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\OneDrive\Plocha\"/>
    </mc:Choice>
  </mc:AlternateContent>
  <xr:revisionPtr revIDLastSave="0" documentId="13_ncr:1_{82071801-7F4B-480B-ADFE-10F3032C8B86}" xr6:coauthVersionLast="41" xr6:coauthVersionMax="41" xr10:uidLastSave="{00000000-0000-0000-0000-000000000000}"/>
  <bookViews>
    <workbookView xWindow="-103" yWindow="-103" windowWidth="33120" windowHeight="18120" xr2:uid="{119EB040-CBCA-4B2F-8D2F-18A1A9D87CEC}"/>
  </bookViews>
  <sheets>
    <sheet name="Input https" sheetId="2" r:id="rId1"/>
    <sheet name="Input velikosti" sheetId="3" r:id="rId2"/>
    <sheet name="velikosti" sheetId="1" r:id="rId3"/>
    <sheet name="kraje" sheetId="5" r:id="rId4"/>
  </sheets>
  <definedNames>
    <definedName name="ExternalData_1" localSheetId="0" hidden="1">'Input https'!$A$1:$I$1310</definedName>
    <definedName name="ExternalData_1" localSheetId="1" hidden="1">'Input velikosti'!$A$1:$Y$1546</definedName>
    <definedName name="ExternalData_1" localSheetId="3" hidden="1">kraje!$A$1:$D$15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5" l="1"/>
  <c r="H13" i="5"/>
  <c r="H14" i="5"/>
  <c r="H15" i="5"/>
  <c r="H11" i="5"/>
  <c r="H10" i="5"/>
  <c r="H9" i="5"/>
  <c r="H8" i="5"/>
  <c r="H7" i="5"/>
  <c r="H6" i="5"/>
  <c r="H5" i="5"/>
  <c r="H4" i="5"/>
  <c r="H3" i="5"/>
  <c r="H2" i="5"/>
  <c r="F3" i="1"/>
  <c r="F4" i="1"/>
  <c r="F5" i="1"/>
  <c r="F6" i="1"/>
  <c r="F7" i="1"/>
  <c r="F8" i="1"/>
  <c r="F9" i="1"/>
  <c r="F10" i="1"/>
  <c r="F11" i="1"/>
  <c r="F2" i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2" i="5"/>
  <c r="C3" i="1"/>
  <c r="D3" i="1" s="1"/>
  <c r="G3" i="1" s="1"/>
  <c r="C4" i="1"/>
  <c r="D4" i="1" s="1"/>
  <c r="H4" i="1" s="1"/>
  <c r="C5" i="1"/>
  <c r="D5" i="1" s="1"/>
  <c r="H5" i="1" s="1"/>
  <c r="C6" i="1"/>
  <c r="D6" i="1" s="1"/>
  <c r="H6" i="1" s="1"/>
  <c r="C7" i="1"/>
  <c r="D7" i="1" s="1"/>
  <c r="H7" i="1" s="1"/>
  <c r="C8" i="1"/>
  <c r="D8" i="1" s="1"/>
  <c r="H8" i="1" s="1"/>
  <c r="C9" i="1"/>
  <c r="D9" i="1" s="1"/>
  <c r="G9" i="1" s="1"/>
  <c r="C10" i="1"/>
  <c r="D10" i="1" s="1"/>
  <c r="H10" i="1" s="1"/>
  <c r="C11" i="1"/>
  <c r="D11" i="1" s="1"/>
  <c r="G11" i="1" s="1"/>
  <c r="C2" i="1"/>
  <c r="D2" i="1" s="1"/>
  <c r="G2" i="1" s="1"/>
  <c r="B2" i="1"/>
  <c r="B3" i="1"/>
  <c r="B4" i="1"/>
  <c r="B5" i="1"/>
  <c r="B6" i="1"/>
  <c r="B7" i="1"/>
  <c r="B8" i="1"/>
  <c r="B9" i="1"/>
  <c r="B10" i="1"/>
  <c r="B11" i="1"/>
  <c r="G8" i="1" l="1"/>
  <c r="H2" i="1"/>
  <c r="G10" i="1"/>
  <c r="G4" i="1"/>
  <c r="H11" i="1"/>
  <c r="G7" i="1"/>
  <c r="H9" i="1"/>
  <c r="G6" i="1"/>
  <c r="G5" i="1"/>
  <c r="H3" i="1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A2EF10-11F1-4C42-AC7D-6398C0FCAD71}" keepAlive="1" name="Query - SS-List-Domain-Merge" description="Connection to the 'SS-List-Domain-Merge' query in the workbook." type="5" refreshedVersion="6" background="1" saveData="1">
    <dbPr connection="Provider=Microsoft.Mashup.OleDb.1;Data Source=$Workbook$;Location=SS-List-Domain-Merge;Extended Properties=&quot;&quot;" command="SELECT * FROM [SS-List-Domain-Merge]"/>
  </connection>
  <connection id="2" xr16:uid="{67B38F86-CD0E-4DF4-AE1B-2B22254A2978}" keepAlive="1" name="Query - Summary-stats" description="Connection to the 'Summary-stats' query in the workbook." type="5" refreshedVersion="6" background="1" saveData="1">
    <dbPr connection="Provider=Microsoft.Mashup.OleDb.1;Data Source=$Workbook$;Location=Summary-stats;Extended Properties=&quot;&quot;" command="SELECT * FROM [Summary-stats]"/>
  </connection>
  <connection id="3" xr16:uid="{479AB29A-C479-4A25-A27E-E64CA7F3DB9E}" keepAlive="1" name="Query - Velikosti-skol" description="Connection to the 'Velikosti-skol' query in the workbook." type="5" refreshedVersion="6" background="1" saveData="1">
    <dbPr connection="Provider=Microsoft.Mashup.OleDb.1;Data Source=$Workbook$;Location=Velikosti-skol;Extended Properties=&quot;&quot;" command="SELECT * FROM [Velikosti-skol]"/>
  </connection>
</connections>
</file>

<file path=xl/sharedStrings.xml><?xml version="1.0" encoding="utf-8"?>
<sst xmlns="http://schemas.openxmlformats.org/spreadsheetml/2006/main" count="27771" uniqueCount="4905">
  <si>
    <t>Column1</t>
  </si>
  <si>
    <t>Column2</t>
  </si>
  <si>
    <t>Column3</t>
  </si>
  <si>
    <t>Column4</t>
  </si>
  <si>
    <t>Column6</t>
  </si>
  <si>
    <t>Column7</t>
  </si>
  <si>
    <t>Column8</t>
  </si>
  <si>
    <t>NO</t>
  </si>
  <si>
    <t>www.ssot.cz</t>
  </si>
  <si>
    <t>Univerzita Tomáše Bati ve Zlíně</t>
  </si>
  <si>
    <t>Privátní sektor</t>
  </si>
  <si>
    <t>Zlín</t>
  </si>
  <si>
    <t>Zlínský</t>
  </si>
  <si>
    <t xml:space="preserve"> Academic School, Střední škola, s.r.o.</t>
  </si>
  <si>
    <t>YES</t>
  </si>
  <si>
    <t>www.spshronov.cz</t>
  </si>
  <si>
    <t>Královéhradecký kraj</t>
  </si>
  <si>
    <t>Kraj</t>
  </si>
  <si>
    <t>Hronov</t>
  </si>
  <si>
    <t>Královéhradecký</t>
  </si>
  <si>
    <t xml:space="preserve"> Střední průmyslová škola Otty Wichterleho, příspěvková organizace</t>
  </si>
  <si>
    <t>www.1kspa.cz</t>
  </si>
  <si>
    <t>Ing. Hana Skallová</t>
  </si>
  <si>
    <t>Kladno - Kročehlavy</t>
  </si>
  <si>
    <t>Středočeský</t>
  </si>
  <si>
    <t>1. kladenská soukromá střední škola a základní škola (1. KŠPA), s.r.o.</t>
  </si>
  <si>
    <t>www.scioskola.cz</t>
  </si>
  <si>
    <t/>
  </si>
  <si>
    <t>Praha 8</t>
  </si>
  <si>
    <t>Praha</t>
  </si>
  <si>
    <t>1. Scio Střední škola, s.r.o.</t>
  </si>
  <si>
    <t>www.slovgym.cz</t>
  </si>
  <si>
    <t>Evropská vysoká škola mezinárodních vztahů a.s.</t>
  </si>
  <si>
    <t>Praha 1 - Staré Město</t>
  </si>
  <si>
    <t>1. Slovanské gymnázium a jazyková škola s právem státní jazykové zkoušky</t>
  </si>
  <si>
    <t>www.is-ostrava.cz</t>
  </si>
  <si>
    <t>Charles Burritt Gray</t>
  </si>
  <si>
    <t>Ostrava - Moravská Ostrava</t>
  </si>
  <si>
    <t>Moravskoslezský</t>
  </si>
  <si>
    <t>1st International School of Ostrava - mezinárodní gymnázium, s.r.o.</t>
  </si>
  <si>
    <t>www.academiamercurii.cz</t>
  </si>
  <si>
    <t>Ing. Anna Ptáčková</t>
  </si>
  <si>
    <t>Náchod</t>
  </si>
  <si>
    <t>ACADEMIA MERCURII soukromá střední škola, s.r.o.</t>
  </si>
  <si>
    <t>www.agel.cz</t>
  </si>
  <si>
    <t>Ostrava</t>
  </si>
  <si>
    <t>AGEL Střední zdravotnická škola s.r.o.</t>
  </si>
  <si>
    <t>www.ahol.cz</t>
  </si>
  <si>
    <t>JUDr. Josef Holík</t>
  </si>
  <si>
    <t>Ostrava - Vítkovice</t>
  </si>
  <si>
    <t>AHOL - Střední odborná škola, s.r.o.</t>
  </si>
  <si>
    <t>AHOL - Střední škola gastronomie, turismu a lázeňství</t>
  </si>
  <si>
    <t>www.akademy.cz</t>
  </si>
  <si>
    <t>Brno</t>
  </si>
  <si>
    <t>Jihomoravský</t>
  </si>
  <si>
    <t>AKADEMIA Gymnázium, Základní škola a Mateřská škola, s.r.o.</t>
  </si>
  <si>
    <t>www.agstepanska.cz</t>
  </si>
  <si>
    <t>Hlavní město Praha</t>
  </si>
  <si>
    <t>Praha 1 - Nové Město</t>
  </si>
  <si>
    <t>Akademické gymnázium, škola hlavního města Prahy, Praha 1, Štěpánská 22</t>
  </si>
  <si>
    <t>n/a</t>
  </si>
  <si>
    <t>Kraj Vysočina</t>
  </si>
  <si>
    <t>Světlá nad Sázavou</t>
  </si>
  <si>
    <t>Vysočina</t>
  </si>
  <si>
    <t>Akademie - Vyšší odborná škola, Gymnázium a Střední odborná škola uměleckoprůmyslová Světlá nad Sázavou</t>
  </si>
  <si>
    <t>www.hotelova-skola-plzen.cz</t>
  </si>
  <si>
    <t>Ing. Aleš Linhart, MBA</t>
  </si>
  <si>
    <t>Plzeň - Skvrňany</t>
  </si>
  <si>
    <t>Plzeňský</t>
  </si>
  <si>
    <t>Akademie hotelnictví a cestovního ruchu - střední škola, s.r.o.</t>
  </si>
  <si>
    <t>www.zelenypruh.cz</t>
  </si>
  <si>
    <t>Praha 4 - Krč</t>
  </si>
  <si>
    <t>Akademie řemesel Praha - Střední škola technická</t>
  </si>
  <si>
    <t>Ing. Jiřina Čtveráková</t>
  </si>
  <si>
    <t>Praha 5</t>
  </si>
  <si>
    <t>Akademie VŠEM - střední škola, s.r.o.</t>
  </si>
  <si>
    <t>www.albrechtovastredni.cz</t>
  </si>
  <si>
    <t>Moravskoslezský kraj</t>
  </si>
  <si>
    <t>Český Těšín</t>
  </si>
  <si>
    <t>Albrechtova střední škola, Český Těšín, příspěvková organizace</t>
  </si>
  <si>
    <t>www.agys.cz</t>
  </si>
  <si>
    <t>ACADEMIA, s.r.o.</t>
  </si>
  <si>
    <t>Pardubice</t>
  </si>
  <si>
    <t>Pardubický</t>
  </si>
  <si>
    <t>Anglické gymnázium, Střední odborná škola a Vyšší odborná škola, s.r.o.</t>
  </si>
  <si>
    <t>www.gymnazium-amazon.cz</t>
  </si>
  <si>
    <t>EuroEdu, s.r.o.</t>
  </si>
  <si>
    <t>Praha 1</t>
  </si>
  <si>
    <t>Anglicko-české gymnázium AMAZON s.r.o.</t>
  </si>
  <si>
    <t>www.anoa.cz</t>
  </si>
  <si>
    <t>Praha 6 - Břevnov</t>
  </si>
  <si>
    <t>Anglo - německá obchodní akademie a.s.</t>
  </si>
  <si>
    <t>www.arcig.cz</t>
  </si>
  <si>
    <t>Arcibiskupství pražské</t>
  </si>
  <si>
    <t>Církev</t>
  </si>
  <si>
    <t>Praha 2</t>
  </si>
  <si>
    <t>Arcibiskupské gymnázium</t>
  </si>
  <si>
    <t>www.agkm.cz</t>
  </si>
  <si>
    <t>Arcibiskupství olomoucké</t>
  </si>
  <si>
    <t>Kroměříž</t>
  </si>
  <si>
    <t>Arcibiskupské gymnázium v Kroměříži</t>
  </si>
  <si>
    <t>www.artecon.cz</t>
  </si>
  <si>
    <t>IF Holding, a.s., Mgr. Rudolf Frantis</t>
  </si>
  <si>
    <t>Prostějov</t>
  </si>
  <si>
    <t>Olomoucký</t>
  </si>
  <si>
    <t>ART ECON - Střední škola, s.r.o.</t>
  </si>
  <si>
    <t>www.aveart.cz</t>
  </si>
  <si>
    <t>Ing. Jaroslav Prokop</t>
  </si>
  <si>
    <t>Ostrava - Hrabůvka</t>
  </si>
  <si>
    <t>AVE ART Ostrava, soukromá Střední umělecká škola a Základní umělecká škola, s.r.o.</t>
  </si>
  <si>
    <t>www.bankovniakademie.cz</t>
  </si>
  <si>
    <t xml:space="preserve">Praha 10 </t>
  </si>
  <si>
    <t>Bankovní akademie - Gymnázium a Střední odborná škola, a.s.</t>
  </si>
  <si>
    <t>www.bpa-brno.cz</t>
  </si>
  <si>
    <t>Mgr. Danuše Temelová</t>
  </si>
  <si>
    <t>Brno - Nový Lískovec</t>
  </si>
  <si>
    <t>Bezpečnostně právní akademie Brno, s.r.o., střední škola</t>
  </si>
  <si>
    <t>www.bpaostrava.cz</t>
  </si>
  <si>
    <t>Mgr. Josef Krysta</t>
  </si>
  <si>
    <t>Ostrava - Michálkovice</t>
  </si>
  <si>
    <t>Bezpečnostně právní akademie Ostrava, s. r. o., střední škola</t>
  </si>
  <si>
    <t>www.bezpecnostnepravniskola.cz</t>
  </si>
  <si>
    <t xml:space="preserve">Plzeň </t>
  </si>
  <si>
    <t>Bezpečnostně právní akademie Plzeň, s.r.o., střední škola</t>
  </si>
  <si>
    <t>www.bpa-svatonovice.cz</t>
  </si>
  <si>
    <t>Malé Svatoňovice</t>
  </si>
  <si>
    <t>Bezpečnostně právní akademie, s.r.o., střední škola</t>
  </si>
  <si>
    <t>www.bigyzr.cz</t>
  </si>
  <si>
    <t>Náboženské společenství Adolpha Kolpinga</t>
  </si>
  <si>
    <t>Žďár nad Sázavou</t>
  </si>
  <si>
    <t>Biskupské gymnázium</t>
  </si>
  <si>
    <t>www.bigy.cz</t>
  </si>
  <si>
    <t>Biskupství brněnské</t>
  </si>
  <si>
    <t>Biskupské gymnázium Brno a mateřská škola</t>
  </si>
  <si>
    <t>www.bigy-cb.cz</t>
  </si>
  <si>
    <t>Biskupství českobudějovické</t>
  </si>
  <si>
    <t>České Budějovice</t>
  </si>
  <si>
    <t>Jihočeský</t>
  </si>
  <si>
    <t>Biskupské gymnázium J. N. Neumanna a Církevní základní škola</t>
  </si>
  <si>
    <t>www.b-g.cz</t>
  </si>
  <si>
    <t>Biskupství ostravsko - opavské</t>
  </si>
  <si>
    <t>Ostrava - Poruba</t>
  </si>
  <si>
    <t>Biskupské gymnázium v Ostravě</t>
  </si>
  <si>
    <t>www.bisgymbb.cz</t>
  </si>
  <si>
    <t>Biskupství královéhradecké</t>
  </si>
  <si>
    <t>Hradec Králové</t>
  </si>
  <si>
    <t>Biskupské gymnázium, církevní základní škola, mateřská škola a základní umělecká škola Hradec Králové</t>
  </si>
  <si>
    <t>www.bgbzs.cz</t>
  </si>
  <si>
    <t>Biskupství litoměřické</t>
  </si>
  <si>
    <t>Krupka</t>
  </si>
  <si>
    <t>Ústecký</t>
  </si>
  <si>
    <t>Biskupské gymnázium, Základní škola a Mateřská škola Bohosudov</t>
  </si>
  <si>
    <t>www.hotelovaskola.chrudim.cz</t>
  </si>
  <si>
    <t>Eduard Kropáček</t>
  </si>
  <si>
    <t>Chrudim</t>
  </si>
  <si>
    <t>Bohemia - Hotelová škola a Střední pedagogická škola a Základní škola s.r.o.</t>
  </si>
  <si>
    <t>www.maja-mb.cz</t>
  </si>
  <si>
    <t>Mgr. Jana Dyršmídová</t>
  </si>
  <si>
    <t>Mladá Boleslav</t>
  </si>
  <si>
    <t>Boleslavská soukromá střední škola a základní škola, s.r.o.</t>
  </si>
  <si>
    <t>www.cgnr.cz</t>
  </si>
  <si>
    <t>Bailiva Čechy, Morava a Slezsko</t>
  </si>
  <si>
    <t>Olomouc</t>
  </si>
  <si>
    <t>CÍRKEVNÍ GYMNÁZIUM NĚMECKÉHO ŘÁDU</t>
  </si>
  <si>
    <t>www.cirkevni-gymnazium.cz</t>
  </si>
  <si>
    <t>Biskupství plzeňské</t>
  </si>
  <si>
    <t>Plzeň</t>
  </si>
  <si>
    <t>Církevní gymnázium Plzeň</t>
  </si>
  <si>
    <t>www.cgym-kh.cz</t>
  </si>
  <si>
    <t>Kutná Hora</t>
  </si>
  <si>
    <t>Církevní gymnázium v Kutné Hoře</t>
  </si>
  <si>
    <t>www.cirkevka-bojkovice.cz</t>
  </si>
  <si>
    <t>Česká kongregace sester dominikánek</t>
  </si>
  <si>
    <t>Bojkovice</t>
  </si>
  <si>
    <t>Církevní střední škola pedagogická a sociální Bojkovice</t>
  </si>
  <si>
    <t>skolajecna.cz/</t>
  </si>
  <si>
    <t>Církevní střední zdravotnická škola Jana Pavla II.</t>
  </si>
  <si>
    <t>www.grohova.cz</t>
  </si>
  <si>
    <t>Kongregace milosrdných sester III.řádu sv.Františka</t>
  </si>
  <si>
    <t>Církevní střední zdravotnická škola s.r.o.</t>
  </si>
  <si>
    <t>cisplzen.cz/</t>
  </si>
  <si>
    <t>Církevní základní škola a střední škola Plzeň</t>
  </si>
  <si>
    <t>www.cmsps.cz</t>
  </si>
  <si>
    <t>Česká provincie kongregace sester sv.Cyrila a Metoděje</t>
  </si>
  <si>
    <t>Cyrilometodějské gymnázium a střední odborná škola pedagogická Brno</t>
  </si>
  <si>
    <t>www.cmgpv.cz</t>
  </si>
  <si>
    <t>Cyrilometodějské gymnázium, základní škola a mateřská škola v Prostějově</t>
  </si>
  <si>
    <t>www.clatrutnov.cz</t>
  </si>
  <si>
    <t>Trutnov</t>
  </si>
  <si>
    <t>Česká lesnická akademie Trutnov - střední škola a vyšší odborná škola</t>
  </si>
  <si>
    <t>www.zas-me.cz</t>
  </si>
  <si>
    <t>Středočeský kraj</t>
  </si>
  <si>
    <t>Mělník</t>
  </si>
  <si>
    <t>Česká zahradnická akademie Mělník - střední škola a vyšší odborná škola, příspěvková organizace</t>
  </si>
  <si>
    <t>www.cza-hu.cz/</t>
  </si>
  <si>
    <t>Humpolec</t>
  </si>
  <si>
    <t>Česká zemědělská akademie v Humpolci, střední škola</t>
  </si>
  <si>
    <t>www.crg.cz</t>
  </si>
  <si>
    <t>RNDr. Alois Bohůnek</t>
  </si>
  <si>
    <t>České reálné gymnázium s.r.o.</t>
  </si>
  <si>
    <t>www.cag.cz</t>
  </si>
  <si>
    <t>RNDr. Vojtěch Vyhnálek, CSc.; RNDr. Danuše Lhotková</t>
  </si>
  <si>
    <t>Česko-anglické gymnázium s.r.o.</t>
  </si>
  <si>
    <t>www.cao8.cz</t>
  </si>
  <si>
    <t>Českoslovanská akademie obchodní Dr. Edvarda Beneše, střední odborná škola, Praha 2, Resslova 8</t>
  </si>
  <si>
    <t>www.cao.cz</t>
  </si>
  <si>
    <t>Českoslovanská akademie obchodní, střední odborná škola, Praha 2, Resslova 5</t>
  </si>
  <si>
    <t>www.DELTA-skola.cz</t>
  </si>
  <si>
    <t>Ing. Jiří Formánek</t>
  </si>
  <si>
    <t>Pardubice - Bílé Předměstí</t>
  </si>
  <si>
    <t>DELTA - Střední škola informatiky a ekonomie, s.r.o.</t>
  </si>
  <si>
    <t>www.ddjilova.cz</t>
  </si>
  <si>
    <t>Jihomoravský kraj</t>
  </si>
  <si>
    <t>Dětský domov Brno, Jílová, příspěvková organizace</t>
  </si>
  <si>
    <t>www.vuzlutice.cz</t>
  </si>
  <si>
    <t>Ministerstvo školství, mládeže a tělovýchovy</t>
  </si>
  <si>
    <t>Státní správa (MŠMT)</t>
  </si>
  <si>
    <t>Žlutice</t>
  </si>
  <si>
    <t>Karlovarský</t>
  </si>
  <si>
    <t>Dětský domov se školou, základní škola a školní jídelna Žlutice, Jiráskova 344</t>
  </si>
  <si>
    <t>dds-chrastava.cz/</t>
  </si>
  <si>
    <t>Chrastava</t>
  </si>
  <si>
    <t>Liberecký</t>
  </si>
  <si>
    <t>Dětský domov se školou, základní škola a školní jídelna, Chrastava, Školní 438 Příspěvková organizace</t>
  </si>
  <si>
    <t>ddskolyzlin.cz</t>
  </si>
  <si>
    <t>Zlínský kraj</t>
  </si>
  <si>
    <t>Dětský domov, Mateřská škola, Základní škola a Praktická škola Zlín</t>
  </si>
  <si>
    <t>www.ddaskoly.cz</t>
  </si>
  <si>
    <t>Jihočeský kraj</t>
  </si>
  <si>
    <t>Písek</t>
  </si>
  <si>
    <t>Dětský domov, Mateřská škola, Základní škola a Praktická škola, Písek, Šobrova 111</t>
  </si>
  <si>
    <t>www.zsdd.cz</t>
  </si>
  <si>
    <t>Nymburk</t>
  </si>
  <si>
    <t>Dětský domov, Praktická škola, Základní škola a Mateřská škola Nymburk, příspěvková organizace</t>
  </si>
  <si>
    <t>www.ddsmolina.cz</t>
  </si>
  <si>
    <t>Valašské Klobouky</t>
  </si>
  <si>
    <t>Dětský domov, Základní škola a Praktická škola Valašské Klobouky</t>
  </si>
  <si>
    <t>www.ddzsduchcov.cz</t>
  </si>
  <si>
    <t>Ústecký kraj</t>
  </si>
  <si>
    <t>Duchcov</t>
  </si>
  <si>
    <t>Dětský domov, Základní škola a Střední škola, Duchcov, příspěvková organizace</t>
  </si>
  <si>
    <t>www.ddzatec.cz</t>
  </si>
  <si>
    <t>Žatec</t>
  </si>
  <si>
    <t>Dětský domov, Základní škola a Střední škola, Žatec, příspěvková organizace</t>
  </si>
  <si>
    <t>www.dddlazkovice.cz</t>
  </si>
  <si>
    <t>Třebívlice</t>
  </si>
  <si>
    <t>Dětský domov, Základní škola praktická, Praktická škola a Školní jídelna, Dlažkovice 1, příspěvková organizace</t>
  </si>
  <si>
    <t>www.zsspecaddjaromer.cz</t>
  </si>
  <si>
    <t>Jaroměř</t>
  </si>
  <si>
    <t>Dětský domov, Základní škola speciální a Praktická škola, Jaroměř</t>
  </si>
  <si>
    <t>www.divciskola.cz</t>
  </si>
  <si>
    <t>Dívčí katolická střední škola</t>
  </si>
  <si>
    <t>www.pglbc.cz</t>
  </si>
  <si>
    <t>Doctrina – střední škola, základní škola a mateřská škola, s.r.o.</t>
  </si>
  <si>
    <t>Liberec</t>
  </si>
  <si>
    <t>Doctrina - Podještědské gymnázium, s.r.o.</t>
  </si>
  <si>
    <t>doctrina.cz</t>
  </si>
  <si>
    <t>IBERUS EURO, SE</t>
  </si>
  <si>
    <t>Liberec 4</t>
  </si>
  <si>
    <t>Doctrina - základní škola a mateřská škola, s.r.o.</t>
  </si>
  <si>
    <t>www.dgkralupy.cz</t>
  </si>
  <si>
    <t>Kralupy nad Vltavou</t>
  </si>
  <si>
    <t>Dvořákovo gymnázium a Střední odborná škola ekonomická, Kralupy nad Vltavou, Dvořákovo náměstí 800</t>
  </si>
  <si>
    <t>www.dkss.cz</t>
  </si>
  <si>
    <t>Provincie kongregace Dcer Panny Marie Pomocnice, FMA</t>
  </si>
  <si>
    <t>Praha 8 - Karlín</t>
  </si>
  <si>
    <t>Dvouletá katolická střední škola</t>
  </si>
  <si>
    <t>www.dks-kolin.cz</t>
  </si>
  <si>
    <t>Kolín III.</t>
  </si>
  <si>
    <t>Dvouletá katolická střední škola a mateřská škola</t>
  </si>
  <si>
    <t>www.educa-sos.eu</t>
  </si>
  <si>
    <t>Ing. Hana Pavlištíková</t>
  </si>
  <si>
    <t>Nový Jičín</t>
  </si>
  <si>
    <t>EDUCA - Střední odborná škola, s.r.o.</t>
  </si>
  <si>
    <t>www.educapardubice.cz</t>
  </si>
  <si>
    <t>EDUCAnet, a.s.</t>
  </si>
  <si>
    <t>Rybitví</t>
  </si>
  <si>
    <t>EDUCA Pardubice - Střední odborná škola, s.r.o.</t>
  </si>
  <si>
    <t>www.praha.educanet.cz</t>
  </si>
  <si>
    <t>Praha 4</t>
  </si>
  <si>
    <t>EDUCAnet - gymnázium, střední odborná škola a základní škola Praha, s.r.o.</t>
  </si>
  <si>
    <t>www.ceskebudejovice.educanet.cz</t>
  </si>
  <si>
    <t>EDUCAnet - střední škola a základní škola České Budějovice, s.r.o.</t>
  </si>
  <si>
    <t>www.ekopodebrady.cz</t>
  </si>
  <si>
    <t>Centrum rozvoje venkova</t>
  </si>
  <si>
    <t>Poděbrady</t>
  </si>
  <si>
    <t>EKO Gymnázium a Střední odborná škola Multimediálních studií</t>
  </si>
  <si>
    <t>www.eko-g.cz</t>
  </si>
  <si>
    <t>QUONEX CONSULTING RS, s.r.o.</t>
  </si>
  <si>
    <t>EKO GYMNÁZIUM BRNO o.p.s.</t>
  </si>
  <si>
    <t>soaneratovice.cz</t>
  </si>
  <si>
    <t>NĚMCOVA SELSKÁ MLÉKÁRNA RADONICE, společnost s ručením omezeným (spol. s r.o.)</t>
  </si>
  <si>
    <t>Neratovice - Lobkovice</t>
  </si>
  <si>
    <t>Ekonomické lyceum a Obchodní akademie SOVA, o.p.s.</t>
  </si>
  <si>
    <t>www.euroinstitut.cz</t>
  </si>
  <si>
    <t>Panenský Týnec 29</t>
  </si>
  <si>
    <t>Euroinstitut, praktická škola a odborné učiliště</t>
  </si>
  <si>
    <t>www.euroskola.cz</t>
  </si>
  <si>
    <t>ESO Euroškola s.r.o.</t>
  </si>
  <si>
    <t>Česká Lípa</t>
  </si>
  <si>
    <t>Euroškola Česká Lípa střední odborná škola s.r.o.</t>
  </si>
  <si>
    <t>praha.euroskola.cz/</t>
  </si>
  <si>
    <t>Praha 7 - Troja</t>
  </si>
  <si>
    <t>Euroškola Praha střední odborná škola s.r.o.</t>
  </si>
  <si>
    <t>www.euroskola.cz/strakonice</t>
  </si>
  <si>
    <t>Strakonice</t>
  </si>
  <si>
    <t>Euroškola Strakonice střední odborná škola s.r.o.</t>
  </si>
  <si>
    <t>www.eapraha.cz</t>
  </si>
  <si>
    <t>Českobratrská církev evangelická</t>
  </si>
  <si>
    <t>Evangelická akademie - Vyšší odborná škola sociální práce a střední odborná škola</t>
  </si>
  <si>
    <t>oadc.cz</t>
  </si>
  <si>
    <t>Děčín</t>
  </si>
  <si>
    <t>Evropská obchodní akademie, Děčín I, Komenského náměstí 2, příspěvková organizace</t>
  </si>
  <si>
    <t>www.farmeko.cz</t>
  </si>
  <si>
    <t>Ing. Miroslav Klofáč</t>
  </si>
  <si>
    <t>Jihlava</t>
  </si>
  <si>
    <t>FARMEKO - Vyšší odborná škola zdravotnická a Střední odborná škola, s.r.o.</t>
  </si>
  <si>
    <t>www.gape.cz</t>
  </si>
  <si>
    <t>MgA. Janka Šteindlerová</t>
  </si>
  <si>
    <t>Praha 4 - Libuš</t>
  </si>
  <si>
    <t>G.A.P.education, střední škola s.r.o.</t>
  </si>
  <si>
    <t>www.gmhs.cz</t>
  </si>
  <si>
    <t>Praha 3</t>
  </si>
  <si>
    <t>Gymnázium a Hudební škola hlavního města Prahy, základní umělecká škola</t>
  </si>
  <si>
    <t>www.gbv.cz</t>
  </si>
  <si>
    <t>Břeclav</t>
  </si>
  <si>
    <t>Gymnázium a Jazyková škola s právem státní jazykové zkoušky Břeclav, příspěvková organizace</t>
  </si>
  <si>
    <t>www.gjszlin.cz</t>
  </si>
  <si>
    <t>Gymnázium a Jazyková škola s právem státní jazykové zkoušky Zlín</t>
  </si>
  <si>
    <t>www.gmt.cz</t>
  </si>
  <si>
    <t>Pardubický kraj</t>
  </si>
  <si>
    <t>Moravská Třebová</t>
  </si>
  <si>
    <t>Gymnázium a Letecká střední odborná škola Moravská Třebová</t>
  </si>
  <si>
    <t>www.gymbuc.cz</t>
  </si>
  <si>
    <t>Bučovice</t>
  </si>
  <si>
    <t>Gymnázium a Obchodní akademie Bučovice, příspěvková organizace</t>
  </si>
  <si>
    <t>www.goaml.cz</t>
  </si>
  <si>
    <t>Karlovarský kraj</t>
  </si>
  <si>
    <t>Mariánské Lázně</t>
  </si>
  <si>
    <t>Gymnázium a obchodní akademie Mariánské Lázně, příspěvková organizace</t>
  </si>
  <si>
    <t>www.gyoa.cz</t>
  </si>
  <si>
    <t>Pelhřimov</t>
  </si>
  <si>
    <t>Gymnázium a Obchodní akademie Pelhřimov</t>
  </si>
  <si>
    <t>www.goa-orlova.cz</t>
  </si>
  <si>
    <t>Orlová</t>
  </si>
  <si>
    <t>Gymnázium a Obchodní akademie, Orlová, příspěvková organizace</t>
  </si>
  <si>
    <t>www.gymtan.cz</t>
  </si>
  <si>
    <t>Liberecký kraj</t>
  </si>
  <si>
    <t>Tanvald</t>
  </si>
  <si>
    <t>Gymnázium a Obchodní akademie, Tanvald, příspěvková organizace</t>
  </si>
  <si>
    <t>www.gym-ul.cz</t>
  </si>
  <si>
    <t>Ústí nad Labem</t>
  </si>
  <si>
    <t>Gymnázium a Střední odborná škola dr. Václava Šmejkala, Ústí nad Labem, příspěvková organizace</t>
  </si>
  <si>
    <t>www.goasedlcany.cz</t>
  </si>
  <si>
    <t>Sedlčany</t>
  </si>
  <si>
    <t>Gymnázium a Střední odborná škola ekonomická, Sedlčany, Nádražní 90</t>
  </si>
  <si>
    <t>Chodov</t>
  </si>
  <si>
    <t>Gymnázium a střední odborná škola Chodov, příspěvková organizace</t>
  </si>
  <si>
    <t>www.gssmikulov.cz</t>
  </si>
  <si>
    <t>Mikulov</t>
  </si>
  <si>
    <t>Gymnázium a střední odborná škola Mikulov, příspěvková organizace</t>
  </si>
  <si>
    <t>www.gymcaslav.cz</t>
  </si>
  <si>
    <t>Čáslav</t>
  </si>
  <si>
    <t>Gymnázium a Střední odborná škola pedagogická, Čáslav, Masarykova 248</t>
  </si>
  <si>
    <t>www.jergym.cz</t>
  </si>
  <si>
    <t>Gymnázium a Střední odborná škola pedagogická, Liberec, Jeronýmova 425/27, příspěvková organizace</t>
  </si>
  <si>
    <t>gymnp.cz</t>
  </si>
  <si>
    <t>Nová Paka</t>
  </si>
  <si>
    <t>Gymnázium a Střední odborná škola pedagogická, Nová Paka, Kumburská 740</t>
  </si>
  <si>
    <t>www.gyasos-prelouc.cz</t>
  </si>
  <si>
    <t>Přelouč</t>
  </si>
  <si>
    <t>Gymnázium a Střední odborná škola Přelouč</t>
  </si>
  <si>
    <t>www.gykovy.cz</t>
  </si>
  <si>
    <t>Vyškov</t>
  </si>
  <si>
    <t>Gymnázium a Střední odborná škola zdravotnická a ekonomická Vyškov, příspěvková organizace</t>
  </si>
  <si>
    <t>www.gsos.cz</t>
  </si>
  <si>
    <t>Frýdek-Místek</t>
  </si>
  <si>
    <t>Gymnázium a Střední odborná škola, Frýdek-Místek, Cihelní 410, příspěvková organizace</t>
  </si>
  <si>
    <t>www.gymjil.cz</t>
  </si>
  <si>
    <t>Jilemnice</t>
  </si>
  <si>
    <t>Gymnázium a Střední odborná škola, Jilemnice, Tkalcovská 460, příspěvková organizace</t>
  </si>
  <si>
    <t>www.gymkl.cz</t>
  </si>
  <si>
    <t>Klášterec nad Ohří</t>
  </si>
  <si>
    <t>Gymnázium a Střední odborná škola, Klášterec nad Ohří, Chomutovská 459, příspěvková organizace</t>
  </si>
  <si>
    <t>gymsosmb.cz</t>
  </si>
  <si>
    <t>Moravské Budějovice</t>
  </si>
  <si>
    <t>Gymnázium a Střední odborná škola, Moravské Budějovice, Tyršova 365</t>
  </si>
  <si>
    <t>www.gsplasy.cz</t>
  </si>
  <si>
    <t>Plzeňský kraj</t>
  </si>
  <si>
    <t>Plasy</t>
  </si>
  <si>
    <t>Gymnázium a Střední odborná škola, Plasy</t>
  </si>
  <si>
    <t>www.gsospodborany.cz</t>
  </si>
  <si>
    <t>Podbořany</t>
  </si>
  <si>
    <t>Gymnázium a Střední odborná škola, Podbořany, příspěvková organizace</t>
  </si>
  <si>
    <t>www.gasos-ro.cz</t>
  </si>
  <si>
    <t>Rokycany</t>
  </si>
  <si>
    <t>Gymnázium a Střední odborná škola, Rokycany, Mládežníků 1115</t>
  </si>
  <si>
    <t>www.gymsosrym.cz</t>
  </si>
  <si>
    <t>Rýmařov</t>
  </si>
  <si>
    <t>Gymnázium a Střední odborná škola, Rýmařov, příspěvková organizace</t>
  </si>
  <si>
    <t>www.frengp.cz</t>
  </si>
  <si>
    <t>Frenštát pod Radhoštěm</t>
  </si>
  <si>
    <t>Gymnázium a Střední průmyslová škola elektrotechniky a informatiky, Frenštát pod Radhoštěm, příspěvková organizace</t>
  </si>
  <si>
    <t>www.gspsd.cz</t>
  </si>
  <si>
    <t xml:space="preserve">Duchcov </t>
  </si>
  <si>
    <t>Gymnázium a Střední průmyslová škola, Duchcov, příspěvková organizace</t>
  </si>
  <si>
    <t>g.slapanice.cz</t>
  </si>
  <si>
    <t>Šlapanice</t>
  </si>
  <si>
    <t>Gymnázium a základní umělecká škola Šlapanice, příspěvková organizace</t>
  </si>
  <si>
    <t>www.glit.cz</t>
  </si>
  <si>
    <t>Litomyšl</t>
  </si>
  <si>
    <t>Gymnázium Aloise Jiráska, Litomyšl, T. G. Masaryka 590</t>
  </si>
  <si>
    <t>www.altis.cz</t>
  </si>
  <si>
    <t>Ing. Jaroslav Fišer</t>
  </si>
  <si>
    <t>Praha 10 - Petrovice</t>
  </si>
  <si>
    <t>Gymnázium ALTIS s.r.o.</t>
  </si>
  <si>
    <t>gymas.cz/</t>
  </si>
  <si>
    <t>Aš</t>
  </si>
  <si>
    <t>Gymnázium Aš, příspěvková organizace</t>
  </si>
  <si>
    <t>www.gymnaziumbma.cz</t>
  </si>
  <si>
    <t>Beskydy Mountain Academy, z. s.</t>
  </si>
  <si>
    <t>Frýdlant nad Ostravicí</t>
  </si>
  <si>
    <t>Gymnázium BESKYDY MOUNTAIN ACADEMY, s.r.o.</t>
  </si>
  <si>
    <t xml:space="preserve"> </t>
  </si>
  <si>
    <t>Blansko</t>
  </si>
  <si>
    <t>Gymnázium Blansko, příspěvková organizace</t>
  </si>
  <si>
    <t>www.gym-nymburk.cz</t>
  </si>
  <si>
    <t>Gymnázium Bohumila Hrabala v Nymburce, příspěvková organizace</t>
  </si>
  <si>
    <t>www.gymbos.cz</t>
  </si>
  <si>
    <t>Boskovice</t>
  </si>
  <si>
    <t>Gymnázium Boskovice, příspěvková organizace</t>
  </si>
  <si>
    <t>www.gybon.cz</t>
  </si>
  <si>
    <t>Gymnázium Boženy Němcové, Hradec Králové, Pospíšilova tř. 324</t>
  </si>
  <si>
    <t>www.pcssou.cz</t>
  </si>
  <si>
    <t>PhDr. Václav Andrle, CSc.</t>
  </si>
  <si>
    <t>Praha 10</t>
  </si>
  <si>
    <t>Gymnázium bratří Čapků a První české soukromé střední odborné učiliště s.r.o.</t>
  </si>
  <si>
    <t>www.gymelg.cz</t>
  </si>
  <si>
    <t>Gymnázium Brno, Elgartova, příspěvková organizace</t>
  </si>
  <si>
    <t>Gymnázium Brno, Křenová, příspěvková organizace</t>
  </si>
  <si>
    <t>www.gymnaslo.cz</t>
  </si>
  <si>
    <t>Gymnázium Brno, Slovanské náměstí, příspěvková organizace</t>
  </si>
  <si>
    <t>www.jaroska.cz</t>
  </si>
  <si>
    <t>Gymnázium Brno, třída Kapitána Jaroše, příspěvková organizace</t>
  </si>
  <si>
    <t>www.gvid.cz</t>
  </si>
  <si>
    <t>Gymnázium Brno, Vídeňská, příspěvková organizace</t>
  </si>
  <si>
    <t>www.gyby.cz</t>
  </si>
  <si>
    <t>Brno - Bystrc</t>
  </si>
  <si>
    <t>Gymnázium Brno-Bystrc, příspěvková organizace</t>
  </si>
  <si>
    <t>www.gyrec.cz</t>
  </si>
  <si>
    <t>Brno - Řečkovice</t>
  </si>
  <si>
    <t>Gymnázium Brno-Řečkovice, příspěvková organizace</t>
  </si>
  <si>
    <t>www.gybnp.cz</t>
  </si>
  <si>
    <t>Bystřice nad Pernštejnem</t>
  </si>
  <si>
    <t>Gymnázium Bystřice nad Pernštejnem</t>
  </si>
  <si>
    <t>www.gymcak.cz</t>
  </si>
  <si>
    <t>Praha 9</t>
  </si>
  <si>
    <t>Gymnázium Čakovice, Praha 9, nám. 25. března 100</t>
  </si>
  <si>
    <t>www.gymnaziumdc.cz</t>
  </si>
  <si>
    <t>Gymnázium Děčín, příspěvková organizace</t>
  </si>
  <si>
    <t>www.gymhu.cz</t>
  </si>
  <si>
    <t>Gymnázium dr. A. Hrdličky, Humpolec, Komenského 147</t>
  </si>
  <si>
    <t>Jablonec nad Nisou</t>
  </si>
  <si>
    <t>Gymnázium Dr. Antona Randy, Jablonec nad Nisou, příspěvková organizace</t>
  </si>
  <si>
    <t>www.gyholi.cz</t>
  </si>
  <si>
    <t>Holice</t>
  </si>
  <si>
    <t>Gymnázium Dr. Emila Holuba, Holice, Na Mušce 1110</t>
  </si>
  <si>
    <t>www.pekargmb.cz</t>
  </si>
  <si>
    <t>Gymnázium Dr. Josefa Pekaře, Mladá Boleslav, Palackého 211</t>
  </si>
  <si>
    <t>www.gymzn.cz</t>
  </si>
  <si>
    <t>Znojmo</t>
  </si>
  <si>
    <t>Gymnázium Dr. Karla Polesného Znojmo, příspěvková organizace</t>
  </si>
  <si>
    <t>www.duhovkagymnazium.cz</t>
  </si>
  <si>
    <t>Mgr. Ivana Janečková, Ing. Tomáš Janeček</t>
  </si>
  <si>
    <t>Praha 7 - Holešovice</t>
  </si>
  <si>
    <t>Gymnázium Duhovka s.r.o.</t>
  </si>
  <si>
    <t>ostrava.educanet.cz</t>
  </si>
  <si>
    <t>Gymnázium EDUCAnet Ostrava s.r.o.</t>
  </si>
  <si>
    <t>www.gekom.cz</t>
  </si>
  <si>
    <t>Praha 4 - Michle</t>
  </si>
  <si>
    <t>Gymnázium Elišky Krásnohorské, Praha 4 - Michle, Ohradní 55</t>
  </si>
  <si>
    <t>PaedDr. Růžena Preissová</t>
  </si>
  <si>
    <t>Gymnázium Evolution, s.r.o.</t>
  </si>
  <si>
    <t>www.gfxs.cz</t>
  </si>
  <si>
    <t>Liberec 11</t>
  </si>
  <si>
    <t>Gymnázium F. X. Šaldy, Liberec 11, Partyzánská 530, příspěvková organizace</t>
  </si>
  <si>
    <t>www.krizik.eu</t>
  </si>
  <si>
    <t>Mgr. Šárka Chvalová</t>
  </si>
  <si>
    <t>Gymnázium Františka Křižíka a základní škola, s.r.o.</t>
  </si>
  <si>
    <t>www.grk.cz</t>
  </si>
  <si>
    <t>Rychnov nad Kněžnou</t>
  </si>
  <si>
    <t>Gymnázium Františka Martina Pelcla, Rychnov nad Kněžnou, Hrdinů odboje 36</t>
  </si>
  <si>
    <t>www.gfpvm.cz</t>
  </si>
  <si>
    <t>Valašské Meziříčí</t>
  </si>
  <si>
    <t>Gymnázium Františka Palackého Valašské Meziříčí</t>
  </si>
  <si>
    <t>www.gfp.cz</t>
  </si>
  <si>
    <t>Neratovice</t>
  </si>
  <si>
    <t>Gymnázium Františka Palackého, Neratovice, Masarykova 450</t>
  </si>
  <si>
    <t>www.gym-bohumin.cz</t>
  </si>
  <si>
    <t>Bohumín</t>
  </si>
  <si>
    <t>Gymnázium Františka Živného, Bohumín, Jana Palacha 794, příspěvková organizace</t>
  </si>
  <si>
    <t>www.gymglobe.cz/</t>
  </si>
  <si>
    <t>RNDr. Libuše Bartková</t>
  </si>
  <si>
    <t>Gymnázium Globe, s.r.o.</t>
  </si>
  <si>
    <t>www.ghb.cz</t>
  </si>
  <si>
    <t>Havlíčkův Brod</t>
  </si>
  <si>
    <t>Gymnázium Havlíčkův Brod</t>
  </si>
  <si>
    <t>www.hladnov.cz</t>
  </si>
  <si>
    <t>Ostrava - Slezská Ostrava</t>
  </si>
  <si>
    <t>Gymnázium Hladnov a Jazyková škola s právem státní jazykové zkoušky, Ostrava, příspěvková organizace</t>
  </si>
  <si>
    <t>www.gymnazium-hostivice.cz</t>
  </si>
  <si>
    <t>Hostivice</t>
  </si>
  <si>
    <t>Gymnázium Hostivice, příspěvková organizace</t>
  </si>
  <si>
    <t>www.gymcheb.cz</t>
  </si>
  <si>
    <t>Cheb</t>
  </si>
  <si>
    <t>Gymnázium Cheb, příspěvková organizace</t>
  </si>
  <si>
    <t>www.gch.cz</t>
  </si>
  <si>
    <t>Chotěboř</t>
  </si>
  <si>
    <t>Gymnázium Chotěboř</t>
  </si>
  <si>
    <t>www.gchd.cz</t>
  </si>
  <si>
    <t>Gymnázium Christiana Dopplera</t>
  </si>
  <si>
    <t>giosm.cz</t>
  </si>
  <si>
    <t>Semily</t>
  </si>
  <si>
    <t>Gymnázium Ivana Olbrachta, Semily, Nad Špejcharem 574, příspěvková organizace</t>
  </si>
  <si>
    <t>Nové Strašecí</t>
  </si>
  <si>
    <t>Gymnázium J. A. Komenského, Nové Strašecí, Komenského nám. 209</t>
  </si>
  <si>
    <t>www.skolskykomplex.cz</t>
  </si>
  <si>
    <t>Ing. Ivo Procházka</t>
  </si>
  <si>
    <t>Gymnázium J. G. Mendela a jeho zařízení a Základní umělecká škola, školská právnická osoba</t>
  </si>
  <si>
    <t>www.gjkt.cz</t>
  </si>
  <si>
    <t>Gymnázium J. K. Tyla, Hradec Králové, Tylovo nábř. 682</t>
  </si>
  <si>
    <t>www.gbl.cz</t>
  </si>
  <si>
    <t>Brandýs n.L.-St.Boleslav</t>
  </si>
  <si>
    <t>Gymnázium J. S. Machara, Brandýs nad Labem - Stará Boleslav, Královická 668</t>
  </si>
  <si>
    <t>www.gymjs.cz</t>
  </si>
  <si>
    <t>Sdružení zakladatelů soukromého reálného gymnázia</t>
  </si>
  <si>
    <t>Gymnázium J. Seiferta o.p.s.</t>
  </si>
  <si>
    <t>www.gjvj.cz</t>
  </si>
  <si>
    <t>Gymnázium J. V. Jirsíka, České Budějovice, Fráni Šrámka 23</t>
  </si>
  <si>
    <t>www.gjak.cz</t>
  </si>
  <si>
    <t>Uherský Brod</t>
  </si>
  <si>
    <t>Gymnázium J.A.Komenského a Jazyková škola s právem státní jazykové zkoušky Uherský Brod</t>
  </si>
  <si>
    <t>gymdom.cz</t>
  </si>
  <si>
    <t>Domažlice</t>
  </si>
  <si>
    <t>Gymnázium J.Š.Baara, Domažlice, Pivovarská 323</t>
  </si>
  <si>
    <t>www.gjs.cz</t>
  </si>
  <si>
    <t>Olomoucký kraj</t>
  </si>
  <si>
    <t>Přerov</t>
  </si>
  <si>
    <t>Gymnázium Jakuba Škody, Přerov, Komenského 29</t>
  </si>
  <si>
    <t>www.gymdubi.cz</t>
  </si>
  <si>
    <t>Mgr. Jaroslava Turková</t>
  </si>
  <si>
    <t>Dubí u Teplic</t>
  </si>
  <si>
    <t>GYMNÁZIUM Jana Amose Komenského s.r.o.</t>
  </si>
  <si>
    <t>gjb-spgs.cz</t>
  </si>
  <si>
    <t>Gymnázium Jana Blahoslava a Střední pedagogická škola, Přerov, Denisova 3</t>
  </si>
  <si>
    <t>www.gjbi.cz</t>
  </si>
  <si>
    <t>Ivančice</t>
  </si>
  <si>
    <t>Gymnázium Jana Blahoslava Ivančice, příspěvková organizace</t>
  </si>
  <si>
    <t>www.gjk.cz</t>
  </si>
  <si>
    <t>Praha 6</t>
  </si>
  <si>
    <t>Gymnázium Jana Keplera, Praha 6, Parléřova 2</t>
  </si>
  <si>
    <t>www.gjn.cz</t>
  </si>
  <si>
    <t>Praha 1 - Malá Strana</t>
  </si>
  <si>
    <t>Gymnázium Jana Nerudy, škola hlavního města Prahy, Praha 1, Hellichova 3</t>
  </si>
  <si>
    <t>www.gjo.cz</t>
  </si>
  <si>
    <t>Litovel</t>
  </si>
  <si>
    <t>Gymnázium Jana Opletala, Litovel, Opletalova 189</t>
  </si>
  <si>
    <t>www.gjp1.cz</t>
  </si>
  <si>
    <t>Mgr. Michal Musil</t>
  </si>
  <si>
    <t>GYMNÁZIUM JANA PALACHA PRAHA 1, s.r.o.</t>
  </si>
  <si>
    <t>www.gjp-me.cz</t>
  </si>
  <si>
    <t>Gymnázium Jana Palacha, Mělník, Pod Vrchem 3421</t>
  </si>
  <si>
    <t>www.gjpsosslavicin.cz</t>
  </si>
  <si>
    <t>Slavičín</t>
  </si>
  <si>
    <t>Gymnázium Jana Pivečky a Střední odborná škola Slavičín</t>
  </si>
  <si>
    <t>Ing. Jiřina Ferenčíková</t>
  </si>
  <si>
    <t>Orlová - Lutyně</t>
  </si>
  <si>
    <t>Gymnázium Jana Šabršuly s.r.o.</t>
  </si>
  <si>
    <t>www.gymjh.cz</t>
  </si>
  <si>
    <t>Gymnázium Jaroslava Heyrovského, Praha 5, Mezi Školami 2475</t>
  </si>
  <si>
    <t>www.klatovynet.cz/gymkt</t>
  </si>
  <si>
    <t>Klatovy</t>
  </si>
  <si>
    <t>Gymnázium Jaroslava Vrchlického, Klatovy, Národních mučedníků 347</t>
  </si>
  <si>
    <t>www.goajaro.cz</t>
  </si>
  <si>
    <t>Gymnázium Jaroslava Žáka, Jaroměř</t>
  </si>
  <si>
    <t>www.gymnaziumjihlava.cz</t>
  </si>
  <si>
    <t>Gymnázium Jihlava</t>
  </si>
  <si>
    <t>www.truhla.cz</t>
  </si>
  <si>
    <t>Gymnázium Jiřího Gutha-Jarkovského, Praha 1, Truhlářská 22</t>
  </si>
  <si>
    <t>www.gymkh.cz</t>
  </si>
  <si>
    <t>Gymnázium Jiřího Ortena, Kutná Hora, Jaselská 932</t>
  </si>
  <si>
    <t>www.gjwprostejov.cz</t>
  </si>
  <si>
    <t>Gymnázium Jiřího Wolkera, Prostějov, Kollárova 3</t>
  </si>
  <si>
    <t>www.gjp.cz</t>
  </si>
  <si>
    <t>Gymnázium Jiřího z Poděbrad, Poděbrady, Studentská 166</t>
  </si>
  <si>
    <t>www.gymberoun.cz</t>
  </si>
  <si>
    <t>Beroun 2</t>
  </si>
  <si>
    <t>Gymnázium Joachima Barranda, Beroun, Talichova 824</t>
  </si>
  <si>
    <t>www.gmct.cz</t>
  </si>
  <si>
    <t>Gymnázium Josefa Božka, Český Těšín, příspěvková organizace</t>
  </si>
  <si>
    <t>www.gjj.cz</t>
  </si>
  <si>
    <t>Litoměřice</t>
  </si>
  <si>
    <t>Gymnázium Josefa Jungmanna, Litoměřice, Svojsíkova 1, příspěvková organizace</t>
  </si>
  <si>
    <t>www.ghlucin.cz</t>
  </si>
  <si>
    <t>Hlučín</t>
  </si>
  <si>
    <t>Gymnázium Josefa Kainara, Hlučín, příspěvková organizace</t>
  </si>
  <si>
    <t>www.gjr.cz</t>
  </si>
  <si>
    <t>Gymnázium Josefa Ressela, Chrudim, Olbrachtova 291</t>
  </si>
  <si>
    <t>www.gymhlinsko.cz</t>
  </si>
  <si>
    <t>Hlinsko</t>
  </si>
  <si>
    <t>Gymnázium K. V. Raise a Střední odborné učiliště, Hlinsko, Adámkova 55</t>
  </si>
  <si>
    <t>www.gymkc.cz</t>
  </si>
  <si>
    <t>Dobříš</t>
  </si>
  <si>
    <t>Gymnázium Karla Čapka, Dobříš, Školní 1530</t>
  </si>
  <si>
    <t>www.gykas.cz</t>
  </si>
  <si>
    <t>Gymnázium Karla Sladkovského, Praha 3, Sladkovského náměstí 8</t>
  </si>
  <si>
    <t>www.gymkrom.cz</t>
  </si>
  <si>
    <t>Gymnázium Kroměříž</t>
  </si>
  <si>
    <t>www.gymhol.cz</t>
  </si>
  <si>
    <t>Holešov</t>
  </si>
  <si>
    <t>Gymnázium Ladislava Jaroše Holešov</t>
  </si>
  <si>
    <t>www.gop.pilsedu.cz/</t>
  </si>
  <si>
    <t>Gymnázium Luďka Pika, Plzeň, Opavská 21</t>
  </si>
  <si>
    <t>www.gml.cz</t>
  </si>
  <si>
    <t>Gymnázium Matyáše Lercha, Brno, Žižkova 55, příspěvková organizace</t>
  </si>
  <si>
    <t>gymnaziumstodulky.cz</t>
  </si>
  <si>
    <t>Gymnázium mezinárodních a veřejných vztahů Praha s.r.o.</t>
  </si>
  <si>
    <t>www.gmk.cz</t>
  </si>
  <si>
    <t>Bílovec</t>
  </si>
  <si>
    <t>Gymnázium Mikuláše Koperníka, Bílovec, příspěvková organizace</t>
  </si>
  <si>
    <t>www.gymh.cz</t>
  </si>
  <si>
    <t>Gymnázium Milady Horákové</t>
  </si>
  <si>
    <t>www.gmh.cz</t>
  </si>
  <si>
    <t>Mnichovo Hradiště</t>
  </si>
  <si>
    <t>Gymnázium Mnichovo Hradiště, příspěvková organizace</t>
  </si>
  <si>
    <t>www.mojmirak.cz</t>
  </si>
  <si>
    <t>Ctibor Nezdařil</t>
  </si>
  <si>
    <t>Gymnázium Mojmírovo náměstí s.r.o.</t>
  </si>
  <si>
    <t>www.mkgym.cz</t>
  </si>
  <si>
    <t>Moravský Krumlov</t>
  </si>
  <si>
    <t>Gymnázium Moravský Krumlov, příspěvková organizace</t>
  </si>
  <si>
    <t>www.gym-prazacka.cz</t>
  </si>
  <si>
    <t>Gymnázium Na Pražačce, Praha 3, Nad Ohradou 23</t>
  </si>
  <si>
    <t>www.gyohavl.cz</t>
  </si>
  <si>
    <t>Gymnázium Olgy Havlové, Ostrava-Poruba, příspěvková organizace</t>
  </si>
  <si>
    <t>www.gymnazium-opatov.cz</t>
  </si>
  <si>
    <t>Gymnázium Opatov, Praha 4, Konstantinova 1500</t>
  </si>
  <si>
    <t>www.gymostrov.cz</t>
  </si>
  <si>
    <t>Ostrov</t>
  </si>
  <si>
    <t>Gymnázium Ostrov, příspěvková organizace</t>
  </si>
  <si>
    <t>www.gymnsostelc.cz</t>
  </si>
  <si>
    <t>Telč</t>
  </si>
  <si>
    <t>Gymnázium Otokara Březiny a Střední odborná škola Telč</t>
  </si>
  <si>
    <t>www.gyotr.cz</t>
  </si>
  <si>
    <t>Otrokovice</t>
  </si>
  <si>
    <t>Gymnázium Otrokovice</t>
  </si>
  <si>
    <t>www.gop.cz</t>
  </si>
  <si>
    <t>Gymnázium Oty Pavla, Praha 5, Loučanská 520</t>
  </si>
  <si>
    <t>www.gymum.cz</t>
  </si>
  <si>
    <t>František Pospíšil</t>
  </si>
  <si>
    <t>Gymnázium P. Křížkovského s uměleckou profilací, s.r.o.</t>
  </si>
  <si>
    <t>www.gpacov.cz/</t>
  </si>
  <si>
    <t>Město Pacov</t>
  </si>
  <si>
    <t>Obec</t>
  </si>
  <si>
    <t>Pacov</t>
  </si>
  <si>
    <t>Gymnázium Pacov</t>
  </si>
  <si>
    <t>www.gpbfm.cz</t>
  </si>
  <si>
    <t>Gymnázium Petra Bezruče, Frýdek-Místek, příspěvková organizace</t>
  </si>
  <si>
    <t>www.gymta.cz</t>
  </si>
  <si>
    <t>Tábor</t>
  </si>
  <si>
    <t>Gymnázium Pierra de Coubertina, Tábor, Náměstí Františka Křižíka 860</t>
  </si>
  <si>
    <t>www.gshpb.cz</t>
  </si>
  <si>
    <t>Příbram II</t>
  </si>
  <si>
    <t>Gymnázium pod Svatou Horou, Příbram II, Balbínova 328</t>
  </si>
  <si>
    <t>www.prigo.cz</t>
  </si>
  <si>
    <t>Gymnázium PRIGO, s.r.o.</t>
  </si>
  <si>
    <t>goa.braillnet.cz</t>
  </si>
  <si>
    <t>Gymnázium pro zrakově postižené a Střední odborná škola pro zrakově postižené, Praha 5, Radlická 115</t>
  </si>
  <si>
    <t>www.gpjp.cz</t>
  </si>
  <si>
    <t>Gymnázium prof. Jana Patočky, Praha 1, Jindřišská 36</t>
  </si>
  <si>
    <t>www.prirodniskola.cz</t>
  </si>
  <si>
    <t>Mgr. František Tichý</t>
  </si>
  <si>
    <t>Praha 7</t>
  </si>
  <si>
    <t>Gymnázium Přírodní škola, o.p.s.</t>
  </si>
  <si>
    <t>www.gymnaziumrajec.cz</t>
  </si>
  <si>
    <t>Ing. Stanislav Laštůvka</t>
  </si>
  <si>
    <t>Rájec-Jestřebí</t>
  </si>
  <si>
    <t>Gymnázium Rájec-Jestřebí, obecně prospěšná společnost</t>
  </si>
  <si>
    <t>www.gymroznov.cz</t>
  </si>
  <si>
    <t>Rožnov pod Radhoštěm</t>
  </si>
  <si>
    <t>Gymnázium Rožnov pod Radhoštěm</t>
  </si>
  <si>
    <t>www.gyri.cz</t>
  </si>
  <si>
    <t>Říčany</t>
  </si>
  <si>
    <t>Gymnázium Říčany, příspěvková organizace</t>
  </si>
  <si>
    <t>www.gymso.cz</t>
  </si>
  <si>
    <t>Sokolov</t>
  </si>
  <si>
    <t>Gymnázium Sokolov a Krajské vzdělávací centrum, příspěvková organizace</t>
  </si>
  <si>
    <t>www.gymskutec.cz</t>
  </si>
  <si>
    <t>Suverénní řád Maltézských rytířů - České velkopřevorství</t>
  </si>
  <si>
    <t>Skuteč</t>
  </si>
  <si>
    <t>Gymnázium Suverénního řádu maltézských rytířů ve Skutči</t>
  </si>
  <si>
    <t>www.gzastavka.cz</t>
  </si>
  <si>
    <t>Zastávka</t>
  </si>
  <si>
    <t>Gymnázium T. G. Masaryka Zastávka, příspěvková organizace</t>
  </si>
  <si>
    <t>www.gymhust.cz</t>
  </si>
  <si>
    <t>Hustopeče</t>
  </si>
  <si>
    <t>Gymnázium T. G. Masaryka, Hustopeče, Dukelské náměstí 7, příspěvková organizace</t>
  </si>
  <si>
    <t>www.gtgm.cz</t>
  </si>
  <si>
    <t>Litvínov</t>
  </si>
  <si>
    <t>Gymnázium T. G. Masaryka, Litvínov, Studentská 640, příspěvková organizace</t>
  </si>
  <si>
    <t>www.gym-tisnov.cz</t>
  </si>
  <si>
    <t>Tišnov</t>
  </si>
  <si>
    <t>Gymnázium Tišnov, příspěvková organizace</t>
  </si>
  <si>
    <t>www.gtr.cz</t>
  </si>
  <si>
    <t>Třebíč</t>
  </si>
  <si>
    <t>Gymnázium Třebíč</t>
  </si>
  <si>
    <t>www.guh.cz</t>
  </si>
  <si>
    <t>Uherské Hradiště</t>
  </si>
  <si>
    <t>Gymnázium Uherské Hradiště</t>
  </si>
  <si>
    <t>www.gymnaziumslany.cz/</t>
  </si>
  <si>
    <t>Slaný</t>
  </si>
  <si>
    <t>Gymnázium Václava Beneše Třebízského, Slaný, Smetanovo nám. 1310</t>
  </si>
  <si>
    <t>www.glouny.cz</t>
  </si>
  <si>
    <t>Louny</t>
  </si>
  <si>
    <t>Gymnázium Václava Hlavatého, Louny, Poděbradova 661, příspěvková organizace</t>
  </si>
  <si>
    <t>www.gvh.cz</t>
  </si>
  <si>
    <t>Hořovice</t>
  </si>
  <si>
    <t>Gymnázium Václava Hraběte, Hořovice, Jiráskova 617</t>
  </si>
  <si>
    <t>www.gymnazium-vk.cz</t>
  </si>
  <si>
    <t>Gymnázium Valašské Klobouky</t>
  </si>
  <si>
    <t>www.bgv.cz</t>
  </si>
  <si>
    <t>Varnsdorf</t>
  </si>
  <si>
    <t>Gymnázium Varnsdorf</t>
  </si>
  <si>
    <t>www.gvm.cz</t>
  </si>
  <si>
    <t>Velké Meziříčí</t>
  </si>
  <si>
    <t>Gymnázium Velké Meziříčí</t>
  </si>
  <si>
    <t>www.gynome.cz/</t>
  </si>
  <si>
    <t>Nové Město na Moravě</t>
  </si>
  <si>
    <t>Gymnázium Vincence Makovského se sportovními třídami Nové Město na Moravě</t>
  </si>
  <si>
    <t>www.gvn.cz</t>
  </si>
  <si>
    <t>Jindřichův Hradec</t>
  </si>
  <si>
    <t>Gymnázium Vítězslava Nováka, Jindřichův Hradec, Husova 333</t>
  </si>
  <si>
    <t>www.gvmyto.cz</t>
  </si>
  <si>
    <t>Vysoké Mýto</t>
  </si>
  <si>
    <t>Gymnázium Vysoké Mýto</t>
  </si>
  <si>
    <t>www.gzw.cz</t>
  </si>
  <si>
    <t>Rakovník</t>
  </si>
  <si>
    <t>Gymnázium Zikmunda Wintra Rakovník, příspěvková organizace</t>
  </si>
  <si>
    <t>www.gymzl.cz</t>
  </si>
  <si>
    <t>Gymnázium Zlín - Lesní čtvrť</t>
  </si>
  <si>
    <t>www.gyzamb.cz</t>
  </si>
  <si>
    <t>Žamberk</t>
  </si>
  <si>
    <t>Gymnázium Žamberk</t>
  </si>
  <si>
    <t>www.gymzr.cz</t>
  </si>
  <si>
    <t>Gymnázium Žďár nad Sázavou</t>
  </si>
  <si>
    <t>www.gymnzidlo.cz/</t>
  </si>
  <si>
    <t>Židlochovice</t>
  </si>
  <si>
    <t>Gymnázium Židlochovice, příspěvková organizace</t>
  </si>
  <si>
    <t>www.gbn.cz</t>
  </si>
  <si>
    <t>Benešov</t>
  </si>
  <si>
    <t>Gymnázium, Benešov, Husova 470</t>
  </si>
  <si>
    <t>www.gblovice.cz</t>
  </si>
  <si>
    <t>Blovice</t>
  </si>
  <si>
    <t>Gymnázium, Blovice, Družstevní 650</t>
  </si>
  <si>
    <t>www.gybroumov.cz</t>
  </si>
  <si>
    <t>Broumov</t>
  </si>
  <si>
    <t>Gymnázium, Broumov, Hradební 218</t>
  </si>
  <si>
    <t>www.gymnacel.cz</t>
  </si>
  <si>
    <t>Čelákovice</t>
  </si>
  <si>
    <t>Gymnázium, Čelákovice, J. A. Komenského 414</t>
  </si>
  <si>
    <t>www.gym-cl.cz</t>
  </si>
  <si>
    <t>Gymnázium, Česká Lípa, Žitavská 2969, příspěvková organizace</t>
  </si>
  <si>
    <t>www.gymnct.cz</t>
  </si>
  <si>
    <t>Česká Třebová</t>
  </si>
  <si>
    <t>Gymnázium, Česká Třebová, Tyršovo náměstí 970</t>
  </si>
  <si>
    <t>Gymnázium, České Budějovice, Česká 64</t>
  </si>
  <si>
    <t>gymji.cz</t>
  </si>
  <si>
    <t>Gymnázium, České Budějovice, Jírovcova 8</t>
  </si>
  <si>
    <t>www.gcbrod.cz</t>
  </si>
  <si>
    <t>Český Brod</t>
  </si>
  <si>
    <t>Gymnázium, Český Brod, Vítězná 616</t>
  </si>
  <si>
    <t>www.gymck.cz</t>
  </si>
  <si>
    <t>Český Krumlov</t>
  </si>
  <si>
    <t>Gymnázium, Český Krumlov, Chvalšinská 112</t>
  </si>
  <si>
    <t>www.gymn-dacice.cz</t>
  </si>
  <si>
    <t>Dačice</t>
  </si>
  <si>
    <t>Gymnázium, Dačice, Boženy Němcové 213</t>
  </si>
  <si>
    <t>www.gympldka.cz</t>
  </si>
  <si>
    <t>Dobruška</t>
  </si>
  <si>
    <t>Gymnázium, Dobruška, Pulická 779</t>
  </si>
  <si>
    <t>www.gym-dk.cz</t>
  </si>
  <si>
    <t>Dvůr Králové nad Labem</t>
  </si>
  <si>
    <t>Gymnázium, Dvůr Králové nad Labem, nám. Odboje 304</t>
  </si>
  <si>
    <t>www.gymfrydl.cz</t>
  </si>
  <si>
    <t>Gymnázium, Frýdlant nad Ostravicí, nám. T. G. Masaryka 1260, příspěvková organizace</t>
  </si>
  <si>
    <t>www.gymfry.cz</t>
  </si>
  <si>
    <t>Frýdlant</t>
  </si>
  <si>
    <t>Gymnázium, Frýdlant, Mládeže 884, příspěvková organizace</t>
  </si>
  <si>
    <t>www.gkh.cz</t>
  </si>
  <si>
    <t>Havířov</t>
  </si>
  <si>
    <t>Gymnázium, Havířov-Město, Komenského 2, příspěvková organizace</t>
  </si>
  <si>
    <t>www.gsh.cz</t>
  </si>
  <si>
    <t>Havířov-Podlesí</t>
  </si>
  <si>
    <t>Gymnázium, Havířov-Podlesí, příspěvková organizace</t>
  </si>
  <si>
    <t>www.gymnaziumhranice.cz</t>
  </si>
  <si>
    <t>Hranice</t>
  </si>
  <si>
    <t>Gymnázium, Hranice, Zborovská 293</t>
  </si>
  <si>
    <t>www.gymcv.cz</t>
  </si>
  <si>
    <t>Chomutov</t>
  </si>
  <si>
    <t>Gymnázium, Chomutov, Mostecká 3000, příspěvková organizace</t>
  </si>
  <si>
    <t>www.gymjbc.cz</t>
  </si>
  <si>
    <t>Gymnázium, Jablonec nad Nisou, U Balvanu 16, příspěvková organizace</t>
  </si>
  <si>
    <t>www.gymjes.cz</t>
  </si>
  <si>
    <t>Jeseník</t>
  </si>
  <si>
    <t>Gymnázium, Jeseník, Komenského 281</t>
  </si>
  <si>
    <t>www.gymjev.cz</t>
  </si>
  <si>
    <t>Jevíčko</t>
  </si>
  <si>
    <t>Gymnázium, Jevíčko, A. K. Vitáka 452</t>
  </si>
  <si>
    <t>www.gymnazium-kadan.cz</t>
  </si>
  <si>
    <t>Kadaň</t>
  </si>
  <si>
    <t>Gymnázium, Kadaň, 5. května 620, příspěvková organizace</t>
  </si>
  <si>
    <t>www.gym-karvina.cz</t>
  </si>
  <si>
    <t>Karviná - Nové Město</t>
  </si>
  <si>
    <t>Gymnázium, Karviná, příspěvková organizace</t>
  </si>
  <si>
    <t>www.gymnasiumkladno.cz</t>
  </si>
  <si>
    <t>Kladno</t>
  </si>
  <si>
    <t>Gymnázium, Kladno, nám.Edvarda Beneše 1573</t>
  </si>
  <si>
    <t>www.gkj.cz</t>
  </si>
  <si>
    <t>Kojetín</t>
  </si>
  <si>
    <t>Gymnázium, Kojetín, Svatopluka Čecha 683</t>
  </si>
  <si>
    <t>www.gkolin.cz</t>
  </si>
  <si>
    <t>Kolín III</t>
  </si>
  <si>
    <t>Gymnázium, Kolín III, Žižkova 162</t>
  </si>
  <si>
    <t>www.gymnasiumkrnov.cz</t>
  </si>
  <si>
    <t>Krnov</t>
  </si>
  <si>
    <t>Gymnázium, Krnov, příspěvková organizace</t>
  </si>
  <si>
    <t>www.gymla.cz</t>
  </si>
  <si>
    <t>Lanškroun</t>
  </si>
  <si>
    <t>Gymnázium, Lanškroun, nám. Jana Marka Marků 113</t>
  </si>
  <si>
    <t>www.glnb.cz</t>
  </si>
  <si>
    <t>Město Lipník nad Bečvou</t>
  </si>
  <si>
    <t>Lipník nad Bečvou</t>
  </si>
  <si>
    <t>Gymnázium, Lipník nad Bečvou, Komenského sady 62, příspěvková organizace</t>
  </si>
  <si>
    <t>www.gymlovo.cz</t>
  </si>
  <si>
    <t>Lovosice</t>
  </si>
  <si>
    <t>Gymnázium, Lovosice, Sady pionýrů 600, příspěvková organizace</t>
  </si>
  <si>
    <t>www.gymnazium.milevsko.cz</t>
  </si>
  <si>
    <t>Milevsko</t>
  </si>
  <si>
    <t>Gymnázium, Milevsko, Masarykova 183</t>
  </si>
  <si>
    <t>www.gymi.cz</t>
  </si>
  <si>
    <t>Mimoň</t>
  </si>
  <si>
    <t>Gymnázium, Mimoň, Letná 263, příspěvková organizace</t>
  </si>
  <si>
    <t>www.g8mb.cz</t>
  </si>
  <si>
    <t>Gymnázium, Mladá Boleslav, Palackého 191/1</t>
  </si>
  <si>
    <t>www.gnj.cz</t>
  </si>
  <si>
    <t>Gymnázium, Nový Jičín, příspěvková organizace</t>
  </si>
  <si>
    <t>Hodonín</t>
  </si>
  <si>
    <t>Gymnázium, Obchodní akademie a Jazyková škola s právem státní jazykové zkoušky Hodonín, příspěvková organizace</t>
  </si>
  <si>
    <t>www.gy.svitavy.cz</t>
  </si>
  <si>
    <t>Svitavy</t>
  </si>
  <si>
    <t>Gymnázium, obchodní akademie, vyšší odborná škola a jazyková škola s právem státní jazykové zkoušky Svitavy</t>
  </si>
  <si>
    <t>www.gytool.cz</t>
  </si>
  <si>
    <t>Gymnázium, Olomouc - Hejčín, Tomkova 45</t>
  </si>
  <si>
    <t>www.gcajkol.cz</t>
  </si>
  <si>
    <t>Gymnázium, Olomouc, Čajkovského 9</t>
  </si>
  <si>
    <t>www.ghrabuvka.cz</t>
  </si>
  <si>
    <t>Gymnázium, Ostrava-Hrabůvka, příspěvková organizace</t>
  </si>
  <si>
    <t>www.gvoz.cz</t>
  </si>
  <si>
    <t>Ostrava - Zábřeh</t>
  </si>
  <si>
    <t>Gymnázium, Ostrava-Zábřeh, Volgogradská 6a, příspěvková organizace</t>
  </si>
  <si>
    <t>www.gypce.cz</t>
  </si>
  <si>
    <t>Gymnázium, Pardubice, Dašická 1083</t>
  </si>
  <si>
    <t>www.gymozart.cz</t>
  </si>
  <si>
    <t>Gymnázium, Pardubice, Mozartova 449</t>
  </si>
  <si>
    <t>www.gymna-pi.cz</t>
  </si>
  <si>
    <t>Gymnázium, Písek, Komenského 89</t>
  </si>
  <si>
    <t>www.mikulasske.cz</t>
  </si>
  <si>
    <t>Gymnázium, Plzeň, Mikulášské nám. 23</t>
  </si>
  <si>
    <t>gympolicka.cz</t>
  </si>
  <si>
    <t>Polička</t>
  </si>
  <si>
    <t>Gymnázium, Polička, nábřeží Svobody 306</t>
  </si>
  <si>
    <t>www.omska.cz</t>
  </si>
  <si>
    <t>Gymnázium, Praha 10, Omská 1300</t>
  </si>
  <si>
    <t>www.gsgpraha.cz</t>
  </si>
  <si>
    <t>Gymnázium, Praha 10, Přípotoční 1337</t>
  </si>
  <si>
    <t>www.gymvod.cz</t>
  </si>
  <si>
    <t>Praha 10 - Strašnice</t>
  </si>
  <si>
    <t>Gymnázium, Praha 10, Voděradská 2</t>
  </si>
  <si>
    <t>www.gybot.cz</t>
  </si>
  <si>
    <t>Gymnázium, Praha 2, Botičská 1</t>
  </si>
  <si>
    <t>www.gybu.cz</t>
  </si>
  <si>
    <t>Gymnázium, Praha 4, Budějovická 680</t>
  </si>
  <si>
    <t>www.gvp.cz</t>
  </si>
  <si>
    <t>Gymnázium, Praha 4, Na Vítězné pláni 1160</t>
  </si>
  <si>
    <t>www.gpisnicka.cz</t>
  </si>
  <si>
    <t>Gymnázium, Praha 4, Písnická 760</t>
  </si>
  <si>
    <t>www.postupicka.cz</t>
  </si>
  <si>
    <t>Gymnázium, Praha 4, Postupická 3150</t>
  </si>
  <si>
    <t>www.zatlanka.cz/</t>
  </si>
  <si>
    <t>Gymnázium, Praha 5, Na Zatlance 11</t>
  </si>
  <si>
    <t>www.kavalirka.cz</t>
  </si>
  <si>
    <t>Gymnázium, Praha 5, Nad Kavalírkou 1</t>
  </si>
  <si>
    <t>www.gyarab.cz</t>
  </si>
  <si>
    <t>Gymnázium, Praha 6, Arabská 14</t>
  </si>
  <si>
    <t>www.alej.cz</t>
  </si>
  <si>
    <t>Gymnázium, Praha 6, Nad Alejí 1952</t>
  </si>
  <si>
    <t>www.gymstola.cz</t>
  </si>
  <si>
    <t>Gymnázium, Praha 7, Nad Štolou 1</t>
  </si>
  <si>
    <t>www.gulz.cz</t>
  </si>
  <si>
    <t>Gymnázium, Praha 8, U Libeňského zámku 1</t>
  </si>
  <si>
    <t>www.ggg.cz</t>
  </si>
  <si>
    <t>Gymnázium, Praha 8, Ústavní 400</t>
  </si>
  <si>
    <t>www.ceskolipska.cz</t>
  </si>
  <si>
    <t>Gymnázium, Praha 9, Českolipská 373</t>
  </si>
  <si>
    <t>gymnchod.cz</t>
  </si>
  <si>
    <t>Gymnázium, Praha 9, Chodovická 2250</t>
  </si>
  <si>
    <t>www.gymlit.cz</t>
  </si>
  <si>
    <t>Gymnázium, Praha 9, Litoměřická 726</t>
  </si>
  <si>
    <t>www.gymspit.cz</t>
  </si>
  <si>
    <t>Gymnázium, Praha 9, Špitálská 2</t>
  </si>
  <si>
    <t>www.gympt.cz</t>
  </si>
  <si>
    <t>Prachatice</t>
  </si>
  <si>
    <t>Gymnázium, Prachatice, Zlatá stezka 137</t>
  </si>
  <si>
    <t>gympb.cz</t>
  </si>
  <si>
    <t>Příbram VII</t>
  </si>
  <si>
    <t>Gymnázium, Příbram, Legionářů 402</t>
  </si>
  <si>
    <t>www.gym-rce.cz</t>
  </si>
  <si>
    <t>Roudnice nad Labem</t>
  </si>
  <si>
    <t>Gymnázium, Roudnice nad Labem, Havlíčkova 175, příspěvková organizace</t>
  </si>
  <si>
    <t>www.gymrumburk.cz</t>
  </si>
  <si>
    <t>Rumburk</t>
  </si>
  <si>
    <t>Gymnázium, Rumburk, Komenského 10, příspěvková organizace</t>
  </si>
  <si>
    <t>www.gym-so.cz</t>
  </si>
  <si>
    <t>Soběslav</t>
  </si>
  <si>
    <t>Gymnázium, Soběslav, Dr. Edvarda Beneše 449/II</t>
  </si>
  <si>
    <t>www.gymstr.cz</t>
  </si>
  <si>
    <t>Gymnázium, Strakonice, Máchova 174</t>
  </si>
  <si>
    <t>www.gvi.cz</t>
  </si>
  <si>
    <t>Ledeč nad Sázavou</t>
  </si>
  <si>
    <t>Gymnázium, Střední odborná škola a Vyšší odborná škola Ledeč nad Sázavou</t>
  </si>
  <si>
    <t>www.gnb.cz</t>
  </si>
  <si>
    <t>Nový Bydžov</t>
  </si>
  <si>
    <t>Gymnázium, Střední odborná škola a Vyšší odborná škola, Nový Bydžov</t>
  </si>
  <si>
    <t>geukaplice.cz</t>
  </si>
  <si>
    <t>Kaplice</t>
  </si>
  <si>
    <t>Gymnázium, Střední odborná škola ekonomická a Střední odborné učiliště, Kaplice, Pohorská 86</t>
  </si>
  <si>
    <t>www.jecna27.cz</t>
  </si>
  <si>
    <t>Gymnázium, Střední odborná škola, Základní škola a Mateřská škola pro sluchově postižené, Praha 2, Ječná 27</t>
  </si>
  <si>
    <t>www.gpoa.cz</t>
  </si>
  <si>
    <t>Gymnázium, Střední pedagogická škola, Obchodní akademie a Jazyková škola s právem státní jazykové zkoušky Znojmo, příspěvková organizace</t>
  </si>
  <si>
    <t>www.goas.cz</t>
  </si>
  <si>
    <t>Stříbro</t>
  </si>
  <si>
    <t>Gymnázium, Stříbro, Soběslavova 1426</t>
  </si>
  <si>
    <t>www.gymsusice.cz</t>
  </si>
  <si>
    <t>Sušice</t>
  </si>
  <si>
    <t>Gymnázium, Sušice, Fr. Procházky 324</t>
  </si>
  <si>
    <t>www.gymst.com</t>
  </si>
  <si>
    <t>Šternberk</t>
  </si>
  <si>
    <t>Gymnázium, Šternberk, Horní náměstí 5</t>
  </si>
  <si>
    <t>www.gymspk.cz</t>
  </si>
  <si>
    <t>Šumperk</t>
  </si>
  <si>
    <t>Gymnázium, Šumperk, Masarykovo náměstí 8</t>
  </si>
  <si>
    <t>www.gymtc.cz</t>
  </si>
  <si>
    <t>Tachov</t>
  </si>
  <si>
    <t>Gymnázium, Tachov, Pionýrská 1370</t>
  </si>
  <si>
    <t>www.gymtce.cz</t>
  </si>
  <si>
    <t>Teplice</t>
  </si>
  <si>
    <t>Gymnázium, Teplice, Čs. dobrovolců 11, příspěvková organizace</t>
  </si>
  <si>
    <t>www.gymtrhovesviny.cz</t>
  </si>
  <si>
    <t>Trhové Sviny</t>
  </si>
  <si>
    <t>Gymnázium, Trhové Sviny, Školní 995</t>
  </si>
  <si>
    <t>www.gymnaziumtu.cz</t>
  </si>
  <si>
    <t>Gymnázium, Trutnov, Jiráskovo náměstí 325</t>
  </si>
  <si>
    <t>www.gymtrebon.cz</t>
  </si>
  <si>
    <t>Třeboň</t>
  </si>
  <si>
    <t>Gymnázium, Třeboň, Na Sadech 308</t>
  </si>
  <si>
    <t>www.gymtri.cz</t>
  </si>
  <si>
    <t>Třinec</t>
  </si>
  <si>
    <t>Gymnázium, Třinec, příspěvková organizace</t>
  </si>
  <si>
    <t>www.gytu.cz</t>
  </si>
  <si>
    <t>Turnov</t>
  </si>
  <si>
    <t>Gymnázium, Turnov, Jana Palacha 804, příspěvková organizace</t>
  </si>
  <si>
    <t>www.gtnv.cz</t>
  </si>
  <si>
    <t>Týn nad Vltavou</t>
  </si>
  <si>
    <t>Gymnázium, Týn nad Vltavou, Havlíčkova 13</t>
  </si>
  <si>
    <t>www.gymun.cz</t>
  </si>
  <si>
    <t>Uničov</t>
  </si>
  <si>
    <t>Gymnázium, Uničov, Gymnazijní 257</t>
  </si>
  <si>
    <t>www.gymjat.cz</t>
  </si>
  <si>
    <t>Gymnázium, Ústí nad Labem, Jateční 22, příspěvková organizace</t>
  </si>
  <si>
    <t>www.gymuo.cz</t>
  </si>
  <si>
    <t>Ústí nad Orlicí</t>
  </si>
  <si>
    <t>Gymnázium, Ústí nad Orlicí, T. G. Masaryka 106</t>
  </si>
  <si>
    <t>www.gymnazium.velke-pavlovice.cz</t>
  </si>
  <si>
    <t>Město Velké Pavlovice</t>
  </si>
  <si>
    <t>Velké Pavlovice</t>
  </si>
  <si>
    <t>Gymnázium, Velké Pavlovice, Pod Školou 10, příspěvková organizace</t>
  </si>
  <si>
    <t>www.gymvla.cz</t>
  </si>
  <si>
    <t>Vlašim</t>
  </si>
  <si>
    <t>Gymnázium, Vlašim, Tylova 271</t>
  </si>
  <si>
    <t>www.gyza.cz</t>
  </si>
  <si>
    <t>Zábřeh</t>
  </si>
  <si>
    <t>Gymnázium, Zábřeh, náměstí Osvobození 20</t>
  </si>
  <si>
    <t>www.helloskola.cz</t>
  </si>
  <si>
    <t>Gymnázium, základní škola a mateřská škola Hello s.r.o.</t>
  </si>
  <si>
    <t>www.skolamanesova.cz</t>
  </si>
  <si>
    <t>PRO TENAX s.r.o.</t>
  </si>
  <si>
    <t>Gymnázium, základní škola a mateřská škola Mánesova s.r.o.</t>
  </si>
  <si>
    <t>www.gymnaziumzatec.cz</t>
  </si>
  <si>
    <t>Gymnázium, Žatec, Studentská 1075, příspěvková organizace</t>
  </si>
  <si>
    <t>gymhorice.cz</t>
  </si>
  <si>
    <t xml:space="preserve"> Hořice</t>
  </si>
  <si>
    <t>Hořické gymnázium</t>
  </si>
  <si>
    <t>www.obaka-havirov.cz</t>
  </si>
  <si>
    <t>Vzdělávací akademie Havířov s.r.o.</t>
  </si>
  <si>
    <t>Havířov - Podlesí</t>
  </si>
  <si>
    <t>Hotelová škola a Obchodní akademie Havířov s.r.o.</t>
  </si>
  <si>
    <t>hotelovka.cz</t>
  </si>
  <si>
    <t>RES, společnost s ručením omezeným</t>
  </si>
  <si>
    <t>Hotelová škola Hradec Králové, s.r.o.</t>
  </si>
  <si>
    <t>www.hotelovaskola.cz</t>
  </si>
  <si>
    <t>Hotelová škola Mariánské Lázně, příspěvková organizace</t>
  </si>
  <si>
    <t>www.hs-radlicka.cz</t>
  </si>
  <si>
    <t>Hotelová škola Radlická</t>
  </si>
  <si>
    <t>www.hotskolabrno.cz</t>
  </si>
  <si>
    <t>PhDr. Ludmila Bartoňová</t>
  </si>
  <si>
    <t>Hotelová škola s.r.o.</t>
  </si>
  <si>
    <t>Hotelová škola Světlá a Střední odborná škola řemesel Velké Meziříčí</t>
  </si>
  <si>
    <t>www.hotelovkajes.cz</t>
  </si>
  <si>
    <t>Hotelová škola Vincenze Priessnitze a Obchodní akademie Jeseník</t>
  </si>
  <si>
    <t>www.hotelovkafren.cz</t>
  </si>
  <si>
    <t>Hotelová škola, Frenštát pod Radhoštěm, příspěvková organizace</t>
  </si>
  <si>
    <t>www.sostp.cz</t>
  </si>
  <si>
    <t>Hotelová škola, Obchodní akademie a Střední průmyslová škola, Teplice, Benešovo náměstí 1, příspěvková organizace</t>
  </si>
  <si>
    <t>www.hsplzen.cz</t>
  </si>
  <si>
    <t>Hotelová škola, Plzeň, U Borského parku 3</t>
  </si>
  <si>
    <t>www.shs.cz</t>
  </si>
  <si>
    <t>Hotelová škola, Praha 10, Vršovická 43</t>
  </si>
  <si>
    <t>www.hsvos.cz</t>
  </si>
  <si>
    <t>Hotelová škola, Vyšší odborná škola hotelnictví a turismu a Jazyková škola s právem státní jazykové zkoušky Poděbrady, příspěvková organizace</t>
  </si>
  <si>
    <t>I. Německé zemské gymnasium, základní škola a mateřská škola, o.p.s.</t>
  </si>
  <si>
    <t>www.isscopvm.cz</t>
  </si>
  <si>
    <t>Integrovaná střední škola - Centrum odborné přípravy a Jazyková škola s právem státní jazykové zkoušky Valašské Meziříčí</t>
  </si>
  <si>
    <t>www.issabrno.cz</t>
  </si>
  <si>
    <t>Integrovaná střední škola automobilní Brno, příspěvková organizace</t>
  </si>
  <si>
    <t>issho.cz</t>
  </si>
  <si>
    <t>Integrovaná střední škola Hodonín, příspěvková organizace</t>
  </si>
  <si>
    <t>www.iss.pb.cz</t>
  </si>
  <si>
    <t>Příbram I</t>
  </si>
  <si>
    <t>Integrovaná střední škola hotelového provozu, obchodu a služeb, Příbram, Gen. R. Tesaříka 114</t>
  </si>
  <si>
    <t>www.iss-cheb.cz</t>
  </si>
  <si>
    <t>Integrovaná střední škola Cheb, příspěvková organizace</t>
  </si>
  <si>
    <t>www.issmt.cz</t>
  </si>
  <si>
    <t>Integrovaná střední škola Moravská Třebová</t>
  </si>
  <si>
    <t>www.issrako.cz</t>
  </si>
  <si>
    <t>Integrovaná střední škola Rakovník, příspěvková organizace</t>
  </si>
  <si>
    <t>www.iss-slavkov.eu</t>
  </si>
  <si>
    <t>Slavkov u Brna</t>
  </si>
  <si>
    <t>Integrovaná střední škola Slavkov u Brna, příspěvková organizace</t>
  </si>
  <si>
    <t>www.iss-stredokluky.cz</t>
  </si>
  <si>
    <t>Středokluky</t>
  </si>
  <si>
    <t>Integrovaná střední škola Stanislava Kubra, Středokluky, Školská 105</t>
  </si>
  <si>
    <t>www.isste.cz</t>
  </si>
  <si>
    <t>Integrovaná střední škola technická a ekonomická Sokolov, příspěvková organizace</t>
  </si>
  <si>
    <t>www.isstechn.cz</t>
  </si>
  <si>
    <t>Integrovaná střední škola technická Mělník, příspěvková organizace</t>
  </si>
  <si>
    <t>www.isstbn.cz</t>
  </si>
  <si>
    <t>Integrovaná střední škola technická, Benešov, Černoleská 1997</t>
  </si>
  <si>
    <t>www.isstvm.cz</t>
  </si>
  <si>
    <t>Integrovaná střední škola technická, Vysoké Mýto, Mládežnická 380</t>
  </si>
  <si>
    <t>www.issziv.cz</t>
  </si>
  <si>
    <t>Integrovaná střední škola živnostenská, Plzeň, Škroupova 13</t>
  </si>
  <si>
    <t>www.issjesenice.cz</t>
  </si>
  <si>
    <t>Jesenice</t>
  </si>
  <si>
    <t>Integrovaná střední škola, Jesenice, Žatecká 1</t>
  </si>
  <si>
    <t>www.issmb.cz</t>
  </si>
  <si>
    <t>Integrovaná střední škola, Mladá Boleslav, Na Karmeli 206</t>
  </si>
  <si>
    <t>www.isssemily.cz/</t>
  </si>
  <si>
    <t>Integrovaná střední škola, Semily, 28. října 607, příspěvková organizace</t>
  </si>
  <si>
    <t>www.iss-slany.cz</t>
  </si>
  <si>
    <t>Integrovaná střední škola, Slaný, Hlaváčkovo nám. 673</t>
  </si>
  <si>
    <t>Vysoké nad Jizerou</t>
  </si>
  <si>
    <t>Integrovaná střední škola, Vysoké nad Jizerou, Dr. Farského 300, příspěvková organizace</t>
  </si>
  <si>
    <t>www.iuventas.cz</t>
  </si>
  <si>
    <t>Marta Konkolová</t>
  </si>
  <si>
    <t>IUVENTAS - Soukromé gymnázium a Střední odborná škola s.r.o.</t>
  </si>
  <si>
    <t>www.jko.cz</t>
  </si>
  <si>
    <t>Janáčkova konzervatoř v Ostravě, příspěvková organizace</t>
  </si>
  <si>
    <t>www.jazgym.cz</t>
  </si>
  <si>
    <t>Jazykové gymnázium Pavla Tigrida, Ostrava-Poruba, příspěvková organizace</t>
  </si>
  <si>
    <t>www.jus.cz</t>
  </si>
  <si>
    <t>Jedličkův ústav a Mateřská škola a Základní škola a Střední škola</t>
  </si>
  <si>
    <t>www.jezdeckaakademie.cz</t>
  </si>
  <si>
    <t>Ing. Václav Nágr</t>
  </si>
  <si>
    <t>JEZDECKÁ AKADEMIE - střední odborná škola Mariánské Lázně s.r.o.</t>
  </si>
  <si>
    <t>www.gymnachod.cz</t>
  </si>
  <si>
    <t>Jiráskovo gymnázium, Náchod, Řezníčkova 451</t>
  </si>
  <si>
    <t>www.kollarovka.cz</t>
  </si>
  <si>
    <t>Karlínská obchodní akademie a vyšší odborná škola ekonomická</t>
  </si>
  <si>
    <t>www.gyperner.cz</t>
  </si>
  <si>
    <t>Karlínské gymnázium, Praha 8, Pernerova 25</t>
  </si>
  <si>
    <t>www.kgtrebic.cz</t>
  </si>
  <si>
    <t>Katolické gymnázium Třebíč</t>
  </si>
  <si>
    <t>www.kgm.cz</t>
  </si>
  <si>
    <t>Mgr. Lenka Rousková</t>
  </si>
  <si>
    <t>Klasické gymnázium Modřany a základní škola, s.r.o.</t>
  </si>
  <si>
    <t>www.gymkyjov.cz</t>
  </si>
  <si>
    <t>Kyjov</t>
  </si>
  <si>
    <t>Klvaňovo gymnázium a střední zdravotnická škola Kyjov, příspěvková organizace</t>
  </si>
  <si>
    <t>www.kjd.cz</t>
  </si>
  <si>
    <t>Konzervatoř a střední škola Jana Deyla, příspěvková organizace</t>
  </si>
  <si>
    <t>www.gymvr.cz</t>
  </si>
  <si>
    <t>Vrchlabí</t>
  </si>
  <si>
    <t>Krkonošské gymnázium a Střední odborná škola</t>
  </si>
  <si>
    <t>www.elijas.cz</t>
  </si>
  <si>
    <t>České sdružení Církve adventistů sedmého dne</t>
  </si>
  <si>
    <t>Křesťanská střední škola, základní škola a mateřská škola Elijáš, Praha 4 - Michle</t>
  </si>
  <si>
    <t>www.krestanskegymnazium.cz</t>
  </si>
  <si>
    <t>Praha 10 - Hostivař</t>
  </si>
  <si>
    <t>Křesťanské gymnázium</t>
  </si>
  <si>
    <t>www.labskahotelovaskola.wz.cz</t>
  </si>
  <si>
    <t>Libuše Vodochodská</t>
  </si>
  <si>
    <t>Labská střední odborná škola a Střední odborné učiliště Pardubice, s. r. o.</t>
  </si>
  <si>
    <t>www.lauder.cz; FB: https://www.facebook.com/lauderky</t>
  </si>
  <si>
    <t>Židovská obec v Praze</t>
  </si>
  <si>
    <t>Lauderova mateřská škola, základní škola a gymnázium při Židovské obci v Praze</t>
  </si>
  <si>
    <t>www.gymjc.cz</t>
  </si>
  <si>
    <t>Jičín</t>
  </si>
  <si>
    <t>Lepařovo gymnázium, Jičín, Jiráskova 30</t>
  </si>
  <si>
    <t>www.lsg.cz</t>
  </si>
  <si>
    <t>Ing. Petr Šilar</t>
  </si>
  <si>
    <t>Letohrad</t>
  </si>
  <si>
    <t>Letohradské soukromé gymnázium o.p.s.</t>
  </si>
  <si>
    <t>www.malgym.cz</t>
  </si>
  <si>
    <t>Malostranské gymnázium, Praha 1, Josefská 7</t>
  </si>
  <si>
    <t>www.mg-akademie.cz</t>
  </si>
  <si>
    <t>Manažerská akademie - střední odborná škola, s.r.o.</t>
  </si>
  <si>
    <t>www.maberoun.cz</t>
  </si>
  <si>
    <t>Educdoor</t>
  </si>
  <si>
    <t>Beroun - Město</t>
  </si>
  <si>
    <t>Manažerská akademie, soukromá střední škola</t>
  </si>
  <si>
    <t>www.moa-jc.cz</t>
  </si>
  <si>
    <t>Masarykova obchodní akademie, Jičín, 17. listopadu 220</t>
  </si>
  <si>
    <t>www.moarako.cz</t>
  </si>
  <si>
    <t>Masarykova obchodní akademie, Rakovník, Pražská 1222</t>
  </si>
  <si>
    <t>www.mssch.cz</t>
  </si>
  <si>
    <t>Masarykova střední škola chemická, Praha 1, Křemencova 12</t>
  </si>
  <si>
    <t>stredni-skola.cz</t>
  </si>
  <si>
    <t>Letovice</t>
  </si>
  <si>
    <t>Masarykova střední škola Letovice, příspěvková organizace</t>
  </si>
  <si>
    <t>www.zemedelka.opava.cz</t>
  </si>
  <si>
    <t>Opava</t>
  </si>
  <si>
    <t>Masarykova střední škola zemědělská a Vyšší odborná škola, Opava, příspěvková organizace</t>
  </si>
  <si>
    <t>www.mzsaoatanvald.cz</t>
  </si>
  <si>
    <t>Město Tanvald</t>
  </si>
  <si>
    <t>Masarykova základní škola a Obchodní akademie Tanvald, Školní 416, příspěvková organizace</t>
  </si>
  <si>
    <t>www.mgplzen.cz</t>
  </si>
  <si>
    <t>Masarykovo gymnázium, Plzeň, Petákova 2</t>
  </si>
  <si>
    <t>www.gypri.cz</t>
  </si>
  <si>
    <t>Příbor</t>
  </si>
  <si>
    <t>Masarykovo gymnázium, Příbor, příspěvková organizace</t>
  </si>
  <si>
    <t>www.mgvsetin.cz</t>
  </si>
  <si>
    <t>Vsetín</t>
  </si>
  <si>
    <t>Masarykovo gymnázium, Střední zdravotnická škola a Vyšší odborná škola zdravotnická Vsetín</t>
  </si>
  <si>
    <t>www.mkg.cz</t>
  </si>
  <si>
    <t>Tomáš Urban, Helena Mrůzková</t>
  </si>
  <si>
    <t>Říčany u Prahy</t>
  </si>
  <si>
    <t>Masarykovo klasické gymnázium, s.r.o.</t>
  </si>
  <si>
    <t>www.skolaelpis.cz</t>
  </si>
  <si>
    <t>Mateřská škola speciální, Základní škola speciální a Praktická škola Elpis Brno, příspěvková organizace</t>
  </si>
  <si>
    <t>www.ibsenka.cz</t>
  </si>
  <si>
    <t>Mateřská škola speciální, Základní škola speciální a Praktická škola Ibsenka Brno, příspěvková organizace</t>
  </si>
  <si>
    <t>www.specialnihk.cz</t>
  </si>
  <si>
    <t>Mateřská škola, Speciální základní škola a Praktická škola, Hradec Králové</t>
  </si>
  <si>
    <t>www.skolasvatehoaugustina.cz</t>
  </si>
  <si>
    <t>Česká provincie řádu sv. Augustina</t>
  </si>
  <si>
    <t>Mateřská škola, základní škola a gymnázium sv. Augustina</t>
  </si>
  <si>
    <t>www.zspboskovice.cz</t>
  </si>
  <si>
    <t>Mateřská škola, Základní škola a Praktická škola Boskovice, příspěvková organizace</t>
  </si>
  <si>
    <t>www.zslidickabrno.cz</t>
  </si>
  <si>
    <t>Mateřská škola, základní škola a praktická škola Brno, Vídeňská, příspěvková organizace</t>
  </si>
  <si>
    <t>www.arpida.cz</t>
  </si>
  <si>
    <t>ARPIDA, společnost pro rehabilitaci dětí a mládeže se zdravotním postižením</t>
  </si>
  <si>
    <t>Mateřská škola, Základní škola a Praktická škola při centru ARPIDA, o.p.s.</t>
  </si>
  <si>
    <t>www.specialniskolyznojmo.cz/</t>
  </si>
  <si>
    <t>Mateřská škola, Základní škola a Praktická škola Znojmo, příspěvková organizace</t>
  </si>
  <si>
    <t>www.stitnehocb.cz</t>
  </si>
  <si>
    <t>Mateřská škola, Základní škola a Praktická škola, České Budějovice, Štítného 3</t>
  </si>
  <si>
    <t>www.skolajh.cz</t>
  </si>
  <si>
    <t>Mateřská škola, Základní škola a Praktická škola, Jindřichův Hradec, Jarošovská 1125/II</t>
  </si>
  <si>
    <t>www.zmskolast.webz.cz</t>
  </si>
  <si>
    <t>Mateřská škola, Základní škola a Praktická škola, Strakonice, Plánkova 430</t>
  </si>
  <si>
    <t>www.zspssviny.cz</t>
  </si>
  <si>
    <t>Mateřská škola, Základní škola a Praktická škola, Trhové Sviny, Nové Město 228</t>
  </si>
  <si>
    <t>Mateřská škola, Základní škola a Praktická škola, Trutnov</t>
  </si>
  <si>
    <t>www.daneta.cz</t>
  </si>
  <si>
    <t>Věra Kosinová</t>
  </si>
  <si>
    <t>Mateřská škola, základní škola a střední škola Daneta, s.r.o.</t>
  </si>
  <si>
    <t>www.zsspbrno.cz</t>
  </si>
  <si>
    <t>Mateřská škola, základní škola a střední škola Gellnerka Brno, příspěvková organizace</t>
  </si>
  <si>
    <t>www.sluchpostcb.cz</t>
  </si>
  <si>
    <t>Mateřská škola, základní škola a střední škola pro sluchově postižené, České Budějovice, Riegrova 1</t>
  </si>
  <si>
    <t>www.val-mez.cz</t>
  </si>
  <si>
    <t>Mateřská škola, základní škola a střední škola pro sluchově postižené, Valašské Meziříčí, Vsetínská 454</t>
  </si>
  <si>
    <t>www.skolasd.eu</t>
  </si>
  <si>
    <t>Slezská církev evangelická augsburského vyznání</t>
  </si>
  <si>
    <t>Mateřská škola, základní škola a střední škola Slezské diakonie</t>
  </si>
  <si>
    <t>www.specialniskoly.cz</t>
  </si>
  <si>
    <t>Mateřská škola, základní škola a střední škola Slezské diakonie Krnov</t>
  </si>
  <si>
    <t>Mateřská škola, Základní škola a Střední škola Vyškov, příspěvková organizace</t>
  </si>
  <si>
    <t>www.rolnicka.cz</t>
  </si>
  <si>
    <t>Diakonie Českobratrské církve evangelické</t>
  </si>
  <si>
    <t>Mateřská škola, základní škola speciální a praktická škola Diakonie ČCE Rolnička Soběslav</t>
  </si>
  <si>
    <t>www.mgo.cz</t>
  </si>
  <si>
    <t>Matiční gymnázium, Ostrava, příspěvková organizace</t>
  </si>
  <si>
    <t>www.mendelova-stredni.cz</t>
  </si>
  <si>
    <t>Mendelova střední škola, Nový Jičín, příspěvková organizace</t>
  </si>
  <si>
    <t>www.mgo.opava.cz</t>
  </si>
  <si>
    <t>Mendelovo gymnázium, Opava, příspěvková organizace</t>
  </si>
  <si>
    <t>www.mensagymnazium.cz</t>
  </si>
  <si>
    <t>MENSA České repuboliky</t>
  </si>
  <si>
    <t>Praha 6 - Řepy</t>
  </si>
  <si>
    <t>Mensa gymnázium, o.p.s.</t>
  </si>
  <si>
    <t>www.skola.mesit.cz</t>
  </si>
  <si>
    <t>MESIT holding, a.s.</t>
  </si>
  <si>
    <t>MESIT střední škola, o.p.s.</t>
  </si>
  <si>
    <t>www.sosklobouky.cz</t>
  </si>
  <si>
    <t>Město Klobouky u Brna</t>
  </si>
  <si>
    <t>Klobouky u Brna, okres Břeclav</t>
  </si>
  <si>
    <t>Městská střední odborná škola, Klobouky u Brna, nám. Míru 6, příspěvková organizace</t>
  </si>
  <si>
    <t>gymsos-upice.cz</t>
  </si>
  <si>
    <t>Město Úpice</t>
  </si>
  <si>
    <t>Úpice</t>
  </si>
  <si>
    <t>Městské gymnázium a střední odborná škola Úpice</t>
  </si>
  <si>
    <t>www.4zsjirkov.cz</t>
  </si>
  <si>
    <t>Město Jirkov</t>
  </si>
  <si>
    <t>Jirkov</t>
  </si>
  <si>
    <t>Městské gymnázium a Základní škola Jirkov</t>
  </si>
  <si>
    <t>www.gymklob.info</t>
  </si>
  <si>
    <t>Klobouky u Brna</t>
  </si>
  <si>
    <t>Městské víceleté gymnázium Klobouky u Brna, příspěvková organizace</t>
  </si>
  <si>
    <t>www.mouss.cz</t>
  </si>
  <si>
    <t>Jaroslava Rakušanová</t>
  </si>
  <si>
    <t>Praha 4 - Nusle</t>
  </si>
  <si>
    <t>Metropolitní odborná umělecká střední škola Praha 4 s.r.o.</t>
  </si>
  <si>
    <t>www.ibaco.cz</t>
  </si>
  <si>
    <t>Mgr. Miroslava Knobová</t>
  </si>
  <si>
    <t>Mezinárodní obchodní akademie PRIGO, s.r.o.</t>
  </si>
  <si>
    <t>www.skolamichael.cz</t>
  </si>
  <si>
    <t>Michael Art School, spol. s r.o.</t>
  </si>
  <si>
    <t>MICHAEL - Střední škola a Vyšší odborná škola reklamní a umělecké tvorby, s.r.o.</t>
  </si>
  <si>
    <t>Moje škola Test 1</t>
  </si>
  <si>
    <t>www.moravskastredni.cz</t>
  </si>
  <si>
    <t>Lenka Žižlavská</t>
  </si>
  <si>
    <t>Moravská střední škola s.r.o.</t>
  </si>
  <si>
    <t>www.mgbrno.cz/</t>
  </si>
  <si>
    <t>Ing. Jaromír Jeřábek</t>
  </si>
  <si>
    <t>Moravské gymnázium Brno s.r.o.</t>
  </si>
  <si>
    <t>www.msoa.cz</t>
  </si>
  <si>
    <t>Moravskoslezská obchodní akademie, s.r.o.</t>
  </si>
  <si>
    <t>www.dsp-praha.cz</t>
  </si>
  <si>
    <t>Občanské sdružení pro založení a podporu Německé školy v Praze</t>
  </si>
  <si>
    <t>Německá škola v Praze s.r.o. - zahraniční škola a gymnázium</t>
  </si>
  <si>
    <t>www.oahshb.cz</t>
  </si>
  <si>
    <t>Obchodní akademie a Hotelová škola Havlíčkův Brod</t>
  </si>
  <si>
    <t>www.oapce.cz</t>
  </si>
  <si>
    <t>Obchodní akademie a Jazyková škola s právem státní jazykové zkoušky Pardubice, Štefánikova 325</t>
  </si>
  <si>
    <t>www.oalib.cz</t>
  </si>
  <si>
    <t>Obchodní akademie a Jazyková škola s právem státní jazykové zkoušky, Liberec, Šamánkova 500/8, příspěvková organizace</t>
  </si>
  <si>
    <t>www.oa-pisek.cz</t>
  </si>
  <si>
    <t>Obchodní akademie a Jazyková škola s právem státní jazykové zkoušky, Písek, Čelakovského 200</t>
  </si>
  <si>
    <t>www.oaprerov.cz</t>
  </si>
  <si>
    <t>Přerov 2</t>
  </si>
  <si>
    <t>Obchodní akademie a Jazyková škola s právem státní jazykové zkoušky, Přerov, Bartošova 24</t>
  </si>
  <si>
    <t>www.oa-sumperk.cz</t>
  </si>
  <si>
    <t>Obchodní akademie a Jazyková škola s právem státní jazykové zkoušky, Šumperk, Hlavní třída 31</t>
  </si>
  <si>
    <t>www.oaulpar.cz</t>
  </si>
  <si>
    <t>Obchodní akademie a jazyková škola s právem státní jazykové zkoušky, Ústí nad Labem, příspěvková organizace</t>
  </si>
  <si>
    <t>www.oa-chocen.cz</t>
  </si>
  <si>
    <t>Choceň</t>
  </si>
  <si>
    <t>Obchodní akademie a Střední odborná škola cestovního ruchu Choceň</t>
  </si>
  <si>
    <t>www.oasoslouny.cz</t>
  </si>
  <si>
    <t>Obchodní akademie a Střední odborná škola generála Františka Fajtla, Louny, příspěvková organizace</t>
  </si>
  <si>
    <t>www.oa-opava.cz</t>
  </si>
  <si>
    <t>Obchodní akademie a Střední odborná škola logistická, Opava, příspěvková organizace</t>
  </si>
  <si>
    <t>www.oazszatec.cz</t>
  </si>
  <si>
    <t>Obchodní akademie a Střední odborná škola zemědělská a ekologická, Žatec, příspěvková organizace</t>
  </si>
  <si>
    <t>www.oaveseli.cz</t>
  </si>
  <si>
    <t>Veselí nad Moravou</t>
  </si>
  <si>
    <t>Obchodní akademie a Střední odborné učiliště Veselí nad Moravou, příspěvková organizace</t>
  </si>
  <si>
    <t>www.oabk.cz</t>
  </si>
  <si>
    <t>Obchodní akademie a Střední zdravotnická škola Blansko, příspěvková organizace</t>
  </si>
  <si>
    <t>www.oatabor.cz</t>
  </si>
  <si>
    <t>Obchodní akademie a Vyšší odborná škola ekonomická, Tábor, Jiráskova 1615</t>
  </si>
  <si>
    <t>www.oao.cz</t>
  </si>
  <si>
    <t>Ostrava - Mariánské Hory</t>
  </si>
  <si>
    <t>Obchodní akademie a Vyšší odborná škola sociální, Ostrava-Mariánské Hory, příspěvková organizace</t>
  </si>
  <si>
    <t>www.oavm.cz</t>
  </si>
  <si>
    <t>Obchodní akademie a Vyšší odborná škola Valašské Meziříčí</t>
  </si>
  <si>
    <t>www.oapb.cz</t>
  </si>
  <si>
    <t>Obchodní akademie a Vyšší odborná škola, Příbram I, Na Příkopech 104</t>
  </si>
  <si>
    <t>www.oakrupkovo.cz</t>
  </si>
  <si>
    <t>Obchodní akademie Bubeneč</t>
  </si>
  <si>
    <t>www.trhs.cz</t>
  </si>
  <si>
    <t>Obchodní akademie Dr. Albína Bráfa, Hotelová škola a Jazyková škola s právem státní jazykové zkoušky Třebíč</t>
  </si>
  <si>
    <t>www.oaslany.cz</t>
  </si>
  <si>
    <t>Obchodní akademie Dr. Edvarda Beneše, Slaný, Smetanovo nám. 1200</t>
  </si>
  <si>
    <t>www.oadusni.cz</t>
  </si>
  <si>
    <t>Obchodní akademie Dušní</t>
  </si>
  <si>
    <t>www.skolyjh.cz</t>
  </si>
  <si>
    <t>PaedDr. Josef Horák</t>
  </si>
  <si>
    <t>Obchodní akademie ELDO, o.p.s.</t>
  </si>
  <si>
    <t>www.oaholesovice.cz</t>
  </si>
  <si>
    <t>Obchodní akademie Holešovice</t>
  </si>
  <si>
    <t>www.oahovorcovicka.cz</t>
  </si>
  <si>
    <t>Obchodní akademie Hovorčovická</t>
  </si>
  <si>
    <t>www.oakm.cz</t>
  </si>
  <si>
    <t>Obchodní akademie Kroměříž</t>
  </si>
  <si>
    <t>www.soapurkynova.zde.cz</t>
  </si>
  <si>
    <t>Alfred Lauer</t>
  </si>
  <si>
    <t>Ústí nad Labem - Krásné Březno</t>
  </si>
  <si>
    <t>Obchodní akademie mistra JANA HUSA, s.r.o.</t>
  </si>
  <si>
    <t>www.oaneveklov.cz</t>
  </si>
  <si>
    <t>Město Neveklov</t>
  </si>
  <si>
    <t>Neveklov</t>
  </si>
  <si>
    <t>Obchodní akademie Neveklov</t>
  </si>
  <si>
    <t>www.oapraha.cz</t>
  </si>
  <si>
    <t>Obchodní akademie, s.r.o.</t>
  </si>
  <si>
    <t>Obchodní akademie Praha, s.r.o.</t>
  </si>
  <si>
    <t>www.obaka-karvina.cz</t>
  </si>
  <si>
    <t>Ing. Slavka Krystová Florková, MBA</t>
  </si>
  <si>
    <t>Karviná</t>
  </si>
  <si>
    <t>Obchodní akademie s.r.o.</t>
  </si>
  <si>
    <t>www.oa-jhradec.cz</t>
  </si>
  <si>
    <t>Obchodní akademie T. G. Masaryka a Jazyková škola s právem státní jazykové zkoušky, Jindřichův Hradec, Husova 156</t>
  </si>
  <si>
    <t>www.oakostelec.cz</t>
  </si>
  <si>
    <t>Kostelec nad Orlicí</t>
  </si>
  <si>
    <t>Obchodní akademie T. G. Masaryka, Kostelec nad Orlicí, Komenského 522</t>
  </si>
  <si>
    <t>www.oazlin.cz</t>
  </si>
  <si>
    <t>Obchodní akademie Tomáše Bati a Vyšší odborná škola ekonomická Zlín</t>
  </si>
  <si>
    <t>www.oavin.cz</t>
  </si>
  <si>
    <t>Obchodní akademie Vinohradská</t>
  </si>
  <si>
    <t>www.oa.clnet.cz</t>
  </si>
  <si>
    <t>Obchodní akademie, Česká Lípa, náměstí Osvobození 422, příspěvková organizace</t>
  </si>
  <si>
    <t>www.oacb.cz</t>
  </si>
  <si>
    <t>Obchodní akademie, České Budějovice, Husova 1</t>
  </si>
  <si>
    <t>www.obaka-cestesin.cz</t>
  </si>
  <si>
    <t>Obchodní akademie, Český Těšín, příspěvková organizace</t>
  </si>
  <si>
    <t>www.ohsturnov.cz</t>
  </si>
  <si>
    <t>Obchodní akademie, Hotelová škola a Střední odborná škola, Turnov, Zborovská 519, příspěvková organizace</t>
  </si>
  <si>
    <t>www.oa.chrudim.cz</t>
  </si>
  <si>
    <t>Obchodní akademie, Chrudim, Tyršovo náměstí 250</t>
  </si>
  <si>
    <t>www.oakolin.eu</t>
  </si>
  <si>
    <t>Kolín IV.</t>
  </si>
  <si>
    <t>Obchodní akademie, Kolín IV, Kutnohorská 41</t>
  </si>
  <si>
    <t>www.oalysa.cz</t>
  </si>
  <si>
    <t>Lysá nad Labem</t>
  </si>
  <si>
    <t>Obchodní akademie, Lysá nad Labem, Komenského 1534</t>
  </si>
  <si>
    <t>www.oajl.cz</t>
  </si>
  <si>
    <t>Janské Lázně</t>
  </si>
  <si>
    <t>Obchodní akademie, odborná škola a praktická škola Olgy Havlové, Janské Lázně</t>
  </si>
  <si>
    <t>www.oaol.cz</t>
  </si>
  <si>
    <t>Obchodní akademie, Olomouc, tř. Spojenců 11</t>
  </si>
  <si>
    <t>www.oa-poruba.cz</t>
  </si>
  <si>
    <t>Obchodní akademie, Ostrava-Poruba, příspěvková organizace</t>
  </si>
  <si>
    <t>www.oa.pilsedu.cz/</t>
  </si>
  <si>
    <t>Obchodní akademie, Plzeň, nám. T. G. Masaryka 13</t>
  </si>
  <si>
    <t>www.heroldovysady.cz</t>
  </si>
  <si>
    <t>Obchodní akademie, Praha 10, Heroldovy sady 1</t>
  </si>
  <si>
    <t>www.oa-kubelikova.cz</t>
  </si>
  <si>
    <t>Obchodní akademie, Praha 3, Kubelíkova 37</t>
  </si>
  <si>
    <t>oapv.cz</t>
  </si>
  <si>
    <t>Obchodní akademie, Prostějov, Palackého 18</t>
  </si>
  <si>
    <t>www.oahk.cz</t>
  </si>
  <si>
    <t>Obchodní akademie, Střední odborná škola a Jazyková škola s právem státní jazykové zkoušky, Hradec Králové</t>
  </si>
  <si>
    <t>www.sostrebon.cz</t>
  </si>
  <si>
    <t>Obchodní akademie, Střední odborná škola a Střední odborné učiliště, Třeboň, Vrchlického 567</t>
  </si>
  <si>
    <t>www.oakobrno.cz</t>
  </si>
  <si>
    <t>Obchodní akademie, Střední odborná škola knihovnická a Vyšší odborná škola Brno, příspěvková organizace</t>
  </si>
  <si>
    <t>www.oaberoun.cz</t>
  </si>
  <si>
    <t>Obchodní akademie, Střední pedagogická škola a Jazyková škola s právem státní jazykové zkoušky, Beroun, U Stadionu 486</t>
  </si>
  <si>
    <t>www.soavoshk.cz</t>
  </si>
  <si>
    <t>PaedDr. Eva Petřikovová</t>
  </si>
  <si>
    <t>Obchodní akademie, Střední pedagogická škola, Vyšší odborná škola cestovního ruchu a Jazyková škola s právem státní jazykové zkoušky, s.r.o.</t>
  </si>
  <si>
    <t>www.dalkovestudium.cz</t>
  </si>
  <si>
    <t>PhDr. Jana Havelková</t>
  </si>
  <si>
    <t>Obchodní akademie, ŠKOLA 2000, s.r.o.</t>
  </si>
  <si>
    <t>www.vlasimoa.cz</t>
  </si>
  <si>
    <t>Obchodní akademie, Vlašim, V Sadě 1565</t>
  </si>
  <si>
    <t>www.oauh.cz</t>
  </si>
  <si>
    <t>Obchodní akademie, Vyšší odborná škola a Jazyková škola s právem státní jazykové zkoušky Uherské Hradiště</t>
  </si>
  <si>
    <t>www.oakv.cz</t>
  </si>
  <si>
    <t>Karlovy Vary</t>
  </si>
  <si>
    <t>Obchodní akademie, vyšší odborná škola cestovního ruchu a jazyková škola s právem státní jazykové zkoušky Karlovy Vary, příspěvková organizace</t>
  </si>
  <si>
    <t>www.oamb.cz</t>
  </si>
  <si>
    <t>Obchodní akademie, Vyšší odborná škola ekonomická a Jazyková škola s právem státní jazykové zkoušky Mladá Boleslav, příspěvková organizace</t>
  </si>
  <si>
    <t>ozs-ji.cz</t>
  </si>
  <si>
    <t>Obchodní akademie, Vyšší odborná škola zdravotnická a Střední zdravotnická škola, Střední odborná škola služeb a Jazyková škola s právem státní jazykové zkoušky Jihlava</t>
  </si>
  <si>
    <t>www.ossp.cz</t>
  </si>
  <si>
    <t>Mgr. Ludmila Bílá</t>
  </si>
  <si>
    <t>Odborná střední škola podnikatelská Kolín s.r.o.</t>
  </si>
  <si>
    <t>osvsplzen.cz</t>
  </si>
  <si>
    <t>Odborná škola výroby a služeb, Plzeň, Vejprnická 56</t>
  </si>
  <si>
    <t>Odborná škola, Základní škola a Mateřská škola, Plzeň, Macháčkova 45</t>
  </si>
  <si>
    <t>www.oupslomena.cz</t>
  </si>
  <si>
    <t>Odborné učiliště a Praktická škola Brno, příspěvková organizace</t>
  </si>
  <si>
    <t>ouhlucin.cz</t>
  </si>
  <si>
    <t>Odborné učiliště a Praktická škola, Hlučín, příspěvková organizace</t>
  </si>
  <si>
    <t>www.oulipova.cz</t>
  </si>
  <si>
    <t>Lipová - lázně 458</t>
  </si>
  <si>
    <t>Odborné učiliště a Praktická škola, Lipová - lázně 458</t>
  </si>
  <si>
    <t>ouaprsmohelnice.cz</t>
  </si>
  <si>
    <t>Mohelnice</t>
  </si>
  <si>
    <t>Odborné učiliště a Praktická škola, Mohelnice, Vodní 27</t>
  </si>
  <si>
    <t>WWW.ouaprs.com</t>
  </si>
  <si>
    <t>Odborné učiliště a Praktická škola, Nový Jičín, příspěvková organizace</t>
  </si>
  <si>
    <t>www.ouholesov.cz</t>
  </si>
  <si>
    <t>Odborné učiliště a Základní škola Holešov</t>
  </si>
  <si>
    <t>www.oukrenovice.cz</t>
  </si>
  <si>
    <t>Odborné učiliště a základní škola, Křenovice</t>
  </si>
  <si>
    <t>oucvrcovice.cz</t>
  </si>
  <si>
    <t>Cvrčovice</t>
  </si>
  <si>
    <t>Odborné učiliště Cvrčovice, příspěvková organizace</t>
  </si>
  <si>
    <t>www.chroustovice.cz</t>
  </si>
  <si>
    <t>Chroustovice</t>
  </si>
  <si>
    <t>Odborné učiliště Chroustovice, Zámek 1</t>
  </si>
  <si>
    <t>www.oukanina.cz</t>
  </si>
  <si>
    <t>Mšeno</t>
  </si>
  <si>
    <t>Odborné učiliště Kanina</t>
  </si>
  <si>
    <t>oukelc.cz</t>
  </si>
  <si>
    <t>Kelč</t>
  </si>
  <si>
    <t>Odborné učiliště Kelč</t>
  </si>
  <si>
    <t>specou.cz</t>
  </si>
  <si>
    <t>Olga Kočová</t>
  </si>
  <si>
    <t>Praha 3 - Žižkov</t>
  </si>
  <si>
    <t>Odborné učiliště pro žáky s více vadami, s.r.o.</t>
  </si>
  <si>
    <t>www.ouvysehrad.cz</t>
  </si>
  <si>
    <t>Odborné učiliště Vyšehrad</t>
  </si>
  <si>
    <t>www.ouu.pb.cz</t>
  </si>
  <si>
    <t>Příbram IV</t>
  </si>
  <si>
    <t>Odborné učiliště, Praktická škola, Základní škola a Mateřská škola Příbram IV, příspěvková organizace</t>
  </si>
  <si>
    <t>www.opengate.cz</t>
  </si>
  <si>
    <t>Open Gate a.s.</t>
  </si>
  <si>
    <t>Babice</t>
  </si>
  <si>
    <t>OPEN GATE - gymnázium a základní škola, s.r.o.</t>
  </si>
  <si>
    <t>www.pbvos.cz</t>
  </si>
  <si>
    <t>PhDr. Dana Čapková</t>
  </si>
  <si>
    <t>PB-Vyšší odborná škola a Střední škola managementu, s.r.o.</t>
  </si>
  <si>
    <t>www.ppp-zr.cz</t>
  </si>
  <si>
    <t>Pedagogicko-psychologická poradna a Speciálně pedagogické centrum Vysočina</t>
  </si>
  <si>
    <t>WWW.poa.pilsedu.cz</t>
  </si>
  <si>
    <t>Soukromá obchodní akademie, spol. s r. o.</t>
  </si>
  <si>
    <t>PLZEŇSKÁ OBCHODNÍ AKADEMIE s.r.o.</t>
  </si>
  <si>
    <t>www.gymmost.cz</t>
  </si>
  <si>
    <t>Most</t>
  </si>
  <si>
    <t>Podkrušnohorské gymnázium, Most, příspěvková organizace</t>
  </si>
  <si>
    <t>www.gympol.cz</t>
  </si>
  <si>
    <t>Polské gymnázium - Polskie Gimnazjum im. Juliusza Słowackiego, Český Těšín, příspěvková organizace</t>
  </si>
  <si>
    <t>www.porg.cz</t>
  </si>
  <si>
    <t>Sdružení PRO GYMNÁZIUM</t>
  </si>
  <si>
    <t>Praha 8 - Libeň</t>
  </si>
  <si>
    <t>PORG - gymnázium a základní škola, o.p.s.</t>
  </si>
  <si>
    <t>www.specialniskolalysa.cz</t>
  </si>
  <si>
    <t>Praktická škola a Základní škola Lysá nad Labem, příspěvková organizace</t>
  </si>
  <si>
    <t>www.hcsrdce.cz</t>
  </si>
  <si>
    <t>Dymokury</t>
  </si>
  <si>
    <t>Praktická škola Chotěšice, o.p.s.</t>
  </si>
  <si>
    <t>Praktická škola, Základní škola a Mateřská škola Josefa Zemana, Náchod</t>
  </si>
  <si>
    <t>www.ptksos.cz</t>
  </si>
  <si>
    <t>Pražská taneční konzervatoř a střední odborná škola, s.r.o.</t>
  </si>
  <si>
    <t>NADACE AUXIS</t>
  </si>
  <si>
    <t>Pražské humanitní gymnázium, školská právnická osoba</t>
  </si>
  <si>
    <t>www.primmat.cz</t>
  </si>
  <si>
    <t>Mgr. Ivana Matulová</t>
  </si>
  <si>
    <t>PrimMat - Soukromá střední škola podnikatelská, s.r.o.</t>
  </si>
  <si>
    <t>www.prointepo.org</t>
  </si>
  <si>
    <t>PhDr. Jarmila Karpašová</t>
  </si>
  <si>
    <t>PROINTEPO - Střední škola, Základní škola a Mateřská škola s.r.o.</t>
  </si>
  <si>
    <t>www.pssletohrad.cz</t>
  </si>
  <si>
    <t>Průmyslová střední škola Letohrad</t>
  </si>
  <si>
    <t>www.gymkvary.cz</t>
  </si>
  <si>
    <t>První české gymnázium v Karlových Varech, příspěvková organizace</t>
  </si>
  <si>
    <t>www.pshs.cz</t>
  </si>
  <si>
    <t>L - BILG s.r.o.</t>
  </si>
  <si>
    <t>První soukromá hotelová škola, spol. s r.o.</t>
  </si>
  <si>
    <t>psjg.cz</t>
  </si>
  <si>
    <t>PhDr. Ladislav Bartůška</t>
  </si>
  <si>
    <t>První soukromé jazykové gymnázium Hradec Králové spol. s r.o.</t>
  </si>
  <si>
    <t>Přírodovědné gymnázium PRIGO, s.r.o.</t>
  </si>
  <si>
    <t>www.gys.cz</t>
  </si>
  <si>
    <t>Strážnice</t>
  </si>
  <si>
    <t>Purkyňovo gymnázium, Strážnice, Masarykova 379, příspěvková organizace</t>
  </si>
  <si>
    <t>www.oegp.cz</t>
  </si>
  <si>
    <t>Spolek "Österreichische Schule Prag"</t>
  </si>
  <si>
    <t>Rakouské gymnázium v Praze o.p.s.</t>
  </si>
  <si>
    <t>www.souauto.cz</t>
  </si>
  <si>
    <t>Ing. Iveta Trtíková</t>
  </si>
  <si>
    <t>RB Střední odborné učiliště autoopravárenské, s.r.o.</t>
  </si>
  <si>
    <t>www.rg.prostejov.cz</t>
  </si>
  <si>
    <t>Statutární město Prostějov</t>
  </si>
  <si>
    <t>Reálné gymnázium a základní škola města Prostějova, Studentská ul. 2</t>
  </si>
  <si>
    <t>www.severoceska.cz</t>
  </si>
  <si>
    <t>Mgr. Radovan Šrejbr</t>
  </si>
  <si>
    <t>Severočeská střední škola s.r.o.</t>
  </si>
  <si>
    <t>www.sigmundovaskola.cz</t>
  </si>
  <si>
    <t>Lutín</t>
  </si>
  <si>
    <t>Sigmundova střední škola strojírenská, Lutín</t>
  </si>
  <si>
    <t>www.slezgym.opava.cz</t>
  </si>
  <si>
    <t>Slezské gymnázium, Opava, příspěvková organizace</t>
  </si>
  <si>
    <t>www.sgo.cz</t>
  </si>
  <si>
    <t>Slovanské gymnázium, Olomouc, tř. Jiřího z Poděbrad 13</t>
  </si>
  <si>
    <t>www.ssps.cz</t>
  </si>
  <si>
    <t>Smíchovská střední průmyslová škola, Praha 5, Preslova 25</t>
  </si>
  <si>
    <t>www.bukaschool.cz</t>
  </si>
  <si>
    <t>PhDr. Miloslav Bukač</t>
  </si>
  <si>
    <t>Soukromá hotelová škola Bukaschool s.r.o.</t>
  </si>
  <si>
    <t>www.slunce.info</t>
  </si>
  <si>
    <t>PaedDr. Jaroslav Dvořák</t>
  </si>
  <si>
    <t>Stochov</t>
  </si>
  <si>
    <t>Soukromá mateřská škola, základní škola a střední škola Slunce, o.p.s.</t>
  </si>
  <si>
    <t>www.soukroma-oa-opava.cz</t>
  </si>
  <si>
    <t>PaedDr. Josef Gabrhel</t>
  </si>
  <si>
    <t>Opava - Kateřinky</t>
  </si>
  <si>
    <t>Soukromá obchodní akademie Opava s.r.o.</t>
  </si>
  <si>
    <t>www.soapodnikatel.cz</t>
  </si>
  <si>
    <t>Kateřina Lamiová</t>
  </si>
  <si>
    <t>Soukromá obchodní akademie Podnikatel, spol. s r.o.</t>
  </si>
  <si>
    <t>WWW.e-soas.cz</t>
  </si>
  <si>
    <t>Ing. Miroslav Tarant</t>
  </si>
  <si>
    <t>Soukromá obchodní akademie Sokolov, s.r.o.</t>
  </si>
  <si>
    <t>www.soazatec.cz</t>
  </si>
  <si>
    <t>Ing. Alice Iskerková</t>
  </si>
  <si>
    <t>Soukromá obchodní akademie, spol. s r.o.</t>
  </si>
  <si>
    <t>www.sposs.cz</t>
  </si>
  <si>
    <t>Vladimír Matoušek</t>
  </si>
  <si>
    <t>Soukromá podnikatelská střední škola Česká Lípa, s.r.o.</t>
  </si>
  <si>
    <t>www.podripskaskola.cz</t>
  </si>
  <si>
    <t>LOG-IS</t>
  </si>
  <si>
    <t>Soukromá podřipská střední odborná škola a střední odborné učiliště o.p.s.</t>
  </si>
  <si>
    <t>Soukromá střední odborná škola (1. KŠPA), s.r.o.</t>
  </si>
  <si>
    <t>www.obchodniakademie.cz</t>
  </si>
  <si>
    <t>BEAN s.r.o.</t>
  </si>
  <si>
    <t>Staňkov</t>
  </si>
  <si>
    <t>Soukromá Střední odborná škola a Gymnázium BEAN, s.r.o.</t>
  </si>
  <si>
    <t>www.bean.cz</t>
  </si>
  <si>
    <t>Soukromá střední odborná škola a Soukromé střední odborné učiliště BEAN, s.r.o.</t>
  </si>
  <si>
    <t>www.ssos-sou.cz</t>
  </si>
  <si>
    <t>Soukromá střední odborná škola a Střední odborné učiliště s.r.o.</t>
  </si>
  <si>
    <t>www.ssos-bv.com</t>
  </si>
  <si>
    <t>Ing. Petr Rampula</t>
  </si>
  <si>
    <t>Soukromá střední odborná škola Břeclav, s.r.o., zkráceně SSOŠ Břeclav, s.r.o.</t>
  </si>
  <si>
    <t>www.ssosfm.cz</t>
  </si>
  <si>
    <t>ing. Jan Lipowczan</t>
  </si>
  <si>
    <t>Soukromá střední odborná škola Frýdek-Místek, s.r.o.</t>
  </si>
  <si>
    <t>www.mzbv.cz</t>
  </si>
  <si>
    <t>Paedr. Dana Neprašová, Ilona Reichmannová</t>
  </si>
  <si>
    <t>Soukromá střední odborná škola manažerská a zdravotnická s.r.o.</t>
  </si>
  <si>
    <t>www.sos-start.cz</t>
  </si>
  <si>
    <t>Mgr. Jana Novotná</t>
  </si>
  <si>
    <t>Praha 14</t>
  </si>
  <si>
    <t>Soukromá střední odborná škola START, s.r.o.</t>
  </si>
  <si>
    <t>www.tradingcentre.cz</t>
  </si>
  <si>
    <t>Rudolf Skřivan</t>
  </si>
  <si>
    <t>Soukromá střední odborná škola TRADING CENTRE s.r.o.</t>
  </si>
  <si>
    <t>www.sspscultus.cz</t>
  </si>
  <si>
    <t>Soukromá střední průmyslová škola Břeclav, spol. s r.o. CULTUS</t>
  </si>
  <si>
    <t>Sedlec 101</t>
  </si>
  <si>
    <t>www.skolacb.cz</t>
  </si>
  <si>
    <t>Soukromá střední škola a jazyková škola s právem státní jazykové zkoušky Č. Budějovice, s.r.o.</t>
  </si>
  <si>
    <t>Soukromá střední škola a základní škola (1. KŠPA) Praha s.r.o.</t>
  </si>
  <si>
    <t>www.arcus9.cz</t>
  </si>
  <si>
    <t>ARCUS, spol. s r.o.</t>
  </si>
  <si>
    <t>Soukromá střední škola cestovního ruchu ARCUS, s.r.o.</t>
  </si>
  <si>
    <t>www.danae.cz</t>
  </si>
  <si>
    <t>RNDr. Eva Vokálová</t>
  </si>
  <si>
    <t>Soukromá střední škola DANAÉ, s.r.o.</t>
  </si>
  <si>
    <t>www.skolagastronomie.cz</t>
  </si>
  <si>
    <t>PaedDr. Tamara Kobyláková</t>
  </si>
  <si>
    <t>Praha 8 - Bohnice</t>
  </si>
  <si>
    <t>Soukromá střední škola gastronomie s.r.o.</t>
  </si>
  <si>
    <t>www.vajgar.cz/skola</t>
  </si>
  <si>
    <t>PaedDr. Jiří Toufar</t>
  </si>
  <si>
    <t>Soukromá střední škola obchodu, služeb a provozu hotelů s.r.o.</t>
  </si>
  <si>
    <t>www.sspobratan.cz</t>
  </si>
  <si>
    <t>Mgr. František Vostarek</t>
  </si>
  <si>
    <t>Obrataň 148</t>
  </si>
  <si>
    <t>Soukromá střední škola pedagogiky a sociálních služeb, s.r.o.</t>
  </si>
  <si>
    <t>www.sposka.cz</t>
  </si>
  <si>
    <t>Stanislav Altman</t>
  </si>
  <si>
    <t>Soukromá střední škola podnikatelská - ALTMAN, s.r.o.</t>
  </si>
  <si>
    <t>www.podnikatelskaskola.cz</t>
  </si>
  <si>
    <t>Ing. Josef Zemek</t>
  </si>
  <si>
    <t>Opava - Kylešovice</t>
  </si>
  <si>
    <t>Soukromá střední škola podnikatelská, s.r.o., Opava</t>
  </si>
  <si>
    <t>www.sssmep.cz</t>
  </si>
  <si>
    <t>COMENIA v.o.s.</t>
  </si>
  <si>
    <t>Soukromá střední škola pro marketing a ekonomiku podnikání s.r.o.</t>
  </si>
  <si>
    <t>www.sssvt.cz</t>
  </si>
  <si>
    <t>Ing. Martin Vodička</t>
  </si>
  <si>
    <t>Praha 9 - Prosek</t>
  </si>
  <si>
    <t>Soukromá střední škola výpočetní techniky s.r.o.</t>
  </si>
  <si>
    <t>www.agroskola.eu</t>
  </si>
  <si>
    <t>Pozďatín</t>
  </si>
  <si>
    <t>Soukromá střední škola zemědělská s.r.o.</t>
  </si>
  <si>
    <t>sou.uh.cz</t>
  </si>
  <si>
    <t>Mgr. Petra Jestřabíková</t>
  </si>
  <si>
    <t>Soukromá střední škola, s.r.o.</t>
  </si>
  <si>
    <t>www.skoladesign.cz</t>
  </si>
  <si>
    <t>PhDr. Věra Hromádková</t>
  </si>
  <si>
    <t>SOUKROMÁ STŘEDNÍ UMĚLECKÁ ŠKOLA DESIGNU, s.r.o.</t>
  </si>
  <si>
    <t>www.zdravka.cz</t>
  </si>
  <si>
    <t>Asociace samaritánů České republiky</t>
  </si>
  <si>
    <t>Soukromá střední zdravotnická škola Mělník, o.p.s.</t>
  </si>
  <si>
    <t>www.susg.cz</t>
  </si>
  <si>
    <t>Mgr. Milan Dušák</t>
  </si>
  <si>
    <t>Soukromá vyšší odborná škola grafická a Střední umělecká škola grafická, s.r.o.</t>
  </si>
  <si>
    <t>www.sgjs.cz</t>
  </si>
  <si>
    <t>Alžběta Krištofová</t>
  </si>
  <si>
    <t>Praha 5 - Košíře</t>
  </si>
  <si>
    <t>Soukromé gymnasium Josefa Škvoreckého s.r.o.</t>
  </si>
  <si>
    <t>www.adfontes.cz</t>
  </si>
  <si>
    <t>AD FONTES RERUM, s.r.o.</t>
  </si>
  <si>
    <t>Soukromé gymnázium AD FONTES, o.p.s.</t>
  </si>
  <si>
    <t>Soukromé gymnázium ARCUS PRAHA 9, s.r.o.</t>
  </si>
  <si>
    <t>www.edukomplex.cz/ssos</t>
  </si>
  <si>
    <t>Kunovice</t>
  </si>
  <si>
    <t>Soukromé gymnázium, střední odborná škola a jazyková škola s právem státní jazykové zkoušky, s.r.o.</t>
  </si>
  <si>
    <t>PhDr. Petr Čechák</t>
  </si>
  <si>
    <t>Velký Újezd</t>
  </si>
  <si>
    <t>Soukromé odborné učiliště Velký Újezd, s.r.o.</t>
  </si>
  <si>
    <t>www.dinoskola.cz</t>
  </si>
  <si>
    <t>Iveta Páleníčková</t>
  </si>
  <si>
    <t>Soukromé osmileté gymnázium DINO-HIGH SCHOOL s.r.o.</t>
  </si>
  <si>
    <t>www.athoz.cz</t>
  </si>
  <si>
    <t>Ing. Karel Vránek</t>
  </si>
  <si>
    <t xml:space="preserve">Praha 9 </t>
  </si>
  <si>
    <t>Soukromé střední odborné učiliště ATHOZ, spol. s r.o.</t>
  </si>
  <si>
    <t>www.ssouindustria.ic.cz</t>
  </si>
  <si>
    <t>Mgr. Jindřich Norek</t>
  </si>
  <si>
    <t xml:space="preserve">Litoměřice </t>
  </si>
  <si>
    <t>Soukromé střední odborné učiliště INDUSTRIA spol. s r.o.</t>
  </si>
  <si>
    <t>www.zsdonoveho.cz</t>
  </si>
  <si>
    <t>Speciální mateřská škola, základní škola a praktická škola Pardubice</t>
  </si>
  <si>
    <t>www.spzschrudim.cz</t>
  </si>
  <si>
    <t>Speciální základní škola a praktická škola Chrudim</t>
  </si>
  <si>
    <t>www.spzs-skutec.cz</t>
  </si>
  <si>
    <t>Speciální základní škola a praktická škola Skuteč</t>
  </si>
  <si>
    <t>Speciální základní škola a praktická škola Vysoké Mýto</t>
  </si>
  <si>
    <t>www.specck.cz</t>
  </si>
  <si>
    <t>Česká Kamenice</t>
  </si>
  <si>
    <t>Speciální základní škola a Praktická škola, Česká Kamenice, Jakubské nám. 113, příspěvková organizace</t>
  </si>
  <si>
    <t>www.speczssluknov.cz</t>
  </si>
  <si>
    <t>Šluknov</t>
  </si>
  <si>
    <t>Speciální základní škola a Praktická škola, Šluknov, Tyršova 710, příspěvková organizace</t>
  </si>
  <si>
    <t>www.zakladniskolaspecialni.cz</t>
  </si>
  <si>
    <t>Speciální základní škola a Praktická škola, Ústí nad Labem, Pod Parkem 2788, příspěvková organizace</t>
  </si>
  <si>
    <t>www.zsspecialni.svitavy.cz</t>
  </si>
  <si>
    <t>Speciální základní škola a střední škola Svitavy</t>
  </si>
  <si>
    <t>www.specmt.com</t>
  </si>
  <si>
    <t>Speciální základní škola, mateřská škola a praktická škola Moravská Třebová</t>
  </si>
  <si>
    <t>www.specialnizs-ustino.cz</t>
  </si>
  <si>
    <t>Speciální základní škola, mateřská škola a praktická škola Ústí nad Orlicí</t>
  </si>
  <si>
    <t>www.specdcbynov.cz</t>
  </si>
  <si>
    <t>Děčín IX - Bynov</t>
  </si>
  <si>
    <t>Speciální základní škola, Speciální mateřská škola a Praktická škola, Děčín, příspěvková organizace</t>
  </si>
  <si>
    <t>www.sapss-plzen.cz</t>
  </si>
  <si>
    <t>Mgr. et Bc. Šlechta Marek, Dis.</t>
  </si>
  <si>
    <t>Sportovní a podnikatelská střední škola, spol. s r.o.</t>
  </si>
  <si>
    <t>www.sportgym-ostrava.cz</t>
  </si>
  <si>
    <t>Sportovní gymnázium Dany a Emila Zátopkových, Ostrava, příspěvková organizace</t>
  </si>
  <si>
    <t>sgldbrno.cz</t>
  </si>
  <si>
    <t>Sportovní gymnázium Ludvíka Daňka, Brno, Botanická 70, příspěvková organizace</t>
  </si>
  <si>
    <t>www.sgpilsen.cz</t>
  </si>
  <si>
    <t>Sportovní gymnázium Plzeň</t>
  </si>
  <si>
    <t>www.sgagy.cz</t>
  </si>
  <si>
    <t>Sportovní gymnázium, Kladno, Plzeňská 3103</t>
  </si>
  <si>
    <t>www.sgpce.cz</t>
  </si>
  <si>
    <t>Sportovní gymnázium, Pardubice, Dašická 268</t>
  </si>
  <si>
    <t>www.sgv.cz</t>
  </si>
  <si>
    <t>Velehrad č. 1</t>
  </si>
  <si>
    <t>Stojanovo gymnázium, Velehrad</t>
  </si>
  <si>
    <t>www.shskladno.cz</t>
  </si>
  <si>
    <t>Ing. Věra Kučerová</t>
  </si>
  <si>
    <t>Střední hotelová škola, Vyšší odborná škola a Jazyková škola s právem státní jazykové zkoušky s.r.o.</t>
  </si>
  <si>
    <t>www.lesnicka-skola.cz</t>
  </si>
  <si>
    <t>Střední lesnická škola a Střední odborná škola, Šluknov, příspěvková organizace</t>
  </si>
  <si>
    <t>Křivoklát</t>
  </si>
  <si>
    <t>Střední lesnická škola a Střední odborné učiliště, Křivoklát, Písky 181</t>
  </si>
  <si>
    <t>slszlutice.cz</t>
  </si>
  <si>
    <t>Střední lesnická škola Žlutice, příspěvková organizace</t>
  </si>
  <si>
    <t>www.slshranice.cz</t>
  </si>
  <si>
    <t>Střední lesnická škola, Hranice, Jurikova 588</t>
  </si>
  <si>
    <t>www.sosgsm.cz</t>
  </si>
  <si>
    <t>Staré Město</t>
  </si>
  <si>
    <t>Střední odborná škola a Gymnázium Staré Město</t>
  </si>
  <si>
    <t>www.sosasoudopravnicaslav.cz</t>
  </si>
  <si>
    <t>Střední odborná škola a Střední odborné učiliště dopravní Čáslav, příspěvková organizace</t>
  </si>
  <si>
    <t>www.heurekatabor.cz</t>
  </si>
  <si>
    <t>Mgr. Jaroslav Němec</t>
  </si>
  <si>
    <t>Střední odborná škola a střední odborné učiliště HEUREKA s.r.o.</t>
  </si>
  <si>
    <t>www.sou-hustopece.cz</t>
  </si>
  <si>
    <t>Střední odborná škola a Střední odborné učiliště Hustopeče, příspěvková organizace</t>
  </si>
  <si>
    <t>www.zamekkurim.cz</t>
  </si>
  <si>
    <t>Město Kuřim</t>
  </si>
  <si>
    <t>Kuřim</t>
  </si>
  <si>
    <t>Střední odborná škola a Střední odborné učiliště Kuřim, s.r.o.</t>
  </si>
  <si>
    <t>www.spslan.cz</t>
  </si>
  <si>
    <t>Střední odborná škola a Střední odborné učiliště Lanškroun</t>
  </si>
  <si>
    <t>www.sos-sou.chrudim.cz</t>
  </si>
  <si>
    <t>Střední odborná škola a Střední odborné učiliště obchodu a služeb, Chrudim, Čáslavská 205</t>
  </si>
  <si>
    <t>www.sos.jablunkov.cz</t>
  </si>
  <si>
    <t>Jablunkov</t>
  </si>
  <si>
    <t>Střední odborná škola a Střední odborné učiliště podnikání a služeb, Jablunkov, Školní 416, příspěvková organizace</t>
  </si>
  <si>
    <t>www.sosasoukh.cz</t>
  </si>
  <si>
    <t>Střední odborná škola a Střední odborné učiliště řemesel, Kutná Hora, Čáslavská 202</t>
  </si>
  <si>
    <t>Střední odborná škola a Střední odborné učiliště služeb Velký Újezd, s.r.o.</t>
  </si>
  <si>
    <t>www.soje.cz</t>
  </si>
  <si>
    <t>Střední odborná škola a Střední odborné učiliště strojírenské a stavební, Jeseník, Dukelská 1240</t>
  </si>
  <si>
    <t>www.sos-tremosnice.cz</t>
  </si>
  <si>
    <t>Třemošnice</t>
  </si>
  <si>
    <t>Střední odborná škola a Střední odborné učiliště technické, Třemošnice, Sportovní 322</t>
  </si>
  <si>
    <t>www.sskola-trest.cz</t>
  </si>
  <si>
    <t>Třešť</t>
  </si>
  <si>
    <t>Střední odborná škola a Střední odborné učiliště Třešť</t>
  </si>
  <si>
    <t>www.sos-vyskov.cz</t>
  </si>
  <si>
    <t>Střední odborná škola a Střední odborné učiliště Vyškov, příspěvková organizace</t>
  </si>
  <si>
    <t>www.soshlinky.cz</t>
  </si>
  <si>
    <t>Beroun</t>
  </si>
  <si>
    <t>Střední odborná škola a Střední odborné učiliště, Beroun - Hlinky, Okružní 1404</t>
  </si>
  <si>
    <t>www.skolalipa.cz</t>
  </si>
  <si>
    <t>Střední odborná škola a Střední odborné učiliště, Česká Lípa, 28. října 2707, příspěvková organizace</t>
  </si>
  <si>
    <t>www.dubno.cz</t>
  </si>
  <si>
    <t>Příbram</t>
  </si>
  <si>
    <t>Střední odborná škola a Střední odborné učiliště, Dubno</t>
  </si>
  <si>
    <t>www.isshnevkovice.cz</t>
  </si>
  <si>
    <t>Střední odborná škola a Střední odborné učiliště, Hněvkovice 865</t>
  </si>
  <si>
    <t>www.souhorky.cz</t>
  </si>
  <si>
    <t>Brodce nad Jizerou</t>
  </si>
  <si>
    <t>Střední odborná škola a Střední odborné učiliště, Horky nad Jizerou 35</t>
  </si>
  <si>
    <t>www.sos-souhtyn.cz</t>
  </si>
  <si>
    <t>Horšovský Týn</t>
  </si>
  <si>
    <t>Střední odborná škola a Střední odborné učiliště, Horšovský Týn, Littrowa 122</t>
  </si>
  <si>
    <t>www.soshorovice.cz</t>
  </si>
  <si>
    <t>Střední odborná škola a Střední odborné učiliště, Hořovice, Palackého náměstí 100</t>
  </si>
  <si>
    <t>sosasou-vocelova.cz</t>
  </si>
  <si>
    <t>Střední odborná škola a Střední odborné učiliště, Hradec Králové, Vocelova 1338</t>
  </si>
  <si>
    <t>www.sos-jh.cz</t>
  </si>
  <si>
    <t>Střední odborná škola a Střední odborné učiliště, Jindřichův Hradec, Jáchymova 478</t>
  </si>
  <si>
    <t>www.sou-dubska.cz</t>
  </si>
  <si>
    <t>Kladno - Dubí</t>
  </si>
  <si>
    <t>Střední odborná škola a Střední odborné učiliště, Kladno, Dubská</t>
  </si>
  <si>
    <t>www.sosasoukladno.cz</t>
  </si>
  <si>
    <t>Střední odborná škola a Střední odborné učiliště, Kladno, náměstí Edvarda Beneše 2353</t>
  </si>
  <si>
    <t>www.sosasoukralupy.cz</t>
  </si>
  <si>
    <t>Střední odborná škola a Střední odborné učiliště, Kralupy nad Vltavou, Cesta brigádníků 693</t>
  </si>
  <si>
    <t>www.sossouzmk.cz</t>
  </si>
  <si>
    <t>Městec Králové</t>
  </si>
  <si>
    <t>Střední odborná škola a Střední odborné učiliště, Městec Králové, T. G. Masaryka 4</t>
  </si>
  <si>
    <t>www.issou-milevsko.cz</t>
  </si>
  <si>
    <t>Střední odborná škola a Střední odborné učiliště, Milevsko, Čs. armády 777</t>
  </si>
  <si>
    <t>www.odbskmb.cz</t>
  </si>
  <si>
    <t>Střední odborná škola a Střední odborné učiliště, Mladá Boleslav, Jičínská 762</t>
  </si>
  <si>
    <t>www.sosasouneratovice.cz</t>
  </si>
  <si>
    <t>Střední odborná škola a Střední odborné učiliště, Neratovice, Školní 664</t>
  </si>
  <si>
    <t>www.copnb.cz</t>
  </si>
  <si>
    <t>Střední odborná škola a Střední odborné učiliště, Nymburk, V Kolonii 1804</t>
  </si>
  <si>
    <t>www.sou-pi.cz</t>
  </si>
  <si>
    <t>Střední odborná škola a Střední odborné učiliště, Písek, Komenského 86</t>
  </si>
  <si>
    <t>www.soupolicka.cz</t>
  </si>
  <si>
    <t>Střední odborná škola a Střední odborné učiliště, Polička, Čs. armády 485</t>
  </si>
  <si>
    <t>www.sou-cakovice.cz</t>
  </si>
  <si>
    <t>Praha 9 - Čakovice</t>
  </si>
  <si>
    <t>Střední odborná škola a Střední odborné učiliště, Praha - Čakovice</t>
  </si>
  <si>
    <t>www.sosasource.cz</t>
  </si>
  <si>
    <t>Střední odborná škola a Střední odborné učiliště, Roudnice nad Labem, Neklanova 1806, příspěvková organizace</t>
  </si>
  <si>
    <t>www.sossusice.cz</t>
  </si>
  <si>
    <t>Střední odborná škola a Střední odborné učiliště, Sušice, U Kapličky 761</t>
  </si>
  <si>
    <t>www.sosasou-vlasim.cz</t>
  </si>
  <si>
    <t>Střední odborná škola a Střední odborné učiliště, Vlašim, Zámek 1</t>
  </si>
  <si>
    <t>www.sosbn.cz</t>
  </si>
  <si>
    <t>Střední odborná škola a Střední zdravotnická škola Benešov, příspěvková organizace</t>
  </si>
  <si>
    <t>www.souzma.cz</t>
  </si>
  <si>
    <t>Město Albrechtice</t>
  </si>
  <si>
    <t>Střední odborná škola a Základní škola, Město Albrechtice, příspěvková organizace</t>
  </si>
  <si>
    <t>www.soscl-ruzyne.cz</t>
  </si>
  <si>
    <t>Praha 6 - Ruzyně</t>
  </si>
  <si>
    <t>Střední odborná škola civilního letectví, Praha - Ruzyně</t>
  </si>
  <si>
    <t>www.soscelakovice.cz</t>
  </si>
  <si>
    <t>TOSBOHEMIA, a.s.</t>
  </si>
  <si>
    <t>Střední odborná škola Čelákovice s.r.o.</t>
  </si>
  <si>
    <t>www.sos-dcr.cz</t>
  </si>
  <si>
    <t>Střední odborná škola dopravy a cestovního ruchu, Krnov, příspěvková organizace</t>
  </si>
  <si>
    <t>www.educanet.cz</t>
  </si>
  <si>
    <t>Outdoor EDUCAnet Team spol. s r.o.</t>
  </si>
  <si>
    <t>Střední odborná škola EDUCAnet Brno, o.p.s.</t>
  </si>
  <si>
    <t>www.sos-veseli.cz</t>
  </si>
  <si>
    <t>Veselí nad Lužnicí I</t>
  </si>
  <si>
    <t>Střední odborná škola ekologická a potravinářská, Veselí nad Lužnicí, Blatské sídliště 600/I</t>
  </si>
  <si>
    <t>www.sosehl.cz</t>
  </si>
  <si>
    <t>Hluboká nad Vltavou</t>
  </si>
  <si>
    <t>Střední odborná škola elektrotechnická, Centrum odborné přípravy, Hluboká nad Vltavou, Zvolenovská 537</t>
  </si>
  <si>
    <t>www.esoz.cz</t>
  </si>
  <si>
    <t>Střední odborná škola energetická a stavební, Obchodní akademie a Střední zdravotnická škola, Chomutov, příspěvková organizace</t>
  </si>
  <si>
    <t>www.fortika.cz</t>
  </si>
  <si>
    <t>Lomnice</t>
  </si>
  <si>
    <t>Střední odborná škola Fortika, příspěvková organizace</t>
  </si>
  <si>
    <t>www.ssos.cz</t>
  </si>
  <si>
    <t>Mgr. Petr Flajšar</t>
  </si>
  <si>
    <t>Střední odborná škola Hranice, školská právnická osoba</t>
  </si>
  <si>
    <t>www.soskolin.cz</t>
  </si>
  <si>
    <t>Střední odborná škola informatiky a spojů a Střední odborné učiliště, Kolín, Jaselská 826</t>
  </si>
  <si>
    <t>www.interdact.cz</t>
  </si>
  <si>
    <t>InterDACT Most s.r.o.</t>
  </si>
  <si>
    <t>Střední odborná škola InterDACT s.r.o.</t>
  </si>
  <si>
    <t>www.sosbites.cz</t>
  </si>
  <si>
    <t>Město Velká Bíteš</t>
  </si>
  <si>
    <t>Velká Bíteš</t>
  </si>
  <si>
    <t>Střední odborná škola Jana Tiraye Velká Bíteš, příspěvková organizace</t>
  </si>
  <si>
    <t>www.skolajarov.cz</t>
  </si>
  <si>
    <t>Střední odborná škola Jarov</t>
  </si>
  <si>
    <t>www.sosvsetin.cz</t>
  </si>
  <si>
    <t>Střední odborná škola Josefa Sousedíka Vsetín</t>
  </si>
  <si>
    <t>www.soskv.cz</t>
  </si>
  <si>
    <t>Mgr. Helena Pačesová</t>
  </si>
  <si>
    <t>Střední odborná škola Karlovy Vary, s.r.o.</t>
  </si>
  <si>
    <t>www.sou-stbk.cz</t>
  </si>
  <si>
    <t>Střední odborná škola lesnická a strojírenská Šternberk</t>
  </si>
  <si>
    <t>www.soslitovel.cz/index.html</t>
  </si>
  <si>
    <t>Střední odborná škola Litovel, Komenského 677</t>
  </si>
  <si>
    <t>www.livamost.cz</t>
  </si>
  <si>
    <t>LIVA, spol. s r.o.</t>
  </si>
  <si>
    <t>Střední odborná škola LIVA s.r.o.</t>
  </si>
  <si>
    <t>www.sosls.cz</t>
  </si>
  <si>
    <t>Střední odborná škola logistických služeb, Praha 9, Učňovská 1/100</t>
  </si>
  <si>
    <t>www.sosluhac.cz</t>
  </si>
  <si>
    <t>Luhačovice</t>
  </si>
  <si>
    <t>Střední odborná škola Luhačovice</t>
  </si>
  <si>
    <t>www.sosmap.cz</t>
  </si>
  <si>
    <t>Marta Tulejová</t>
  </si>
  <si>
    <t>Kolín V.</t>
  </si>
  <si>
    <t>Střední odborná škola managementu a práva, s.r.o.</t>
  </si>
  <si>
    <t>www.sosmgp.cz</t>
  </si>
  <si>
    <t>Střední odborná škola mediální grafiky a polygrafie, Rumburk, příspěvková organizace</t>
  </si>
  <si>
    <t>www.sos-morava.cz</t>
  </si>
  <si>
    <t>Český svaz žen z.s.</t>
  </si>
  <si>
    <t>Střední odborná škola MORAVA o.p.s.</t>
  </si>
  <si>
    <t>www.eduso.cz</t>
  </si>
  <si>
    <t>Střední odborná škola multimediální a propagační tvorby, s.r.o.</t>
  </si>
  <si>
    <t>www.nosch.cz</t>
  </si>
  <si>
    <t>Ing. Stanislav Pietroszek</t>
  </si>
  <si>
    <t>Střední odborná škola NET OFFICE Orlová, spol. s r.o.</t>
  </si>
  <si>
    <t>www.sos-nmor.cz</t>
  </si>
  <si>
    <t>Střední odborná škola Nové Město na Moravě</t>
  </si>
  <si>
    <t>soso.cz</t>
  </si>
  <si>
    <t>Ing. Soňa Havelková</t>
  </si>
  <si>
    <t>Liberec 6</t>
  </si>
  <si>
    <t>Střední odborná škola obchodní s.r.o.</t>
  </si>
  <si>
    <t>www.stursovka.cz</t>
  </si>
  <si>
    <t>Střední odborná škola obchodu a služeb, Olomouc, Štursova 14</t>
  </si>
  <si>
    <t>nerudovka.cz</t>
  </si>
  <si>
    <t>Střední odborná škola obchodu, užitého umění a designu, Plzeň, Nerudova 33</t>
  </si>
  <si>
    <t>www.sosoom.cz</t>
  </si>
  <si>
    <t>Karviná - Hranice</t>
  </si>
  <si>
    <t>Střední odborná škola ochrany osob a majetku s.r.o.</t>
  </si>
  <si>
    <t>www.skolaodborna.cz</t>
  </si>
  <si>
    <t>RNDr. Hana Blahová</t>
  </si>
  <si>
    <t>Střední odborná škola Olomouc spol. s r.o.</t>
  </si>
  <si>
    <t>www.sospo.eu</t>
  </si>
  <si>
    <t>DOMA-MORAVA holding a.s.</t>
  </si>
  <si>
    <t>Střední odborná škola podnikání a obchodu, spol. s r.o.</t>
  </si>
  <si>
    <t>www.skola-profit.cz</t>
  </si>
  <si>
    <t>PhDr. Josef Svoboda</t>
  </si>
  <si>
    <t>Střední odborná škola podnikatelská PROFIT, spol. s r.o.</t>
  </si>
  <si>
    <t>www.ssposmost.cz</t>
  </si>
  <si>
    <t>Ing. Stanislav Vrba</t>
  </si>
  <si>
    <t>Střední odborná škola podnikatelská, s.r.o.</t>
  </si>
  <si>
    <t>www.skola-eu-praha.cz</t>
  </si>
  <si>
    <t>Střední odborná škola pro administrativu Evropské unie, Praha 9, Lipí 1911</t>
  </si>
  <si>
    <t>www.humanitas.cz</t>
  </si>
  <si>
    <t>Město Litvínov</t>
  </si>
  <si>
    <t>Střední odborná škola pro ochranu a obnovu životního prostředí - Schola Humanitas, Litvínov, Ukrajinská 379</t>
  </si>
  <si>
    <t>www.sosprostejov.cz</t>
  </si>
  <si>
    <t>Střední odborná škola Prostějov</t>
  </si>
  <si>
    <t>spsasou.prostejov.cz</t>
  </si>
  <si>
    <t>Střední odborná škola průmyslová a Střední odborné učiliště strojírenské, Prostějov, Lidická 4</t>
  </si>
  <si>
    <t>www.soss.cz</t>
  </si>
  <si>
    <t>Mgr. Anna Loubalová</t>
  </si>
  <si>
    <t>Olomouc - Pavlovičky</t>
  </si>
  <si>
    <t>Střední odborná škola služeb s.r.o.</t>
  </si>
  <si>
    <t>www.socea.cz</t>
  </si>
  <si>
    <t>Střední odborná škola sociální a zdravotnická - Evangelická akademie</t>
  </si>
  <si>
    <t>www.skolajecna.cz/soss/</t>
  </si>
  <si>
    <t>Česká provincie Kongregace Dcer Božské Lásky</t>
  </si>
  <si>
    <t>Střední odborná škola sociální svaté Zdislavy</t>
  </si>
  <si>
    <t>www.sosmb.ji.cz</t>
  </si>
  <si>
    <t>Střední odborná škola sociální u Matky Boží Jihlava</t>
  </si>
  <si>
    <t>Daniela Mazgajová</t>
  </si>
  <si>
    <t>Střední odborná škola sociální, o.p.s.</t>
  </si>
  <si>
    <t>www.arita.cz</t>
  </si>
  <si>
    <t>Střední odborná škola specializační a Vyšší odborná škola ARITA, spol. s r. o.</t>
  </si>
  <si>
    <t>www.ss-stavebnikolin.cz</t>
  </si>
  <si>
    <t>Kolín II.</t>
  </si>
  <si>
    <t>Střední odborná škola stavební a Střední odborné učiliště stavební, Kolín II, Pražská 112</t>
  </si>
  <si>
    <t>www.stavebniskolakv.cz</t>
  </si>
  <si>
    <t>Karlovy Vary, Drahovice</t>
  </si>
  <si>
    <t>Střední odborná škola stavební Karlovy Vary, příspěvková organizace</t>
  </si>
  <si>
    <t>www.sosricany.cz</t>
  </si>
  <si>
    <t>Střední odborná škola stravování Říčany s.r.o.</t>
  </si>
  <si>
    <t>www.sosvel.cz</t>
  </si>
  <si>
    <t>Velešín</t>
  </si>
  <si>
    <t>Střední odborná škola strojní a elektrotechnická, Velešín, U Hřiště 527</t>
  </si>
  <si>
    <t>www.sosbosko.cz</t>
  </si>
  <si>
    <t xml:space="preserve">Kroměříž </t>
  </si>
  <si>
    <t>Střední odborná škola svatého Jana Boska</t>
  </si>
  <si>
    <t>www.soslovo.cz</t>
  </si>
  <si>
    <t>Střední odborná škola technická a zahradnická, Lovosice, příspěvková organizace</t>
  </si>
  <si>
    <t>sostrinec.cz</t>
  </si>
  <si>
    <t>TŘINECKÉ ŽELEZÁRNY, a.s.</t>
  </si>
  <si>
    <t>Třinec - Kanada</t>
  </si>
  <si>
    <t>Střední odborná škola Třineckých železáren</t>
  </si>
  <si>
    <t>www.umelecka.cz</t>
  </si>
  <si>
    <t>Mgr. Libor Bednář</t>
  </si>
  <si>
    <t>Střední odborná škola umělecká a gymnázium, s.r.o.</t>
  </si>
  <si>
    <t>www.umeleckoremeslna.cz</t>
  </si>
  <si>
    <t>SOU uměleckořemeslné výroby-družstvo PROFUM</t>
  </si>
  <si>
    <t>Střední odborná škola uměleckořemeslná s.r.o.</t>
  </si>
  <si>
    <t>www.sosvet.cz</t>
  </si>
  <si>
    <t>Střední odborná škola veterinární, Hradec Králové-Kukleny, Pražská 68</t>
  </si>
  <si>
    <t>www.soscb.cz</t>
  </si>
  <si>
    <t>Střední odborná škola veterinární, mechanizační a zahradnická a Jazyková škola s právem státní jazykové zkoušky, České Budějovice, Rudolfovská 92</t>
  </si>
  <si>
    <t>www.waldorfostrava.cz</t>
  </si>
  <si>
    <t>Střední odborná škola waldorfská, Ostrava, příspěvková organizace</t>
  </si>
  <si>
    <t>www.zdravkack.cz</t>
  </si>
  <si>
    <t>Střední odborná škola zdravotnická a Střední odborné učiliště, Český Krumlov, Tavírna 342</t>
  </si>
  <si>
    <t>www.sos-znojmo.cz</t>
  </si>
  <si>
    <t>Střední odborná škola Znojmo, Dvořákova, příspěvková organizace</t>
  </si>
  <si>
    <t>www.sszprerov.cz</t>
  </si>
  <si>
    <t>Střední odborná škola živnostenská Přerov, s.r.o.</t>
  </si>
  <si>
    <t>www.blek.cz</t>
  </si>
  <si>
    <t>Blatná</t>
  </si>
  <si>
    <t>Střední odborná škola, Blatná, V Jezárkách 745</t>
  </si>
  <si>
    <t>www.sosbruntal.cz</t>
  </si>
  <si>
    <t>Bruntál</t>
  </si>
  <si>
    <t>Střední odborná škola, Bruntál, příspěvková organizace</t>
  </si>
  <si>
    <t>www.sosceskybrod.cz</t>
  </si>
  <si>
    <t>Český Brod - Liblice</t>
  </si>
  <si>
    <t>Střední odborná škola, Český Brod - Liblice, Školní 145</t>
  </si>
  <si>
    <t>www.sosfm.cz</t>
  </si>
  <si>
    <t>Střední odborná škola, Frýdek-Místek, příspěvková organizace</t>
  </si>
  <si>
    <t>sosliberec.cz</t>
  </si>
  <si>
    <t>Střední odborná škola, Liberec, Jablonecká 999, příspěvková organizace</t>
  </si>
  <si>
    <t>www.skolahamr.cz</t>
  </si>
  <si>
    <t>Litvínov - Hamr</t>
  </si>
  <si>
    <t>Střední odborná škola, Litvínov - Hamr, příspěvková organizace</t>
  </si>
  <si>
    <t>www.stredniskoladrtinova.cz</t>
  </si>
  <si>
    <t>Střední odborná škola, Praha 5, Drtinova 3/498</t>
  </si>
  <si>
    <t>www.sosunicov.cz</t>
  </si>
  <si>
    <t>Ing. Antonín Koudelka</t>
  </si>
  <si>
    <t>Střední odborná škola, Stromořadí 420, Uničov, s.r.o.</t>
  </si>
  <si>
    <t>www.sosstribro.cz</t>
  </si>
  <si>
    <t>Střední odborná škola, Stříbro, Benešova 508</t>
  </si>
  <si>
    <t>www.edusum.cz</t>
  </si>
  <si>
    <t>Střední odborná škola, Šumperk, Zemědělská 3</t>
  </si>
  <si>
    <t>www.souvin.cz</t>
  </si>
  <si>
    <t>Vinařice</t>
  </si>
  <si>
    <t>Střední odborné učiliště</t>
  </si>
  <si>
    <t>ouvrapice.cz</t>
  </si>
  <si>
    <t>Kladno - Vrapice</t>
  </si>
  <si>
    <t>Střední odborné učiliště a Praktická škola Kladno - Vrapice, příspěvková organizace</t>
  </si>
  <si>
    <t>www.soustavebnizlin.cz</t>
  </si>
  <si>
    <t>Ing. Josef Kůra</t>
  </si>
  <si>
    <t>Zádveřice-Raková</t>
  </si>
  <si>
    <t>Střední odborné učiliště a Středisko praktického vyučování stavební s.r.o.</t>
  </si>
  <si>
    <t>www.sousoszn.cz</t>
  </si>
  <si>
    <t>Svaz českých a moravských spotřebních družstev</t>
  </si>
  <si>
    <t>Střední odborné učiliště a Střední odborná škola SČMSD, Znojmo, s.r.o.</t>
  </si>
  <si>
    <t>www.sousoszatec.cz</t>
  </si>
  <si>
    <t>Střední odborné učiliště a Střední odborná škola SČMSD, Žatec, s.r.o.</t>
  </si>
  <si>
    <t>www.dakol-karvina.cz</t>
  </si>
  <si>
    <t>Mgr. Jaroslav Dadok</t>
  </si>
  <si>
    <t>Petrovice u Karviné 570</t>
  </si>
  <si>
    <t>Střední odborné učiliště DAKOL, s. r. o.</t>
  </si>
  <si>
    <t>www.souepl.cz</t>
  </si>
  <si>
    <t>Střední odborné učiliště elektrotechnické, Plzeň, Vejprnická 56</t>
  </si>
  <si>
    <t>www.souukrbu.cz</t>
  </si>
  <si>
    <t>Střední odborné učiliště gastronomie</t>
  </si>
  <si>
    <t>www.sougastro.cz</t>
  </si>
  <si>
    <t>Střední odborné učiliště gastronomie a podnikání</t>
  </si>
  <si>
    <t>www.souhair.cz</t>
  </si>
  <si>
    <t>Střední odborné učiliště kadeřnické, Praha 8, Karlínské náměstí 8/225</t>
  </si>
  <si>
    <t>www.soukyjov.cz</t>
  </si>
  <si>
    <t>Střední odborné učiliště Kyjov, příspěvková organizace</t>
  </si>
  <si>
    <t>www.souor.cz</t>
  </si>
  <si>
    <t>Mgr. Stanislav Veverka</t>
  </si>
  <si>
    <t>Starý Plzenec</t>
  </si>
  <si>
    <t>Střední odborné učiliště obchodu a řemesel, spol. s r.o.</t>
  </si>
  <si>
    <t>www.souokraliky.cz</t>
  </si>
  <si>
    <t>Králíky</t>
  </si>
  <si>
    <t>Střední odborné učiliště opravárenské, Králíky, Předměstí 427</t>
  </si>
  <si>
    <t>www.sou-plynarenske.cz</t>
  </si>
  <si>
    <t>Střední odborné učiliště plynárenské Pardubice</t>
  </si>
  <si>
    <t>www.soupjilove.cz</t>
  </si>
  <si>
    <t>Jílové u Prahy</t>
  </si>
  <si>
    <t>Střední odborné učiliště potravinářské, Jílové u Prahy, Šenflukova 220</t>
  </si>
  <si>
    <t>www.soup-pisnice.cz</t>
  </si>
  <si>
    <t>Praha 4 - Písnice</t>
  </si>
  <si>
    <t>Střední odborné učiliště potravinářské, Praha 4 - Písnice, Libušská 320/111</t>
  </si>
  <si>
    <t>www.souch.sedlcany.cz</t>
  </si>
  <si>
    <t>Profes Sedlčany - družstvo</t>
  </si>
  <si>
    <t>Střední odborné učiliště Sedlčany o.p.s.</t>
  </si>
  <si>
    <t>www.sousvodnany.cz</t>
  </si>
  <si>
    <t>Město Vodňany</t>
  </si>
  <si>
    <t>Vodňany</t>
  </si>
  <si>
    <t>Střední odborné učiliště služeb Vodňany, Zeyerovy sady 43/II</t>
  </si>
  <si>
    <t>www.soupdy.cz</t>
  </si>
  <si>
    <t>Střední odborné učiliště společného stravování, Poděbrady, Dr. Beneše 413/II</t>
  </si>
  <si>
    <t>sousbn.cz</t>
  </si>
  <si>
    <t>Střední odborné učiliště stavební, Benešov, Jana Nohy 1302</t>
  </si>
  <si>
    <t>www.soustop.cz</t>
  </si>
  <si>
    <t>Střední odborné učiliště stavební, Opava, příspěvková organizace</t>
  </si>
  <si>
    <t>www.souplzen.cz</t>
  </si>
  <si>
    <t>Střední odborné učiliště stavební, Plzeň, Borská 55</t>
  </si>
  <si>
    <t>www.soustravon.cz</t>
  </si>
  <si>
    <t>Jitka Vondráčková</t>
  </si>
  <si>
    <t>Střední odborné učiliště STRAVON spol. s r.o.</t>
  </si>
  <si>
    <t>www.sousvitavy.cz</t>
  </si>
  <si>
    <t>Střední odborné učiliště Svitavy</t>
  </si>
  <si>
    <t>Střední odborné učiliště tradičních řemesel a Vyšší odborná škola, spol. s r.o.</t>
  </si>
  <si>
    <t>www.sou-ub.cz</t>
  </si>
  <si>
    <t>Střední odborné učiliště Uherský Brod</t>
  </si>
  <si>
    <t>www.souvk.cz</t>
  </si>
  <si>
    <t>Střední odborné učiliště Valašské Klobouky</t>
  </si>
  <si>
    <t>www.souvnasavrky.cz</t>
  </si>
  <si>
    <t>Ministerstvo zemědělství ČR</t>
  </si>
  <si>
    <t>Nasavrky</t>
  </si>
  <si>
    <t>Střední odborné učiliště včelařské - Včelařské vzdělávací centrum, o.p.s.</t>
  </si>
  <si>
    <t>www.souz-dacice.cz</t>
  </si>
  <si>
    <t>Střední odborné učiliště zemědělské a služeb, Dačice, nám. Republiky 86</t>
  </si>
  <si>
    <t>www.souzchvaletice.cz</t>
  </si>
  <si>
    <t>Chvaletice</t>
  </si>
  <si>
    <t>Střední odborné učiliště zemědělské, Chvaletice, Žižkova 139</t>
  </si>
  <si>
    <t>www.soublatna.cz</t>
  </si>
  <si>
    <t>Střední odborné učiliště, Blatná, U Sladovny 671</t>
  </si>
  <si>
    <t>www.soucaslav.cz</t>
  </si>
  <si>
    <t>Střední odborné učiliště, Čáslav, Žižkovo nám. 75</t>
  </si>
  <si>
    <t>www.soudom.cz</t>
  </si>
  <si>
    <t>Střední odborné učiliště, Domažlice, Prokopa Velikého 640</t>
  </si>
  <si>
    <t>www.souhlubos.cz</t>
  </si>
  <si>
    <t>Hluboš 178</t>
  </si>
  <si>
    <t>Střední odborné učiliště, Hluboš 178</t>
  </si>
  <si>
    <t>www.souhubalov.cz</t>
  </si>
  <si>
    <t>Loukov</t>
  </si>
  <si>
    <t>Střední odborné učiliště, Hubálov 17</t>
  </si>
  <si>
    <t>www.soulibechov.cz/</t>
  </si>
  <si>
    <t>Liběchov</t>
  </si>
  <si>
    <t>Střední odborné učiliště, Liběchov, Boží Voda 230</t>
  </si>
  <si>
    <t>www.sou-lisov.cz</t>
  </si>
  <si>
    <t>Lišov</t>
  </si>
  <si>
    <t>Střední odborné učiliště, Lišov, tř. 5. května 3</t>
  </si>
  <si>
    <t>www.souzns.cz</t>
  </si>
  <si>
    <t>Střední odborné učiliště, Nové Strašecí, Sportovní 1135</t>
  </si>
  <si>
    <t>www.klapice.cz</t>
  </si>
  <si>
    <t>Praha 5 - Radotín</t>
  </si>
  <si>
    <t>Střední odborné učiliště, Praha - Radotín</t>
  </si>
  <si>
    <t>www.ohradni.cz</t>
  </si>
  <si>
    <t>Střední odborné učiliště, Praha 4, Ohradní 57</t>
  </si>
  <si>
    <t>www.sousedlcany.cz</t>
  </si>
  <si>
    <t>Střední odborné učiliště, Sedlčany, Petra Bezruče 364</t>
  </si>
  <si>
    <t>www.cssodry.cz</t>
  </si>
  <si>
    <t>Odry</t>
  </si>
  <si>
    <t>Střední pedagogická škola a Střední zdravotnická škola svaté Anežky České</t>
  </si>
  <si>
    <t>www.spgs-szs.cz</t>
  </si>
  <si>
    <t>Střední pedagogická škola a Střední zdravotnická škola, Krnov, příspěvková organizace</t>
  </si>
  <si>
    <t>spgs-bce.cz</t>
  </si>
  <si>
    <t>Střední pedagogická škola Boskovice, příspěvková organizace</t>
  </si>
  <si>
    <t>www.spgs-futurum.cz</t>
  </si>
  <si>
    <t>Josef Mareček</t>
  </si>
  <si>
    <t>Střední pedagogická škola Futurum, s.r.o.</t>
  </si>
  <si>
    <t>www.pedgym-kv.cz</t>
  </si>
  <si>
    <t>Střední pedagogická škola, gymnázium a vyšší odborná škola Karlovy Vary, příspěvková organizace</t>
  </si>
  <si>
    <t>www.sps-ub.cz</t>
  </si>
  <si>
    <t>Střední průmyslová škola a Obchodní akademie Uherský Brod</t>
  </si>
  <si>
    <t>www.spsoa.cz</t>
  </si>
  <si>
    <t>Střední průmyslová škola a Obchodní akademie, Bruntál, příspěvková organizace</t>
  </si>
  <si>
    <t>www.spsasosgsmost.cz</t>
  </si>
  <si>
    <t>Střední průmyslová škola a Střední odborná škola gastronomie a služeb, Most, příspěvková organizace</t>
  </si>
  <si>
    <t>www.spssou-pe.cz</t>
  </si>
  <si>
    <t>Střední průmyslová škola a Střední odborné učiliště Pelhřimov</t>
  </si>
  <si>
    <t>www.unicprum.cz</t>
  </si>
  <si>
    <t>Střední průmyslová škola a Střední odborné učiliště Uničov</t>
  </si>
  <si>
    <t>www.spssbrno.cz</t>
  </si>
  <si>
    <t>Střední průmyslová škola a Vyšší odborná škola Brno, Sokolská, příspěvková organizace</t>
  </si>
  <si>
    <t>www.spscv.cz</t>
  </si>
  <si>
    <t>Střední průmyslová škola a Vyšší odborná škola, Chomutov, Školní 50, příspěvková organizace</t>
  </si>
  <si>
    <t>www.spskladno.cz</t>
  </si>
  <si>
    <t>Střední průmyslová škola a Vyšší odborná škola, Kladno, Jana Palacha 1840</t>
  </si>
  <si>
    <t>www.sps-pi.cz</t>
  </si>
  <si>
    <t>Střední průmyslová škola a Vyšší odborná škola, Písek, Karla Čapka 402</t>
  </si>
  <si>
    <t>www.spspb.cz</t>
  </si>
  <si>
    <t>Střední průmyslová škola a Vyšší odborná škola, Příbram II, Hrabákova 271</t>
  </si>
  <si>
    <t>www.sspbrno.cz</t>
  </si>
  <si>
    <t>Střední průmyslová škola Brno, Purkyňova, příspěvková organizace</t>
  </si>
  <si>
    <t>www.sps-dopravni.cz</t>
  </si>
  <si>
    <t>Dopravní podnik hl.m.Prahy, akciová společnost</t>
  </si>
  <si>
    <t>Střední průmyslová škola dopravní, a.s.</t>
  </si>
  <si>
    <t>www.dopskopl.cz</t>
  </si>
  <si>
    <t>Střední průmyslová škola dopravní, Plzeň, Karlovarská 99</t>
  </si>
  <si>
    <t>www.spsbv.cz</t>
  </si>
  <si>
    <t>Střední průmyslová škola Edvarda Beneše a Obchodní akademie Břeclav, příspěvková organizace</t>
  </si>
  <si>
    <t>www.spsemoh.cz</t>
  </si>
  <si>
    <t>Střední průmyslová škola elektrotechnická a Obchodní akademie Mohelnice</t>
  </si>
  <si>
    <t>www.spse.cz</t>
  </si>
  <si>
    <t>Střední průmyslová škola elektrotechnická a Vyšší odborná škola Pardubice</t>
  </si>
  <si>
    <t>www.zatecsspse.cz</t>
  </si>
  <si>
    <t>Střední průmyslová škola elektrotechnická a zařízení pro další vzdělávání pedagogických pracovníků, spol. s r.o.</t>
  </si>
  <si>
    <t>www.sselek-havirov.cz</t>
  </si>
  <si>
    <t>Havířov - Město</t>
  </si>
  <si>
    <t>Střední průmyslová škola elektrotechnická, Havířov, příspěvková organizace</t>
  </si>
  <si>
    <t>www.uzlabina.cz</t>
  </si>
  <si>
    <t>Střední průmyslová škola elektrotechnická, Praha 10, V Úžlabině 320</t>
  </si>
  <si>
    <t>www.spsejecna.cz</t>
  </si>
  <si>
    <t>Střední průmyslová škola elektrotechnická, Praha 2, Ječná 30</t>
  </si>
  <si>
    <t>www.spse.dobruska.cz</t>
  </si>
  <si>
    <t>Střední průmyslová škola elektrotechniky a informačních technologií, Dobruška, Čs. odboje 670</t>
  </si>
  <si>
    <t>www.spseiostrava.cz</t>
  </si>
  <si>
    <t>Střední průmyslová škola elektrotechniky a informatiky, Ostrava, příspěvková organizace</t>
  </si>
  <si>
    <t>www.spsrakovnik.cz</t>
  </si>
  <si>
    <t>Střední průmyslová škola Emila Kolbena Rakovník, příspěvková organizace</t>
  </si>
  <si>
    <t>www.sps.hranet.cz</t>
  </si>
  <si>
    <t>Střední průmyslová škola Hranice</t>
  </si>
  <si>
    <t>www.spsch.eu</t>
  </si>
  <si>
    <t>Střední průmyslová škola chemická akademika Heyrovského, Ostrava, příspěvková organizace</t>
  </si>
  <si>
    <t>www.spschbr.cz</t>
  </si>
  <si>
    <t>Střední průmyslová škola chemická Brno, Vranovská, příspěvková organizace</t>
  </si>
  <si>
    <t>www.spsch.cz</t>
  </si>
  <si>
    <t>Střední průmyslová škola chemická Pardubice</t>
  </si>
  <si>
    <t>www.sps-chrudim.cz</t>
  </si>
  <si>
    <t>Střední průmyslová škola Chrudim</t>
  </si>
  <si>
    <t>www.spsjedovnice.cz</t>
  </si>
  <si>
    <t>Jedovnice</t>
  </si>
  <si>
    <t>Střední průmyslová škola Jedovnice, příspěvková organizace</t>
  </si>
  <si>
    <t>www.spsks.cz</t>
  </si>
  <si>
    <t>Hořice</t>
  </si>
  <si>
    <t>Střední průmyslová škola kamenická a sochařská, Hořice, Husova 675</t>
  </si>
  <si>
    <t>www.sps-prosek.cz</t>
  </si>
  <si>
    <t>Střední průmyslová škola na Proseku</t>
  </si>
  <si>
    <t>www.spsostrov.cz</t>
  </si>
  <si>
    <t>Střední průmyslová škola Ostrov, příspěvková organizace</t>
  </si>
  <si>
    <t>www.sosotrokovice.cz</t>
  </si>
  <si>
    <t>Střední průmyslová škola Otrokovice</t>
  </si>
  <si>
    <t>www.spspzlin.cz</t>
  </si>
  <si>
    <t>Střední průmyslová škola polytechnická - Centrum odborné přípravy Zlín</t>
  </si>
  <si>
    <t>www.sspas.cz</t>
  </si>
  <si>
    <t>Střední průmyslová škola potravinářství a služeb Pardubice</t>
  </si>
  <si>
    <t>www.panska.cz</t>
  </si>
  <si>
    <t>Střední průmyslová škola sdělovací techniky, Praha 1, Panská 3</t>
  </si>
  <si>
    <t>www.sps-kadan.cz</t>
  </si>
  <si>
    <t>Střední průmyslová škola stavební a Obchodní akademie, Kadaň, Komenského 562, příspěvková organizace</t>
  </si>
  <si>
    <t>www.sosik.cz</t>
  </si>
  <si>
    <t>Střední průmyslová škola stavební a Obchodní akademie, Kladno, Cyrila Boudy 2954</t>
  </si>
  <si>
    <t>Střední průmyslová škola stavební a Obchodní akademie, Náchod</t>
  </si>
  <si>
    <t>www.stsul.cz</t>
  </si>
  <si>
    <t>Střední průmyslová škola stavební a Střední odborná škola stavební a technická, Ústí nad Labem, příspěvková organizace</t>
  </si>
  <si>
    <t>www.stavskola.cz</t>
  </si>
  <si>
    <t>Střední průmyslová škola stavební akademika Stanislava Bechyně, Havlíčkův Brod, Jihlavská 628</t>
  </si>
  <si>
    <t>www.spsstavbrno.cz</t>
  </si>
  <si>
    <t>Střední průmyslová škola stavební Brno, příspěvková organizace</t>
  </si>
  <si>
    <t>www.spsgocar.cz</t>
  </si>
  <si>
    <t>Střední průmyslová škola stavební Josefa Gočára, Praha 4, Družstevní ochoz 3</t>
  </si>
  <si>
    <t>www.spsstavebni.cz</t>
  </si>
  <si>
    <t>Střední průmyslová škola stavební Pardubice</t>
  </si>
  <si>
    <t>www.spsstavvm.cz</t>
  </si>
  <si>
    <t>Střední průmyslová škola stavební Valašské Meziříčí</t>
  </si>
  <si>
    <t>www.stavarna.eu</t>
  </si>
  <si>
    <t>Střední průmyslová škola stavební, České Budějovice, Resslova 2</t>
  </si>
  <si>
    <t>www.ssstav-havirov.cz</t>
  </si>
  <si>
    <t>Střední průmyslová škola stavební, Havířov, příspěvková organizace</t>
  </si>
  <si>
    <t>www.spsstavhk.cz</t>
  </si>
  <si>
    <t>Střední průmyslová škola stavební, Hradec Králové, Pospíšilova tř. 787</t>
  </si>
  <si>
    <t>www.stavlib.cz</t>
  </si>
  <si>
    <t>Střední průmyslová škola stavební, Liberec 1, Sokolovské náměstí 14, příspěvková organizace</t>
  </si>
  <si>
    <t>www.spsslipnik.cz</t>
  </si>
  <si>
    <t>Střední průmyslová škola stavební, Lipník nad Bečvou, Komenského sady 257</t>
  </si>
  <si>
    <t>www.spss-mel.cz</t>
  </si>
  <si>
    <t>Střední průmyslová škola stavební, Mělník, Českobratrská 386</t>
  </si>
  <si>
    <t>www.spsopava.cz</t>
  </si>
  <si>
    <t>Střední průmyslová škola stavební, Opava, příspěvková organizace</t>
  </si>
  <si>
    <t>www.stav-ova.cz</t>
  </si>
  <si>
    <t>Střední průmyslová škola stavební, Ostrava, příspěvková organizace</t>
  </si>
  <si>
    <t>www.spsstav.cz</t>
  </si>
  <si>
    <t>Střední průmyslová škola stavební, Plzeň, Chodské nám. 2</t>
  </si>
  <si>
    <t>www.sps-ko.cz</t>
  </si>
  <si>
    <t>Střední průmyslová škola strojírenská a Jazyková škola s právem státní jazykové zkoušky, Kolín IV, Heverova 191</t>
  </si>
  <si>
    <t>www.pslib.cz</t>
  </si>
  <si>
    <t>Liberec 1</t>
  </si>
  <si>
    <t>Střední průmyslová škola strojní a elektrotechnická a Vyšší odborná škola, Liberec 1, Masarykova 3, příspěvková organizace</t>
  </si>
  <si>
    <t>www.spssecb.cz</t>
  </si>
  <si>
    <t>Střední průmyslová škola strojní a elektrotechnická, České Budějovice, Dukelská 13</t>
  </si>
  <si>
    <t>www.sps-tabor.cz</t>
  </si>
  <si>
    <t>Střední průmyslová škola strojní a stavební, Tábor, Komenského 1670</t>
  </si>
  <si>
    <t>www.spstrplz.cz</t>
  </si>
  <si>
    <t>Střední průmyslová škola strojnická a Střední odborná škola profesora Švejcara, Plzeň, Klatovská 109</t>
  </si>
  <si>
    <t>www.spssol.cz</t>
  </si>
  <si>
    <t>Střední průmyslová škola strojnická Olomouc</t>
  </si>
  <si>
    <t>www.spssvsetin.cz</t>
  </si>
  <si>
    <t>Střední průmyslová škola strojnická Vsetín</t>
  </si>
  <si>
    <t>www.betlemska.cz</t>
  </si>
  <si>
    <t>Střední průmyslová škola strojnická, škola hlavního města Prahy, Praha 1, Betlémská 4/287</t>
  </si>
  <si>
    <t>www.spstjbc.cz</t>
  </si>
  <si>
    <t>Střední průmyslová škola technická, Jablonec nad Nisou, Belgická 4852, příspěvková organizace</t>
  </si>
  <si>
    <t>www.spstliberec.cz</t>
  </si>
  <si>
    <t>Střední průmyslová škola textilní, Liberec, Tyršova 1, příspěvková organizace</t>
  </si>
  <si>
    <t>www.spstosvarnsdorf.cz</t>
  </si>
  <si>
    <t>Střední průmyslová škola TOS VARNSDORF s.r.o.</t>
  </si>
  <si>
    <t>www.spst.cz</t>
  </si>
  <si>
    <t>Střední průmyslová škola Třebíč</t>
  </si>
  <si>
    <t>www.spszem.cz</t>
  </si>
  <si>
    <t>Střední průmyslová škola zeměměřická, Praha 9, Pod Táborem 300</t>
  </si>
  <si>
    <t>www.spszl.cz</t>
  </si>
  <si>
    <t>Střední průmyslová škola Zlín</t>
  </si>
  <si>
    <t>www.sps-cl.cz</t>
  </si>
  <si>
    <t>Střední průmyslová škola, Česká Lípa, Havlíčkova 426, příspěvková organizace</t>
  </si>
  <si>
    <t>www.sps-karvina.cz</t>
  </si>
  <si>
    <t>Střední průmyslová škola, Karviná, příspěvková organizace</t>
  </si>
  <si>
    <t>www.klatovynet.cz/spskt</t>
  </si>
  <si>
    <t>Střední průmyslová škola, Klatovy, nábřeží Kpt. Nálepky 362</t>
  </si>
  <si>
    <t>www.spsmb.cz</t>
  </si>
  <si>
    <t>Střední průmyslová škola, Mladá Boleslav, Havlíčkova 456</t>
  </si>
  <si>
    <t>www.spsoafm.cz</t>
  </si>
  <si>
    <t>Střední průmyslová škola, Obchodní akademie a Jazyková škola s právem státní jazykové zkoušky, Frýdek-Místek, příspěvková organizace</t>
  </si>
  <si>
    <t>www.skolynome.cz</t>
  </si>
  <si>
    <t>Nové Město nad Metují</t>
  </si>
  <si>
    <t>Střední průmyslová škola, Odborná škola a Základní škola, Nové Město nad Metují</t>
  </si>
  <si>
    <t>www.sps-vitkovice.cz</t>
  </si>
  <si>
    <t>Střední průmyslová škola, Ostrava-Vítkovice, příspěvková organizace</t>
  </si>
  <si>
    <t>www.trebesin.cz</t>
  </si>
  <si>
    <t>Střední průmyslová škola, Praha 10, Na Třebešíně 2299</t>
  </si>
  <si>
    <t>www.sps.pr-net.cz</t>
  </si>
  <si>
    <t>Přerov I – Město</t>
  </si>
  <si>
    <t>Střední průmyslová škola, Přerov, Havlíčkova 2</t>
  </si>
  <si>
    <t>www.hradebni.cz</t>
  </si>
  <si>
    <t>Střední průmyslová škola, Střední odborná škola a Střední odborné učiliště, Hradec Králové</t>
  </si>
  <si>
    <t>www.sps-tachov.cz</t>
  </si>
  <si>
    <t>Střední průmyslová škola, Tachov, Světce 1</t>
  </si>
  <si>
    <t>www.spstrutnov.cz</t>
  </si>
  <si>
    <t>Střední průmyslová škola, Trutnov, Školní 101</t>
  </si>
  <si>
    <t>www.spsul.cz</t>
  </si>
  <si>
    <t>Střední průmyslová škola, Ústí nad Labem, Resslova 5, příspěvková organizace</t>
  </si>
  <si>
    <t>www.sps-vlasim.cz</t>
  </si>
  <si>
    <t>Střední průmyslová škola, Vlašim, Komenského 41</t>
  </si>
  <si>
    <t>www.srs-vodnany.cz</t>
  </si>
  <si>
    <t>Střední rybářská škola a Vyšší odborná škola vodního hospodářství a ekologie, Vodňany, Zátiší 480</t>
  </si>
  <si>
    <t>www.coptkm.cz</t>
  </si>
  <si>
    <t>Střední škola - Centrum odborné přípravy technické Kroměříž</t>
  </si>
  <si>
    <t>www.copt.cz</t>
  </si>
  <si>
    <t>Střední škola - Centrum odborné přípravy technické Uherský Brod</t>
  </si>
  <si>
    <t>www.copth.cz</t>
  </si>
  <si>
    <t>Střední škola - Centrum odborné přípravy technickohospodářské, Praha 9, Poděbradská 1/179</t>
  </si>
  <si>
    <t>www.sspvc.cz</t>
  </si>
  <si>
    <t>Podorlické sdružení zaměstnavatelů</t>
  </si>
  <si>
    <t>Střední škola - Podorlické vzdělávací centrum, Dobruška</t>
  </si>
  <si>
    <t>wlyceum.cz</t>
  </si>
  <si>
    <t>Střední škola - Waldorfské lyceum</t>
  </si>
  <si>
    <t>www.sos-sou.volyne.cz</t>
  </si>
  <si>
    <t>Volyně</t>
  </si>
  <si>
    <t>Střední škola a Jazyková škola s právem státní jazykové zkoušky, Volyně, Lidická 135</t>
  </si>
  <si>
    <t>www.spsaklara.cz</t>
  </si>
  <si>
    <t>Střední škola a Mateřská škola Aloyse Klara</t>
  </si>
  <si>
    <t>www.sosag.cz</t>
  </si>
  <si>
    <t>Střední škola a Mateřská škola, Liberec, Na Bojišti 15, příspěvková organizace</t>
  </si>
  <si>
    <t>stredni.eu</t>
  </si>
  <si>
    <t>Vitalex Webdesign s.r.o.</t>
  </si>
  <si>
    <t>Střední škola a Mateřská škola, o.p.s.</t>
  </si>
  <si>
    <t>www.ssakhk.cz</t>
  </si>
  <si>
    <t>Martina Langová</t>
  </si>
  <si>
    <t>Střední škola a vyšší odborná škola aplikované kybernetiky s.r.o.</t>
  </si>
  <si>
    <t>www.skolacrcb.cz</t>
  </si>
  <si>
    <t>Střední škola a Vyšší odborná škola cestovního ruchu, České Budějovice, Senovážné náměstí 12</t>
  </si>
  <si>
    <t>www.ssuar.cz</t>
  </si>
  <si>
    <t>Střední škola a vyšší odborná škola umělecká a řemeslná</t>
  </si>
  <si>
    <t>www.zss-beroun.cz</t>
  </si>
  <si>
    <t>Střední škola a Základní škola Beroun, příspěvková organizace</t>
  </si>
  <si>
    <t>www.dc90.wz.cz</t>
  </si>
  <si>
    <t>Dětské centrum 1990</t>
  </si>
  <si>
    <t>Olomouc - Topolany</t>
  </si>
  <si>
    <t>Střední škola a Základní škola DC 90, s.r.o.</t>
  </si>
  <si>
    <t>www.zslipnik.cz</t>
  </si>
  <si>
    <t>Střední škola a Základní škola Lipník nad Bečvou, Osecká 301</t>
  </si>
  <si>
    <t>www.ouhostinne.cz</t>
  </si>
  <si>
    <t>Hostinné</t>
  </si>
  <si>
    <t>Střední škola a Základní škola Sluneční, Hostinné</t>
  </si>
  <si>
    <t>www.skolatisnov.cz</t>
  </si>
  <si>
    <t>Střední škola a Základní škola Tišnov, příspěvková organizace</t>
  </si>
  <si>
    <t>www.oupszamberk.cz</t>
  </si>
  <si>
    <t>Střední škola a základní škola Žamberk</t>
  </si>
  <si>
    <t>www.ssazs-havirov.cz/index.html</t>
  </si>
  <si>
    <t>Havířov - Šumbark</t>
  </si>
  <si>
    <t>Střední škola a Základní škola, Havířov-Šumbark, příspěvková organizace</t>
  </si>
  <si>
    <t>www.stredniskolaoselce.cz</t>
  </si>
  <si>
    <t>Oselce</t>
  </si>
  <si>
    <t>Střední škola a Základní škola, Oselce</t>
  </si>
  <si>
    <t>www.stredni-skola.eu</t>
  </si>
  <si>
    <t>Vimperk</t>
  </si>
  <si>
    <t>Střední škola a Základní škola, Vimperk, Nerudova 267</t>
  </si>
  <si>
    <t>www.skola-agc.cz</t>
  </si>
  <si>
    <t>AGC Flat Glass Czech a.s., člen AGC Group</t>
  </si>
  <si>
    <t>Střední škola AGC a.s.</t>
  </si>
  <si>
    <t>www.soubce.cz</t>
  </si>
  <si>
    <t>Střední škola André Citroëna Boskovice, příspěvková organizace</t>
  </si>
  <si>
    <t>skolahostivar.cz</t>
  </si>
  <si>
    <t>Střední škola automobilní a informatiky</t>
  </si>
  <si>
    <t>www.spsauto.cz</t>
  </si>
  <si>
    <t>Holice v Čechách</t>
  </si>
  <si>
    <t>Střední škola automobilní Holice</t>
  </si>
  <si>
    <t>www.sossoukyjov.cz</t>
  </si>
  <si>
    <t>Střední škola automobilní Kyjov, příspěvková organizace</t>
  </si>
  <si>
    <t>www.ssaprostejov.cz</t>
  </si>
  <si>
    <t>Ing. Rudolf Raška</t>
  </si>
  <si>
    <t>Střední škola automobilní Prostějov, s.r.o.</t>
  </si>
  <si>
    <t>www.skola-auto.cz</t>
  </si>
  <si>
    <t>Střední škola automobilní Ústí nad Orlicí</t>
  </si>
  <si>
    <t>www.ssa-krnov.cz</t>
  </si>
  <si>
    <t>Střední škola automobilní, Krnov, příspěvková organizace</t>
  </si>
  <si>
    <t>www.strednihotelova.cz</t>
  </si>
  <si>
    <t>Baltaci, a.s.</t>
  </si>
  <si>
    <t>Střední škola Baltaci s.r.o.</t>
  </si>
  <si>
    <t>www.soups.cz</t>
  </si>
  <si>
    <t>Střední škola Brno, Charbulova, příspěvková organizace</t>
  </si>
  <si>
    <t>www.gastronomicka-skola.cz</t>
  </si>
  <si>
    <t>Střední škola cestovního ruchu a gastronomie, s.r.o.</t>
  </si>
  <si>
    <t>www.skola-cestovnihoruchu.cz</t>
  </si>
  <si>
    <t>Klub Polabiny IV, s.r.o.</t>
  </si>
  <si>
    <t>Pardubice - Cihelna</t>
  </si>
  <si>
    <t>Střední škola cestovního ruchu a grafického designu, s.r.o.</t>
  </si>
  <si>
    <t>www.sscrroznov.cz</t>
  </si>
  <si>
    <t>Mgr. Naděžda Pavlíková</t>
  </si>
  <si>
    <t>Střední škola cestovního ruchu a Jazyková škola s právem státní jazykové zkoušky, s.r.o.</t>
  </si>
  <si>
    <t>Josef Vlach</t>
  </si>
  <si>
    <t>STŘEDNÍ ŠKOLA CESTOVNÍHO RUCHU, s.r.o.</t>
  </si>
  <si>
    <t>www.ssdam.cz</t>
  </si>
  <si>
    <t>Střední škola designu a módy, Prostějov</t>
  </si>
  <si>
    <t>www.sou-hvezda.cz</t>
  </si>
  <si>
    <t>Střední škola designu a řemesel Kladno, příspěvková organizace</t>
  </si>
  <si>
    <t>www.ssnahorni.cz</t>
  </si>
  <si>
    <t>Střední škola designu a umění, knižní kultury a ekonomiky Náhorní</t>
  </si>
  <si>
    <t>www.spsn-lbc.cz</t>
  </si>
  <si>
    <t>Liberec 17</t>
  </si>
  <si>
    <t>Střední škola designu interiéru Kateřinky - Liberec, s.r.o.</t>
  </si>
  <si>
    <t>www.ogdlysa.cz</t>
  </si>
  <si>
    <t>Střední škola designu Lysá nad Labem, příspěvková organizace</t>
  </si>
  <si>
    <t>www.ssdvs.cz</t>
  </si>
  <si>
    <t>Střední škola diplomacie a veřejné správy s.r.o.</t>
  </si>
  <si>
    <t>www.ssmk.eu</t>
  </si>
  <si>
    <t>Střední škola dopravy, obchodu a služeb Moravský Krumlov, příspěvková organizace</t>
  </si>
  <si>
    <t>www.dostihovaskola.cz</t>
  </si>
  <si>
    <t>Praha 5 - Velká Chuchle</t>
  </si>
  <si>
    <t>Střední škola dostihového sportu a jezdectví</t>
  </si>
  <si>
    <t>www.educhem.cz</t>
  </si>
  <si>
    <t>Rekvalifikační a informační centrum, s. r. o.,Báňská 287, 434 01 Most</t>
  </si>
  <si>
    <t>Meziboří</t>
  </si>
  <si>
    <t>Střední škola EDUCHEM, a.s.</t>
  </si>
  <si>
    <t>www.sses.cz</t>
  </si>
  <si>
    <t>RNDr. František Fremuth</t>
  </si>
  <si>
    <t>Střední škola ekonomická se sportovním zaměřením, s.r.o.</t>
  </si>
  <si>
    <t>www.skolaspektrum.cz</t>
  </si>
  <si>
    <t>PhDr. Alena Varhanová</t>
  </si>
  <si>
    <t>Střední škola ekonomicko-podnikatelská SPEKTRUM, s.r.o. Mladá Boleslav</t>
  </si>
  <si>
    <t>www.sepsstud.cz</t>
  </si>
  <si>
    <t>PaedDr. Katarína Vrablová</t>
  </si>
  <si>
    <t>Studénka</t>
  </si>
  <si>
    <t>Střední škola ekonomicko-podnikatelská Studénka, o.p.s.</t>
  </si>
  <si>
    <t>www.iss-sokolnice.cz</t>
  </si>
  <si>
    <t>Sokolnice</t>
  </si>
  <si>
    <t>Střední škola elektrotechnická a energetická Sokolnice, příspěvková organizace</t>
  </si>
  <si>
    <t>www.sse-lipniknb.cz</t>
  </si>
  <si>
    <t>Střední škola elektrotechnická, Lipník nad Bečvou, Tyršova 781</t>
  </si>
  <si>
    <t>www.sse-najizdarne.cz</t>
  </si>
  <si>
    <t>Střední škola elektrotechnická, Ostrava, Na Jízdárně 30, příspěvková organizace</t>
  </si>
  <si>
    <t>www.ssesp10.cz</t>
  </si>
  <si>
    <t>Střední škola elektrotechniky a strojírenství</t>
  </si>
  <si>
    <t>Třebíz</t>
  </si>
  <si>
    <t>Střední škola Euroinstitut</t>
  </si>
  <si>
    <t>Dr. Streda, obecně prospěšná společnost</t>
  </si>
  <si>
    <t>Jáchymov</t>
  </si>
  <si>
    <t>Střední škola Euroinstitut v Karlovarském kraji</t>
  </si>
  <si>
    <t>Horní Moštěnice</t>
  </si>
  <si>
    <t>Střední škola Euroinstitut v Olomouckém kraji</t>
  </si>
  <si>
    <t>Střední škola Euroinstitut v Praze</t>
  </si>
  <si>
    <t>www.sstpm.qmail.cz</t>
  </si>
  <si>
    <t>Střední škola F. D. Roosevelta Brno, příspěvková organizace</t>
  </si>
  <si>
    <t>www.creativehill.cz</t>
  </si>
  <si>
    <t>Střední škola filmová, multimediální a počítačových technologií, s.r.o.</t>
  </si>
  <si>
    <t>www.fofitv.info</t>
  </si>
  <si>
    <t>Mgr. Dušan Walter</t>
  </si>
  <si>
    <t>Skalsko 1</t>
  </si>
  <si>
    <t>Střední škola fotografická, filmová a televizní, o.p.s.</t>
  </si>
  <si>
    <t>www.ssgh.cz</t>
  </si>
  <si>
    <t>Ing. Tomáš Kadlec</t>
  </si>
  <si>
    <t>Praha 4 - Braník</t>
  </si>
  <si>
    <t>Střední škola gastronomická a hotelová s.r.o.</t>
  </si>
  <si>
    <t>www.ssgak.cz</t>
  </si>
  <si>
    <t>Střední škola gastronomická Adolpha Kolpinga</t>
  </si>
  <si>
    <t>www.sosjesenik.cz</t>
  </si>
  <si>
    <t>Střední škola gastronomie a farmářství Jeseník</t>
  </si>
  <si>
    <t>www.ssgastronomiemb.cz</t>
  </si>
  <si>
    <t>Střední škola gastronomie a hotelnictví Mladá Boleslav, s.r.o.</t>
  </si>
  <si>
    <t>www.gaozl.cz</t>
  </si>
  <si>
    <t>Střední škola gastronomie a obchodu Zlín</t>
  </si>
  <si>
    <t>Střední škola gastronomie a služeb</t>
  </si>
  <si>
    <t>www.sos-gs.cz</t>
  </si>
  <si>
    <t>Liberec V</t>
  </si>
  <si>
    <t>Střední škola gastronomie a služeb, Liberec, Dvorská 447/29, příspěvková organizace</t>
  </si>
  <si>
    <t>www.ssgs.cz</t>
  </si>
  <si>
    <t>Střední škola gastronomie a služeb, Nová Paka, Masarykovo nám. 2</t>
  </si>
  <si>
    <t>sirava.cz</t>
  </si>
  <si>
    <t>Střední škola gastronomie a služeb, Přerov, Šířava 7</t>
  </si>
  <si>
    <t>www.sosbzenec.cz</t>
  </si>
  <si>
    <t>Bzenec</t>
  </si>
  <si>
    <t>Střední škola gastronomie, hotelnictví a lesnictví Bzenec, příspěvková organizace</t>
  </si>
  <si>
    <t>www.ssgos.cz</t>
  </si>
  <si>
    <t>Střední škola gastronomie, oděvnictví a služeb, Frýdek-Místek, příspěvková organizace</t>
  </si>
  <si>
    <t>www.geminibrno.cz</t>
  </si>
  <si>
    <t>Střední škola Gemini Brno, příspěvková organizace</t>
  </si>
  <si>
    <t>www.ssgbrno.cz</t>
  </si>
  <si>
    <t>Střední škola grafická Brno, příspěvková organizace</t>
  </si>
  <si>
    <t>www.sshlfrydlant.cz</t>
  </si>
  <si>
    <t>Střední škola hospodářská a lesnická, Frýdlant, Bělíkova 1387, příspěvková organizace</t>
  </si>
  <si>
    <t>www.skolahotelnictvi.cz</t>
  </si>
  <si>
    <t>Střední škola hotelnictví a gastronomie International, s.r.o.</t>
  </si>
  <si>
    <t>www.hotelova-skola.cz</t>
  </si>
  <si>
    <t>Praha 9 - Klánovice</t>
  </si>
  <si>
    <t>Střední škola hotelnictví a gastronomie SČMSD Praha, s.r.o.</t>
  </si>
  <si>
    <t>www.sshsopava.cz</t>
  </si>
  <si>
    <t>Střední škola hotelnictví a služeb a Vyšší odborná škola, Opava, příspěvková organizace</t>
  </si>
  <si>
    <t>www.hssilherovice.cz</t>
  </si>
  <si>
    <t>Šilheřovice</t>
  </si>
  <si>
    <t>Střední škola hotelnictví, gastronomie a služeb SČMSD Šilheřovice, s.r.o.</t>
  </si>
  <si>
    <t>www.hskm.cz</t>
  </si>
  <si>
    <t>Střední škola hotelová a služeb Kroměříž</t>
  </si>
  <si>
    <t>www.hs-straznice.cz</t>
  </si>
  <si>
    <t>Pavel Sečka</t>
  </si>
  <si>
    <t>Střední škola hotelová, služeb a Veřejnosprávní akademie, s.r.o.</t>
  </si>
  <si>
    <t>www.skola-kladrubynl.cz</t>
  </si>
  <si>
    <t>Kladruby nad Labem</t>
  </si>
  <si>
    <t>Střední škola chovu koní a jezdectví Kladruby nad Labem</t>
  </si>
  <si>
    <t>www.ssinfotech.cz</t>
  </si>
  <si>
    <t>Vladislav Cigánek</t>
  </si>
  <si>
    <t>Střední škola informačních technologií, s.r.o.</t>
  </si>
  <si>
    <t>www.stredniskola.com</t>
  </si>
  <si>
    <t>Střední škola informatiky a cestovního ruchu SČMSD Humpolec, s.r.o.</t>
  </si>
  <si>
    <t>www.ssinfis.cz</t>
  </si>
  <si>
    <t>Střední škola informatiky a finančních služeb, Plzeň, Klatovská 200 G</t>
  </si>
  <si>
    <t>www.stredniskola.cz</t>
  </si>
  <si>
    <t>Jitka Pánová</t>
  </si>
  <si>
    <t>Střední škola informatiky a právních studií, o.p.s.</t>
  </si>
  <si>
    <t>www.ssis.cz</t>
  </si>
  <si>
    <t>Střední škola informatiky a služeb, Dvůr Králové nad Labem, Elišky Krásnohorské 2069</t>
  </si>
  <si>
    <t>www.roznovskastredni.cz</t>
  </si>
  <si>
    <t>Střední škola informatiky, elektrotechniky a řemesel Rožnov pod Radhoštěm</t>
  </si>
  <si>
    <t>www.cichnovabrno.cz</t>
  </si>
  <si>
    <t>Střední škola informatiky, poštovnictví a finančnictví Brno, příspěvková organizace</t>
  </si>
  <si>
    <t>www.skolakaterinky.cz</t>
  </si>
  <si>
    <t>Mgr. Václav Tichý</t>
  </si>
  <si>
    <t>Střední škola Kateřinky - Liberec, s.r.o.</t>
  </si>
  <si>
    <t>www.ssknih.cz</t>
  </si>
  <si>
    <t>Střední škola KNIH, o.p.s.</t>
  </si>
  <si>
    <t>www.sskk.cz</t>
  </si>
  <si>
    <t>Barvič a Novotný, spol. s r.o.</t>
  </si>
  <si>
    <t>Praha 3 - Vinohrady</t>
  </si>
  <si>
    <t>Střední škola knižní kultury, o.p.s.</t>
  </si>
  <si>
    <t>www.sshp.cz</t>
  </si>
  <si>
    <t>Praha 9 - Hrdlořezy</t>
  </si>
  <si>
    <t>Střední škola kosmetiky a hotelnictví BEAN, s.r.o.</t>
  </si>
  <si>
    <t>www.kostka-skola.cz</t>
  </si>
  <si>
    <t>PaedDr. Karel Kostka</t>
  </si>
  <si>
    <t>Střední škola Kostka s.r.o.</t>
  </si>
  <si>
    <t>www.ssletecka.com</t>
  </si>
  <si>
    <t>Aircraft Industries, a.s.</t>
  </si>
  <si>
    <t>Střední škola letecká s.r.o.</t>
  </si>
  <si>
    <t>www.sslvt.cz</t>
  </si>
  <si>
    <t>Odolena Voda</t>
  </si>
  <si>
    <t>Střední škola letecké a výpočetní techniky, Odolena Voda, U Letiště 370</t>
  </si>
  <si>
    <t>www.dorado.cz</t>
  </si>
  <si>
    <t>Děčín VI</t>
  </si>
  <si>
    <t>Střední škola lodní dopravy a technických řemesel, Děčín VI, příspěvková organizace</t>
  </si>
  <si>
    <t>www.logistickaskola.cz</t>
  </si>
  <si>
    <t>Dalovice</t>
  </si>
  <si>
    <t>Střední škola logistická Dalovice, příspěvková organizace</t>
  </si>
  <si>
    <t>www.sslch.cz/</t>
  </si>
  <si>
    <t>Střední škola logistiky a chemie, Olomouc, U Hradiska 29</t>
  </si>
  <si>
    <t>www.sousos.cz</t>
  </si>
  <si>
    <t>RNDr. Jaroslav Krčmář</t>
  </si>
  <si>
    <t>Střední škola managementu a služeb a Základní škola s.r.o.</t>
  </si>
  <si>
    <t>www.sspp.cz</t>
  </si>
  <si>
    <t>PaedDr. Jiří Cikán</t>
  </si>
  <si>
    <t>Střední škola mediální grafiky a tisku, s.r.o.</t>
  </si>
  <si>
    <t>www.ssno.cz</t>
  </si>
  <si>
    <t>Bystřice pod Hostýnem</t>
  </si>
  <si>
    <t>Střední škola nábytkářská a obchodní Bystřice pod Hostýnem</t>
  </si>
  <si>
    <t>souobelgicka.cz</t>
  </si>
  <si>
    <t>Střední škola obchodní</t>
  </si>
  <si>
    <t>www.souobchpolicka.cz</t>
  </si>
  <si>
    <t>Střední škola obchodní a služeb SČMSD, Polička, s.r.o.</t>
  </si>
  <si>
    <t>www.obchodskolazr.cz</t>
  </si>
  <si>
    <t>Žďár nad Sázavou 3</t>
  </si>
  <si>
    <t>Střední škola obchodní a služeb SČMSD, Žďár nad Sázavou, s.r.o.</t>
  </si>
  <si>
    <t>www.sso.cz</t>
  </si>
  <si>
    <t>Střední škola obchodní a Vyšší odborná škola, České Budějovice, Husova 9</t>
  </si>
  <si>
    <t>www.ssohavlickova.cz</t>
  </si>
  <si>
    <t>Kolín IV</t>
  </si>
  <si>
    <t>Střední škola obchodní, Kolín IV, Havlíčkova 42</t>
  </si>
  <si>
    <t>www.ssossluka.cz</t>
  </si>
  <si>
    <t>Mgr. Josef Sluka</t>
  </si>
  <si>
    <t>Střední škola obchodu a služeb s.r.o.</t>
  </si>
  <si>
    <t>www.ststeplice.cz</t>
  </si>
  <si>
    <t>Střední škola obchodu a služeb, Teplice, příspěvková organizace</t>
  </si>
  <si>
    <t>zamek.zamberk.cz</t>
  </si>
  <si>
    <t>Střední škola obchodu, řemesel a služeb Žamberk</t>
  </si>
  <si>
    <t>www.obchodniskola.cz</t>
  </si>
  <si>
    <t>Střední škola obchodu, řemesel, služeb a Základní škola, Ústí nad Labem, příspěvková organizace</t>
  </si>
  <si>
    <t>www.ssjs-tabor.cz</t>
  </si>
  <si>
    <t>Střední škola obchodu, služeb a řemesel a Jazyková škola s právem státní jazykové zkoušky, Tábor, Bydlinského 2474</t>
  </si>
  <si>
    <t>www.souviz.cz</t>
  </si>
  <si>
    <t>Vizovice</t>
  </si>
  <si>
    <t>Střední škola oděvní a služeb Vizovice</t>
  </si>
  <si>
    <t>Střední odborné učiliště nábytkářské a střední odborná škola, s.r.o.</t>
  </si>
  <si>
    <t>Střední škola oděvního designu Kateřinky - Liberec, s.r.o.</t>
  </si>
  <si>
    <t>www.sspgs-zlin.cz</t>
  </si>
  <si>
    <t>Střední škola pedagogická a sociální Zlín, s.r.o.</t>
  </si>
  <si>
    <t>www.sslitomerice.cz</t>
  </si>
  <si>
    <t>Střední škola pedagogická, hotelnictví a služeb, Litoměřice, příspěvková organizace</t>
  </si>
  <si>
    <t>www.sspo.cz</t>
  </si>
  <si>
    <t>Střední škola podnikání Vysoké Mýto, s.r.o.</t>
  </si>
  <si>
    <t>www.spos.cz</t>
  </si>
  <si>
    <t>DZC, spol.s r.o.</t>
  </si>
  <si>
    <t>Střední škola podnikatelská a Vyšší odborná škola, s.r.o.</t>
  </si>
  <si>
    <t>www.podnikakademie.cz</t>
  </si>
  <si>
    <t>Doc. Ing. Jaroslav Zahradník, CSc.</t>
  </si>
  <si>
    <t>Střední škola Podnikatelská akademie a základní škola, s.r.o.</t>
  </si>
  <si>
    <t>www.hermes-mb.cz</t>
  </si>
  <si>
    <t>HERMÉS s.r.o.</t>
  </si>
  <si>
    <t>Střední škola podnikatelská HERMÉS MB s.r.o.</t>
  </si>
  <si>
    <t>www.ssp-klimkovice.cz</t>
  </si>
  <si>
    <t>Iva Gabrhelová</t>
  </si>
  <si>
    <t>Klimkovice</t>
  </si>
  <si>
    <t>Střední škola podnikatelská Klimkovice s.r.o.</t>
  </si>
  <si>
    <t>www.soupohoda.com</t>
  </si>
  <si>
    <t>Mgr. Bc. Hana Simonová</t>
  </si>
  <si>
    <t>Střední škola Pohoda s.r.o.</t>
  </si>
  <si>
    <t>www.polygraficka.cz</t>
  </si>
  <si>
    <t>Střední škola polygrafická, Olomouc, Střední novosadská 87/53</t>
  </si>
  <si>
    <t>www.jilova.cz</t>
  </si>
  <si>
    <t>Střední škola polytechnická Brno, Jílová, příspěvková organizace</t>
  </si>
  <si>
    <t>www.sspcb.cz</t>
  </si>
  <si>
    <t>Střední škola polytechnická, České Budějovice, Nerudova 59</t>
  </si>
  <si>
    <t>www.ssprool.cz</t>
  </si>
  <si>
    <t>Střední škola polytechnická, Olomouc, Rooseveltova 79</t>
  </si>
  <si>
    <t>www.prak.cz</t>
  </si>
  <si>
    <t>Ing. Josef Honzejk</t>
  </si>
  <si>
    <t>Liberec 7</t>
  </si>
  <si>
    <t>Střední škola právní - Právní akademie, s.r.o.</t>
  </si>
  <si>
    <t>www.skolspec.cz</t>
  </si>
  <si>
    <t>Střední škola prof. Zdeňka Matějčka, Ostrava-Poruba, příspěvková organizace</t>
  </si>
  <si>
    <t>www.sspphk.cz</t>
  </si>
  <si>
    <t>Střední škola profesní přípravy, Hradec Králové</t>
  </si>
  <si>
    <t>www.prumyslovka.cz</t>
  </si>
  <si>
    <t>Střední škola průmyslová a umělecká Hodonín, příspěvková organizace</t>
  </si>
  <si>
    <t>www.sspu-opava.cz</t>
  </si>
  <si>
    <t>Střední škola průmyslová a umělecká, Opava, příspěvková organizace</t>
  </si>
  <si>
    <t>www.ssphz-uh.cz</t>
  </si>
  <si>
    <t>Střední škola průmyslová, hotelová a zdravotnická Uherské Hradiště</t>
  </si>
  <si>
    <t>www.sspkrnov.cz</t>
  </si>
  <si>
    <t>Střední škola průmyslová, Krnov, příspěvková organizace</t>
  </si>
  <si>
    <t>www.ssptaji.cz</t>
  </si>
  <si>
    <t>Střední škola průmyslová, technická a automobilní Jihlava</t>
  </si>
  <si>
    <t>www.ssrv.cz</t>
  </si>
  <si>
    <t>Střední škola rybářská a vodohospodářská Jakuba Krčína, Třeboň, Táboritská 941</t>
  </si>
  <si>
    <t>www.ssrs.cz</t>
  </si>
  <si>
    <t>Střední škola řemesel a služeb Moravské Budějovice</t>
  </si>
  <si>
    <t>www.soupardubice.cz</t>
  </si>
  <si>
    <t>Ing. Milan Randák</t>
  </si>
  <si>
    <t>Střední škola řemesel a služeb Pardubice, s.r.o.</t>
  </si>
  <si>
    <t>www.sosruska.cz</t>
  </si>
  <si>
    <t>Děčín IV</t>
  </si>
  <si>
    <t>Střední škola řemesel a služeb, Děčín IV, Ruská 147, příspěvková organizace</t>
  </si>
  <si>
    <t>www.sosjbc.cz</t>
  </si>
  <si>
    <t>Střední škola řemesel a služeb, Jablonec nad Nisou, Smetanova 66, příspěvková organizace</t>
  </si>
  <si>
    <t>www.ouhorice.cz</t>
  </si>
  <si>
    <t>Střední škola řemesel a Základní škola, Hořice</t>
  </si>
  <si>
    <t>www.ssrkunice.cz</t>
  </si>
  <si>
    <t>Kunice</t>
  </si>
  <si>
    <t>Střední škola řemesel Kunice, příspěvková organizace</t>
  </si>
  <si>
    <t>www.ssed-fm.cz</t>
  </si>
  <si>
    <t>Střední škola řemesel, Frýdek-Místek, příspěvková organizace</t>
  </si>
  <si>
    <t>www.ssrsobeslav.cz</t>
  </si>
  <si>
    <t>Střední škola řemeslná a Základní škola, Soběslav, Wilsonova 405</t>
  </si>
  <si>
    <t>ssrjaromer.cz</t>
  </si>
  <si>
    <t>Střední škola řemeslná, Jaroměř, Studničkova 260</t>
  </si>
  <si>
    <t>www.sstovacov.cz</t>
  </si>
  <si>
    <t>Tovačov</t>
  </si>
  <si>
    <t>Střední škola řezbářská, Tovačov, Nádražní 146</t>
  </si>
  <si>
    <t>highschool.cz</t>
  </si>
  <si>
    <t>Sion, z.s.</t>
  </si>
  <si>
    <t>Střední škola Sion High School, Hradec Králové</t>
  </si>
  <si>
    <t>www.ss-ostrava.cz</t>
  </si>
  <si>
    <t>Střední škola služeb a podnikání, Ostrava-Poruba, příspěvková organizace</t>
  </si>
  <si>
    <t>www.sousto.cz</t>
  </si>
  <si>
    <t>Střední škola služeb a řemesel, Stochov, J. Šípka 187</t>
  </si>
  <si>
    <t>www.sossluzeb.cz</t>
  </si>
  <si>
    <t>Ing. Miroslava Podivinská</t>
  </si>
  <si>
    <t>Střední škola služeb s.r.o.</t>
  </si>
  <si>
    <t>www.sssoghk.cz</t>
  </si>
  <si>
    <t>Střední škola služeb, obchodu a gastronomie</t>
  </si>
  <si>
    <t>www.ssspzabreh.cz</t>
  </si>
  <si>
    <t>Střední škola sociální péče a služeb, Zábřeh, nám. 8. května 2</t>
  </si>
  <si>
    <t>www.skola-perspektiva.cz</t>
  </si>
  <si>
    <t>Sdružení pro SŠ soc. PERSPEKTIVA a VOŠ</t>
  </si>
  <si>
    <t>Dubí 3 - Pozorka</t>
  </si>
  <si>
    <t>Střední škola sociální PERSPEKTIVA a Vyšší odborná škola, s.r.o.</t>
  </si>
  <si>
    <t>www.sous.cz</t>
  </si>
  <si>
    <t>Střední škola spojů a informatiky, Tábor, Bydlinského 2474</t>
  </si>
  <si>
    <t>www.ssss.cz</t>
  </si>
  <si>
    <t>Střední škola společného stravování, Ostrava-Hrabůvka, příspěvková organizace</t>
  </si>
  <si>
    <t>www.stavebniskolahorstav.cz</t>
  </si>
  <si>
    <t>HORSTAV Olomouc, spol. s r.o.</t>
  </si>
  <si>
    <t>Střední škola stavební - HORSTAV</t>
  </si>
  <si>
    <t>soustav-ostrava.cz</t>
  </si>
  <si>
    <t>Střední škola stavební a dřevozpracující, Ostrava, příspěvková organizace</t>
  </si>
  <si>
    <t>www.ssstpo.com</t>
  </si>
  <si>
    <t>Lubomír Bortl</t>
  </si>
  <si>
    <t>Olomouc - Chomoutov</t>
  </si>
  <si>
    <t>Střední škola stavební a podnikatelská s.r.o.</t>
  </si>
  <si>
    <t>www.ssstavebni.tce.cz</t>
  </si>
  <si>
    <t>Střední škola stavební a strojní, Teplice, příspěvková organizace</t>
  </si>
  <si>
    <t>ssstavji.cz</t>
  </si>
  <si>
    <t>Střední škola stavební Jihlava</t>
  </si>
  <si>
    <t>www.stavtr.cz</t>
  </si>
  <si>
    <t>Střední škola stavební Třebíč</t>
  </si>
  <si>
    <t>www.soubosonohy.cz</t>
  </si>
  <si>
    <t>Střední škola stavebních řemesel Brno-Bosonohy, příspěvková organizace</t>
  </si>
  <si>
    <t>www.ssstravovani.cz</t>
  </si>
  <si>
    <t>Střední škola stravování a služeb Karlovy Vary, příspěvková organizace</t>
  </si>
  <si>
    <t>www.stredniskolastraznice.cz</t>
  </si>
  <si>
    <t>Střední škola Strážnice, příspěvková organizace</t>
  </si>
  <si>
    <t>Střední škola strojírenská a elektrotechnická</t>
  </si>
  <si>
    <t>www.sssebrno.cz</t>
  </si>
  <si>
    <t>Brno - Líšeň</t>
  </si>
  <si>
    <t>Střední škola strojírenská a elektrotechnická Brno, příspěvková organizace</t>
  </si>
  <si>
    <t>www.sslbc.cz</t>
  </si>
  <si>
    <t>Střední škola strojní, stavební a dopravní, Liberec II, Truhlářská 360/3, příspěvková organizace</t>
  </si>
  <si>
    <t>www.sstd.cz</t>
  </si>
  <si>
    <t>Střední škola technická a dopravní, Ostrava-Vítkovice, příspěvková organizace</t>
  </si>
  <si>
    <t>www.sstebrno.cz</t>
  </si>
  <si>
    <t>Střední škola technická a ekonomická Brno, Olomoucká, příspěvková organizace</t>
  </si>
  <si>
    <t>www.sosblansko.cz</t>
  </si>
  <si>
    <t>Střední škola technická a gastronomická Blansko, příspěvková organizace</t>
  </si>
  <si>
    <t>www.issto.cz</t>
  </si>
  <si>
    <t>Střední škola technická a obchodní, Dačice, Strojírenská 304</t>
  </si>
  <si>
    <t>www.kosinka.com</t>
  </si>
  <si>
    <t>Střední škola technická a obchodní, Olomouc, Kosinova 4</t>
  </si>
  <si>
    <t>www.sstrnb.cz</t>
  </si>
  <si>
    <t>Střední škola technická a řemeslná, Nový Bydžov, Dr. M. Tyrše 112</t>
  </si>
  <si>
    <t>www.sstzmoh.cz</t>
  </si>
  <si>
    <t>Střední škola technická a zemědělská Mohelnice</t>
  </si>
  <si>
    <t>www.tznj.cz</t>
  </si>
  <si>
    <t>Střední škola technická a zemědělská, Nový Jičín, příspěvková organizace</t>
  </si>
  <si>
    <t>www.souuhelna.cz</t>
  </si>
  <si>
    <t>Střední škola technická Znojmo, příspěvková organizace</t>
  </si>
  <si>
    <t>www.tgacv.cz</t>
  </si>
  <si>
    <t>Střední škola technická, gastronomická a automobilní, Chomutov, příspěvková organizace</t>
  </si>
  <si>
    <t>www.sstmost.cz</t>
  </si>
  <si>
    <t>Střední škola technická, Most, příspěvková organizace</t>
  </si>
  <si>
    <t>www.sst.opava.cz</t>
  </si>
  <si>
    <t>Střední škola technická, Opava, Kolofíkovo nábřeží 51, příspěvková organizace</t>
  </si>
  <si>
    <t>www.kourilkova8.cz</t>
  </si>
  <si>
    <t>Střední škola technická, Přerov, Kouřílkova 8</t>
  </si>
  <si>
    <t>www.ssto-havirov.cz</t>
  </si>
  <si>
    <t>Střední škola technických oborů, Havířov-Šumbark, Lidická 1a/600, příspěvková organizace</t>
  </si>
  <si>
    <t>www.ssinte-karvina.cz</t>
  </si>
  <si>
    <t>Střední škola techniky a služeb, Karviná, příspěvková organizace</t>
  </si>
  <si>
    <t>www.teleinformatika.eu</t>
  </si>
  <si>
    <t>Střední škola teleinformatiky, Ostrava, příspěvková organizace</t>
  </si>
  <si>
    <t>Střední škola tradičních řemesel HERMÉS MB s.r.o.</t>
  </si>
  <si>
    <t>www.ssum.cz,</t>
  </si>
  <si>
    <t>PaedDr. Josef Čadík</t>
  </si>
  <si>
    <t>Brno - Židenice</t>
  </si>
  <si>
    <t>Střední škola uměleckomanažerská, s.r.o.</t>
  </si>
  <si>
    <t>www.ssup.cz</t>
  </si>
  <si>
    <t>Střední škola uměleckoprůmyslová Ústí nad Orlicí</t>
  </si>
  <si>
    <t>www.ssur.cz</t>
  </si>
  <si>
    <t>RENTO, spol. s r.o.</t>
  </si>
  <si>
    <t>Střední škola uměleckých řemesel, s.r.o.</t>
  </si>
  <si>
    <t>www.ssudbrno.cz</t>
  </si>
  <si>
    <t>Střední škola umění a designu a Vyšší odborná škola Brno, příspěvková organizace</t>
  </si>
  <si>
    <t>www.soujirice.cz</t>
  </si>
  <si>
    <t>Střední škola VIZE</t>
  </si>
  <si>
    <t>www.florist.cz</t>
  </si>
  <si>
    <t>Ing. Miroslav Jindra</t>
  </si>
  <si>
    <t>Hradec Králové - Rusek</t>
  </si>
  <si>
    <t>Střední škola vizuální tvorby, s.r.o.</t>
  </si>
  <si>
    <t>www.szat.cz</t>
  </si>
  <si>
    <t>Střední škola zahradnická a technická Litomyšl</t>
  </si>
  <si>
    <t>libverdadc.cz</t>
  </si>
  <si>
    <t>Děčín - Libverda</t>
  </si>
  <si>
    <t>Střední škola zahradnická a zemědělská Antonína Emanuela Komerse, Děčín - Libverda, příspěvková organizace</t>
  </si>
  <si>
    <t>www.zahradnicka-skola-kopidlno.cz</t>
  </si>
  <si>
    <t>Kopidlno</t>
  </si>
  <si>
    <t>Střední škola zahradnická, Kopidlno, náměstí Hilmarovo 1</t>
  </si>
  <si>
    <t>www.szs.chrudim.cz</t>
  </si>
  <si>
    <t>Střední škola zdravotnická a sociální Chrudim</t>
  </si>
  <si>
    <t>www.szeskostelec.cz</t>
  </si>
  <si>
    <t>Střední škola zemědělská a ekologická a střední odborné učiliště chladicí a klimatizační techniky, Kostelec nad Orlicí</t>
  </si>
  <si>
    <t>www.sszp.kt.cz</t>
  </si>
  <si>
    <t>Střední škola zemědělská a potravinářská, Klatovy, Národních mučedníků 141</t>
  </si>
  <si>
    <t>www.szesro.cz</t>
  </si>
  <si>
    <t>Střední škola zemědělská a přírodovědná Rožnov pod Radhoštěm</t>
  </si>
  <si>
    <t>www.szes-la.cz</t>
  </si>
  <si>
    <t>Střední škola zemědělská a veterinární Lanškroun</t>
  </si>
  <si>
    <t>Střední škola zemědělská a Vyšší odborná škola Chrudim</t>
  </si>
  <si>
    <t>www.szes-olomouc.cz</t>
  </si>
  <si>
    <t>Střední škola zemědělská a zahradnická, Olomouc, U Hradiska 4</t>
  </si>
  <si>
    <t>www.sszeprerov.cz</t>
  </si>
  <si>
    <t>Střední škola zemědělská, Přerov, Osmek 47</t>
  </si>
  <si>
    <t>www.sszts.cz</t>
  </si>
  <si>
    <t>Střední škola železniční, technická a služeb, Šumperk</t>
  </si>
  <si>
    <t>sszplana.cz/</t>
  </si>
  <si>
    <t>Planá</t>
  </si>
  <si>
    <t>Střední škola živnostenská a Základní škola, Planá</t>
  </si>
  <si>
    <t>www.zivnostenska-sokolov.cz</t>
  </si>
  <si>
    <t>Střední škola živnostenská Sokolov, příspěvková organizace</t>
  </si>
  <si>
    <t>www.sosboh.cz</t>
  </si>
  <si>
    <t>Střední škola, Bohumín, příspěvková organizace</t>
  </si>
  <si>
    <t>ss-bor.pilsedu.cz</t>
  </si>
  <si>
    <t>Bor</t>
  </si>
  <si>
    <t>Střední škola, Bor, Plzeňská 231</t>
  </si>
  <si>
    <t>www.sscv.cz</t>
  </si>
  <si>
    <t>České Velenice</t>
  </si>
  <si>
    <t>Střední škola, České Velenice, Revoluční 220</t>
  </si>
  <si>
    <t>www.ddheraltice.cz</t>
  </si>
  <si>
    <t>Velké Heraltice</t>
  </si>
  <si>
    <t>Střední škola, Dětský domov a Školní jídelna, Velké Heraltice, příspěvková organizace</t>
  </si>
  <si>
    <t>www.stredniskola-sucha.cz</t>
  </si>
  <si>
    <t>Havířov - Prostřední Suchá</t>
  </si>
  <si>
    <t>Střední škola, Havířov - Prostřední Suchá, příspěvková organizace</t>
  </si>
  <si>
    <t>www.outech-havirov.cz</t>
  </si>
  <si>
    <t>Střední škola, Havířov-Šumbark, Sýkorova 1/613, příspěvková organizace</t>
  </si>
  <si>
    <t>www.sskola.horazdovice.cz</t>
  </si>
  <si>
    <t>Horažďovice</t>
  </si>
  <si>
    <t>Střední škola, Horažďovice, Blatenská 313</t>
  </si>
  <si>
    <t>www.sskralovice.cz</t>
  </si>
  <si>
    <t>Kralovice</t>
  </si>
  <si>
    <t>Střední škola, Kralovice, nám. Osvobození 32</t>
  </si>
  <si>
    <t>www.skola-lomnice.cz</t>
  </si>
  <si>
    <t>Lomnice nad Popelkou</t>
  </si>
  <si>
    <t>Střední škola, Lomnice nad Popelkou, Antala Staška 213, příspěvková organizace</t>
  </si>
  <si>
    <t>www.ssodry.cz</t>
  </si>
  <si>
    <t>Střední škola, Odry, příspěvková organizace</t>
  </si>
  <si>
    <t>www.skola-rokycany.cz</t>
  </si>
  <si>
    <t>Střední škola, Rokycany, Jeřabinová 96/III</t>
  </si>
  <si>
    <t>www.souts.cz</t>
  </si>
  <si>
    <t>Střední škola, Trhové Sviny, Školní 709</t>
  </si>
  <si>
    <t>skoladavinci.cz</t>
  </si>
  <si>
    <t>Škola da Vinci</t>
  </si>
  <si>
    <t>Dolní Břežany</t>
  </si>
  <si>
    <t>Střední škola, základní škola a mateřská škola da Vinci</t>
  </si>
  <si>
    <t>www.pvtetin.cz</t>
  </si>
  <si>
    <t>Občanské sdružení na pomoc zdravotně postiženým LIPKA</t>
  </si>
  <si>
    <t>Střední škola, základní škola a mateřská škola JISTOTA, o.p.s.</t>
  </si>
  <si>
    <t>www.zskraslice.cz</t>
  </si>
  <si>
    <t>Město Kraslice</t>
  </si>
  <si>
    <t>Kraslice</t>
  </si>
  <si>
    <t>Střední škola, základní škola a mateřská škola Kraslice, příspěvková organizace</t>
  </si>
  <si>
    <t>www.zsams-mohelnice.cz</t>
  </si>
  <si>
    <t>Střední škola, Základní škola a Mateřská škola Mohelnice, Masarykova 4</t>
  </si>
  <si>
    <t>www.montyskola.cz</t>
  </si>
  <si>
    <t>Monty School s.r.o.</t>
  </si>
  <si>
    <t>Střední škola, základní škola a mateřská škola Monty School</t>
  </si>
  <si>
    <t>www.sluch-ol.cz</t>
  </si>
  <si>
    <t>Střední škola, základní škola a mateřská škola pro sluchově postižené, Olomouc, Kosmonautů 4</t>
  </si>
  <si>
    <t>www.skolaholeckova.cz</t>
  </si>
  <si>
    <t>Střední škola, základní škola a mateřská škola pro sluchově postižené, Praha 5, Holečkova 4</t>
  </si>
  <si>
    <t>www.sksp.org</t>
  </si>
  <si>
    <t>Střední škola, Základní škola a Mateřská škola pro sluchově postižené, Praha 5, Výmolova 169</t>
  </si>
  <si>
    <t>www.sss-ou.cz</t>
  </si>
  <si>
    <t>Střední škola, základní škola a mateřská škola pro zdravotně znevýhodněné, Brno, Kamenomlýnská 2</t>
  </si>
  <si>
    <t>www.szmsvejdovskeho.cz</t>
  </si>
  <si>
    <t>Střední škola, Základní škola a Mateřská škola prof. V. Vejdovského Olomouc - Hejčín</t>
  </si>
  <si>
    <t>www.sezampv.cz</t>
  </si>
  <si>
    <t>Střední škola, Základní škola a Mateřská škola Prostějov, Komenského 10</t>
  </si>
  <si>
    <t>www.zsmsprerov.cz</t>
  </si>
  <si>
    <t>Střední škola, Základní škola a Mateřská škola Přerov, Malá Dlážka 4</t>
  </si>
  <si>
    <t>www.zsrako.cz</t>
  </si>
  <si>
    <t>Střední škola, Základní škola a Mateřská škola Rakovník, příspěvková organizace</t>
  </si>
  <si>
    <t>www.sweb.cz/zssumperk</t>
  </si>
  <si>
    <t>Střední škola, Základní škola a Mateřská škola Šumperk, Hanácká 3</t>
  </si>
  <si>
    <t>www.ruzovka.eu</t>
  </si>
  <si>
    <t>Střední škola, Základní škola a Mateřská škola, Frýdek-Místek, příspěvková organizace</t>
  </si>
  <si>
    <t>Střední škola, Základní škola a Mateřská škola, Karviná, příspěvková organizace</t>
  </si>
  <si>
    <t>www.chotounska.cz</t>
  </si>
  <si>
    <t>Praha 10 - Malešice</t>
  </si>
  <si>
    <t>Střední škola, Základní škola a Mateřská škola, Praha 10, Chotouňská 476</t>
  </si>
  <si>
    <t>www.zstrinec.cz</t>
  </si>
  <si>
    <t>Střední škola, Základní škola a Mateřská škola, Třinec, Jablunkovská 241, příspěvková organizace</t>
  </si>
  <si>
    <t>www.zsadd-zabreh.cz</t>
  </si>
  <si>
    <t>Střední škola, Základní škola, Mateřská škola a Dětský domov Zábřeh</t>
  </si>
  <si>
    <t>www.skolanacelne.cz</t>
  </si>
  <si>
    <t>Střední škola, Základní škola, Mateřská škola, Dětský domov a Speciálně pedagogické centrum Mladá Boleslav, příspěvková organizace</t>
  </si>
  <si>
    <t>www.suslbc.cz</t>
  </si>
  <si>
    <t>Zdeněk Švácha</t>
  </si>
  <si>
    <t>Liberec 30</t>
  </si>
  <si>
    <t>Střední umělecká škola v Liberci s.r.o.</t>
  </si>
  <si>
    <t>www.varhanysous.cz</t>
  </si>
  <si>
    <t>Varhany spol.s.r.o. Krnov</t>
  </si>
  <si>
    <t>Střední umělecká škola varhanářská o.p.s.</t>
  </si>
  <si>
    <t>www.sus-ostrava.cz</t>
  </si>
  <si>
    <t>Střední umělecká škola, Ostrava, příspěvková organizace</t>
  </si>
  <si>
    <t>www.supsavos.cz</t>
  </si>
  <si>
    <t>Střední uměleckoprůmyslová škola a Vyšší odborná škola, Jablonec nad Nisou, Horní náměstí 1, příspěvková organizace</t>
  </si>
  <si>
    <t>www.sups.info</t>
  </si>
  <si>
    <t>Střední uměleckoprůmyslová škola a Vyšší odborná škola, Turnov, Skálova 373, příspěvková organizace</t>
  </si>
  <si>
    <t>www.zamecek.cz</t>
  </si>
  <si>
    <t>akad. malíř Jiří Rataj</t>
  </si>
  <si>
    <t>Střední uměleckoprůmyslová škola a Základní umělecká škola Zámeček s.r.o.</t>
  </si>
  <si>
    <t>www.hnn.cz</t>
  </si>
  <si>
    <t>Střední uměleckoprůmyslová škola hudebních nástrojů a nábytku, Hradec Králové, 17. listopadu 1202</t>
  </si>
  <si>
    <t>www.helenin.cz</t>
  </si>
  <si>
    <t>Jihlava - Helenín</t>
  </si>
  <si>
    <t>Střední uměleckoprůmyslová škola Jihlava - Helenín, Hálkova 42</t>
  </si>
  <si>
    <t>supskv.cz</t>
  </si>
  <si>
    <t>Střední uměleckoprůmyslová škola Karlovy Vary, příspěvková organizace</t>
  </si>
  <si>
    <t>www.sumprum.cz</t>
  </si>
  <si>
    <t>Ing. Ladislav Szewieczek</t>
  </si>
  <si>
    <t>Střední uměleckoprůmyslová škola s.r.o.</t>
  </si>
  <si>
    <t>www.sklarskaskola.cz</t>
  </si>
  <si>
    <t>Střední uměleckoprůmyslová škola sklářská Valašské Meziříčí</t>
  </si>
  <si>
    <t>www.czech-glass-school.com</t>
  </si>
  <si>
    <t>Kamenický Šenov</t>
  </si>
  <si>
    <t>Střední uměleckoprůmyslová škola sklářská, Kamenický Šenov, Havlíčkova 57, příspěvková organizace</t>
  </si>
  <si>
    <t>www.supss.cz</t>
  </si>
  <si>
    <t>Železný Brod</t>
  </si>
  <si>
    <t>Střední uměleckoprůmyslová škola sklářská, Železný Brod, Smetanovo zátiší 470, příspěvková organizace</t>
  </si>
  <si>
    <t>www.supsck.cz</t>
  </si>
  <si>
    <t>Střední uměleckoprůmyslová škola sv. Anežky České, Český Krumlov, Tavírna 109</t>
  </si>
  <si>
    <t>www.supsuh.cz</t>
  </si>
  <si>
    <t>Střední uměleckoprůmyslová škola Uherské Hradiště</t>
  </si>
  <si>
    <t>www.keramickaskola.cz</t>
  </si>
  <si>
    <t>Bechyně</t>
  </si>
  <si>
    <t>Střední uměleckoprůmyslová škola, Bechyně, Písecká 203</t>
  </si>
  <si>
    <t>www.svisv.cz</t>
  </si>
  <si>
    <t>Valtice</t>
  </si>
  <si>
    <t>Střední vinařská škola Valtice, příspěvková organizace</t>
  </si>
  <si>
    <t>www.zahradnicka.skola.cz</t>
  </si>
  <si>
    <t>Střední zahradnická škola a Střední odborné učiliště s.r.o.</t>
  </si>
  <si>
    <t>www.skolarajhrad.cz</t>
  </si>
  <si>
    <t>Rajhrad</t>
  </si>
  <si>
    <t>Střední zahradnická škola Rajhrad, příspěvková organizace</t>
  </si>
  <si>
    <t>www.szas-ostrava.cz</t>
  </si>
  <si>
    <t>Střední zahradnická škola, Ostrava, příspěvková organizace</t>
  </si>
  <si>
    <t>www.szs-ruska.cz</t>
  </si>
  <si>
    <t>Střední zdravotnická škola</t>
  </si>
  <si>
    <t>www.szds-oa.cz</t>
  </si>
  <si>
    <t>Střední zdravotnická škola a Obchodní akademie, Rumburk, příspěvková organizace</t>
  </si>
  <si>
    <t>www.szsavoscheb.cz</t>
  </si>
  <si>
    <t>Střední zdravotnická škola a vyšší odborná škola Cheb, příspěvková organizace</t>
  </si>
  <si>
    <t>www.szsmerh.cz</t>
  </si>
  <si>
    <t>Střední zdravotnická škola a Vyšší odborná škola zdravotnická Brno, Merhautova, příspěvková organizace</t>
  </si>
  <si>
    <t>www.epol.cz</t>
  </si>
  <si>
    <t>Střední zdravotnická škola a Vyšší odborná škola zdravotnická Emanuela Pöttinga a Jazyková škola s právem státní jazykové zkoušky Olomouc</t>
  </si>
  <si>
    <t>www.zdravskolhb.cz</t>
  </si>
  <si>
    <t>Střední zdravotnická škola a Vyšší odborná škola zdravotnická Havlíčkův Brod</t>
  </si>
  <si>
    <t>www.zdravkakv.cz</t>
  </si>
  <si>
    <t>Střední zdravotnická škola a vyšší odborná škola zdravotnická Karlovy Vary, příspěvková organizace</t>
  </si>
  <si>
    <t>www.szszlin.cz</t>
  </si>
  <si>
    <t>Střední zdravotnická škola a Vyšší odborná škola zdravotnická Zlín</t>
  </si>
  <si>
    <t>www.szsz.cz</t>
  </si>
  <si>
    <t>Střední zdravotnická škola a Vyšší odborná škola zdravotnická Znojmo, příspěvková organizace</t>
  </si>
  <si>
    <t>www.szszdar.cz</t>
  </si>
  <si>
    <t>Střední zdravotnická škola a Vyšší odborná škola zdravotnická Žďár nad Sázavou</t>
  </si>
  <si>
    <t>szscb.wz.cz</t>
  </si>
  <si>
    <t>Střední zdravotnická škola a Vyšší odborná škola zdravotnická, České Budějovice, Husova 3</t>
  </si>
  <si>
    <t>www.svzskladno.cz</t>
  </si>
  <si>
    <t>Střední zdravotnická škola a Vyšší odborná škola zdravotnická, Kladno, Havířská 1141</t>
  </si>
  <si>
    <t>www.zdravotka.cz</t>
  </si>
  <si>
    <t>Kolín I.</t>
  </si>
  <si>
    <t>Střední zdravotnická škola a Vyšší odborná škola zdravotnická, Kolín, Karoliny Světlé 135</t>
  </si>
  <si>
    <t>www.szs-lib.cz</t>
  </si>
  <si>
    <t>Střední zdravotnická škola a Vyšší odborná škola zdravotnická, Liberec, Kostelní 9, příspěvková organizace</t>
  </si>
  <si>
    <t>www.szsmb.cz</t>
  </si>
  <si>
    <t>Střední zdravotnická škola a Vyšší odborná škola zdravotnická, Mladá Boleslav, B. Němcové 482</t>
  </si>
  <si>
    <t>www.zdravkanbk.cz</t>
  </si>
  <si>
    <t>Střední zdravotnická škola a Vyšší odborná škola zdravotnická, Nymburk, Soudní 20</t>
  </si>
  <si>
    <t>www.zdrav-ova.cz</t>
  </si>
  <si>
    <t>Střední zdravotnická škola a Vyšší odborná škola zdravotnická, Ostrava, příspěvková organizace</t>
  </si>
  <si>
    <t>www.zdravka-plzen.cz</t>
  </si>
  <si>
    <t>Střední zdravotnická škola a Vyšší odborná škola zdravotnická, Plzeň, Karlovarská 99</t>
  </si>
  <si>
    <t>www.szs.pb.cz</t>
  </si>
  <si>
    <t>Střední zdravotnická škola a Vyšší odborná škola zdravotnická, Příbram I, Jiráskovy sady 113</t>
  </si>
  <si>
    <t>www.szs-jaselska.cz</t>
  </si>
  <si>
    <t>Střední zdravotnická škola Brno, Jaselská, příspěvková organizace</t>
  </si>
  <si>
    <t>eabrno.cz</t>
  </si>
  <si>
    <t>Střední zdravotnická škola Evangelické akademie</t>
  </si>
  <si>
    <t>www.szskm.cz</t>
  </si>
  <si>
    <t>Střední zdravotnická škola Kroměříž</t>
  </si>
  <si>
    <t>www.szs-pardubice.cz</t>
  </si>
  <si>
    <t>Střední zdravotnická škola Pardubice</t>
  </si>
  <si>
    <t>www.szsberoun.cz</t>
  </si>
  <si>
    <t>Střední zdravotnická škola, Beroun, Mládeže 1102</t>
  </si>
  <si>
    <t>www.szsdecin.cz</t>
  </si>
  <si>
    <t>Střední zdravotnická škola, Děčín, Čsl. mládeže 5/9, příspěvková organizace</t>
  </si>
  <si>
    <t>www.zdrskolafm.cz</t>
  </si>
  <si>
    <t>Střední zdravotnická škola, Frýdek-Místek, příspěvková organizace</t>
  </si>
  <si>
    <t>www.szs-hranice.cz</t>
  </si>
  <si>
    <t>Střední zdravotnická škola, Hranice, Nová 1820</t>
  </si>
  <si>
    <t>www.szsjh.cz</t>
  </si>
  <si>
    <t>Střední zdravotnická škola, Jindřichův Hradec, Klášterská 77/II</t>
  </si>
  <si>
    <t>www.sszdra-karvina.cz</t>
  </si>
  <si>
    <t>Karviná-Mizerov</t>
  </si>
  <si>
    <t>Střední zdravotnická škola, Karviná, příspěvková organizace</t>
  </si>
  <si>
    <t>www.szsopava.cz</t>
  </si>
  <si>
    <t>Střední zdravotnická škola, Opava, příspěvková organizace</t>
  </si>
  <si>
    <t>www.szs-pi.cz</t>
  </si>
  <si>
    <t>Střední zdravotnická škola, Písek, Národní svobody 420</t>
  </si>
  <si>
    <t>www.szdravpv.cz</t>
  </si>
  <si>
    <t>Střední zdravotnická škola, Prostějov, Vápenice 3</t>
  </si>
  <si>
    <t>www.szs.svitavy.cz</t>
  </si>
  <si>
    <t>Střední zdravotnická škola, Svitavy, Purkyňova 256</t>
  </si>
  <si>
    <t>www.szssumperk.cz</t>
  </si>
  <si>
    <t>Střední zdravotnická škola, Šumperk, Kladská 2</t>
  </si>
  <si>
    <t>www.szs-tabor.cz</t>
  </si>
  <si>
    <t>Střední zdravotnická škola, Tábor, Mostecká 1912</t>
  </si>
  <si>
    <t>www.szsturnov.cz</t>
  </si>
  <si>
    <t>Střední zdravotnická škola, Turnov, 28. října 1390, příspěvková organizace</t>
  </si>
  <si>
    <t>www.szes.cz</t>
  </si>
  <si>
    <t>Střední zemědělská škola a Střední odborná škola Poděbrady, příspěvková organizace</t>
  </si>
  <si>
    <t>www.szesbrandys.cz</t>
  </si>
  <si>
    <t>Střední zemědělská škola, Brandýs nad Labem - Stará Boleslav, Zápská 302</t>
  </si>
  <si>
    <t>www.szescaslav.cz</t>
  </si>
  <si>
    <t>Střední zemědělská škola, Čáslav, Sadová 1234</t>
  </si>
  <si>
    <t>www.szespisek.cz</t>
  </si>
  <si>
    <t>Střední zemědělská škola, Písek, Čelakovského 200</t>
  </si>
  <si>
    <t>www.szesrak.cz</t>
  </si>
  <si>
    <t>Střední zemědělská škola, Rakovník, Pražská 1222</t>
  </si>
  <si>
    <t>www.sunnycanadian.cz</t>
  </si>
  <si>
    <t>Ing. Alice Štunda</t>
  </si>
  <si>
    <t>Jesenice - Osnice</t>
  </si>
  <si>
    <t>Sunny Canadian International School - Základní škola a Gymnázium, s.r.o.</t>
  </si>
  <si>
    <t>www.schs.cz</t>
  </si>
  <si>
    <t>Ing. Lenka Malkovská</t>
  </si>
  <si>
    <t>Svobodná chebská škola, základní škola a gymnázium s.r.o.</t>
  </si>
  <si>
    <t>www.sou-skoda.cz</t>
  </si>
  <si>
    <t>Volkswagen International Finance N.V.</t>
  </si>
  <si>
    <t>ŠKODA AUTO a.s., Střední odborné učiliště strojírenské, odštěpný závod</t>
  </si>
  <si>
    <t>www.secr.cz</t>
  </si>
  <si>
    <t>INTERNATIONAL EDUCATION CENTER, s.r.o.</t>
  </si>
  <si>
    <t>Škola ekonomiky a cestovního ruchu, soukromá střední odborná škola s.r.o.</t>
  </si>
  <si>
    <t>www.skolajj.cz</t>
  </si>
  <si>
    <t>Škola Jaroslava Ježka, Mateřská škola, základní škola, praktická škola a základní umělecká škola pro zrakově postižené, Praha 1, Loretánská 19 a 17</t>
  </si>
  <si>
    <t>www.ksidlisti.cz</t>
  </si>
  <si>
    <t>Městská část Praha 4</t>
  </si>
  <si>
    <t>Praha 4 - Podolí</t>
  </si>
  <si>
    <t>Škola Kavčí hory - Mateřská škola, Základní škola a Střední odborná škola služeb, Praha 4, K Sídlišti 840</t>
  </si>
  <si>
    <t>www.smvvpraha.cz</t>
  </si>
  <si>
    <t>Škola mezinárodních a veřejných vztahů Praha, Střední odborná škola, s.r.o.</t>
  </si>
  <si>
    <t>zsbrezova.eu</t>
  </si>
  <si>
    <t>Obec Březová</t>
  </si>
  <si>
    <t>Březová 102</t>
  </si>
  <si>
    <t>Školy Březová - střední odborná škola, základní škola a mateřská škola, Březová</t>
  </si>
  <si>
    <t>www.svehlova.cz</t>
  </si>
  <si>
    <t>Švehlova střední škola polytechnická Prostějov</t>
  </si>
  <si>
    <t>www.tabsg.cz</t>
  </si>
  <si>
    <t>Mgr. Věra Komzáková</t>
  </si>
  <si>
    <t>Táborské soukromé gymnázium a Základní škola, s.r.o.</t>
  </si>
  <si>
    <t>www.vetkm.cz</t>
  </si>
  <si>
    <t>Tauferova střední odborná škola veterinární Kroměříž</t>
  </si>
  <si>
    <t>www.englishcollege.cz</t>
  </si>
  <si>
    <t>The English College Foundation</t>
  </si>
  <si>
    <t>Praha 9 - Vysočany</t>
  </si>
  <si>
    <t>The English College in Prague - Anglické gymnázium, o.p.s.</t>
  </si>
  <si>
    <t>www.trivis.cz</t>
  </si>
  <si>
    <t>TRIVIS, a.s.</t>
  </si>
  <si>
    <t>TRIVIS - Střední škola veřejnoprávní a Vyšší odborná škola bezpečnosti silniční dopravy Jihlava, s.r.o.</t>
  </si>
  <si>
    <t>www.trivispraha.cz</t>
  </si>
  <si>
    <t>Praha 8 - Kobylisy</t>
  </si>
  <si>
    <t>TRIVIS - Střední škola veřejnoprávní a Vyšší odborná škola prevence kriminality a krizového řízení Praha, s.r.o.</t>
  </si>
  <si>
    <t>www.trivis-kv.cz</t>
  </si>
  <si>
    <t>TRIVIS - Střední škola veřejnoprávní Karlovy Vary, s.r.o.</t>
  </si>
  <si>
    <t>www.trivisprostejov.cz</t>
  </si>
  <si>
    <t>TRIVIS - Střední škola veřejnoprávní Prostějov, s.r.o.</t>
  </si>
  <si>
    <t>www.trivistreb.cz</t>
  </si>
  <si>
    <t>Třebechovice pod Orebem</t>
  </si>
  <si>
    <t>TRIVIS - Střední škola veřejnoprávní Třebechovice pod Orebem, s.r.o.</t>
  </si>
  <si>
    <t>www.trivisusti.cz</t>
  </si>
  <si>
    <t>Ústí nad Labem - Střekov</t>
  </si>
  <si>
    <t>TRIVIS - Střední škola veřejnoprávní Ústí nad Labem, s.r.o.</t>
  </si>
  <si>
    <t>www.trivisvodnany.cz</t>
  </si>
  <si>
    <t>TRIVIS - Střední škola veřejnoprávní Vodňany, s.r.o.</t>
  </si>
  <si>
    <t>www.trivisveterinabrno.cz</t>
  </si>
  <si>
    <t>Mgr. Eliška Hávová</t>
  </si>
  <si>
    <t>TRIVIS - Střední škola veterinární Emila Holuba Brno, s.r.o.</t>
  </si>
  <si>
    <t>www.ssosz.cz</t>
  </si>
  <si>
    <t>TRIVIS Střední škola veřejnoprávní Brno, s.r.o.</t>
  </si>
  <si>
    <t>www.trojskegymnazium.cz</t>
  </si>
  <si>
    <t>Trojské gymnázium s.r.o.</t>
  </si>
  <si>
    <t>www.tria-tr.cz</t>
  </si>
  <si>
    <t>Město Třinec</t>
  </si>
  <si>
    <t>Třinec VI - Terasa</t>
  </si>
  <si>
    <t xml:space="preserve">TŘINECKÁ OBCHODNÍ AKADEMIE INFORMAČNÍCH TECHNOLOGIÍ A VEŘEJNÉ SPRÁVY, s.r.o. </t>
  </si>
  <si>
    <t>www.vitkovickastredni.cz</t>
  </si>
  <si>
    <t>VÍTKOVICKÁ STŘEDNÍ PRŮMYSLOVÁ ŠKOLA</t>
  </si>
  <si>
    <t>www.gymbru.cz</t>
  </si>
  <si>
    <t>Všeobecné a sportovní gymnázium, Bruntál, příspěvková organizace</t>
  </si>
  <si>
    <t>www.oag.cz</t>
  </si>
  <si>
    <t>Všeobecné a sportovní gymnázium, Vimperk, Pivovarská 69</t>
  </si>
  <si>
    <t>www.vumdrevohostice.cz</t>
  </si>
  <si>
    <t>Dřevohostice</t>
  </si>
  <si>
    <t>Výchovný ústav a střední škola, Dřevohostice, Novosady 248</t>
  </si>
  <si>
    <t>www.vuolesnice.cz</t>
  </si>
  <si>
    <t>Olešnice na Moravě</t>
  </si>
  <si>
    <t>Výchovný ústav a střední škola, Olešnice na Moravě, Trpínská 317</t>
  </si>
  <si>
    <t>vuteresov.cz</t>
  </si>
  <si>
    <t>Zbiroh</t>
  </si>
  <si>
    <t>Výchovný ústav a střední škola, Terešov</t>
  </si>
  <si>
    <t>www.vuddmoravskykrumlov.cz/</t>
  </si>
  <si>
    <t>Výchovný ústav, dětský domov se školou, středisko výchovné péče, střední škola a základní škola, Moravský Krumlov</t>
  </si>
  <si>
    <t>www.vuboletice.cz</t>
  </si>
  <si>
    <t>Děčín XXXII - Boletice nad Labem</t>
  </si>
  <si>
    <t>Výchovný ústav, dětský domov se školou, středisko výchovné péče, základní škola, střední škola a školní jídelna, Děčín XXXII, Vítězství 70</t>
  </si>
  <si>
    <t>www.vupocatky.com</t>
  </si>
  <si>
    <t>Počátky</t>
  </si>
  <si>
    <t>Výchovný ústav, dětský domov se školou, střední škola, základní škola a školní jídelna, Počátky, Horní 617</t>
  </si>
  <si>
    <t>www.vudds-hostoun.cz</t>
  </si>
  <si>
    <t>Hostouň</t>
  </si>
  <si>
    <t>Výchovný ústav, dětský domov se školou, základní škola, střední škola a školní jídelna, Hostouň, Chodské náměstí 131</t>
  </si>
  <si>
    <t>www.vuddskostomlaty.cz</t>
  </si>
  <si>
    <t>Kostomlaty pod Milešovkou</t>
  </si>
  <si>
    <t>Výchovný ústav, dětský domov se školou, základní škola, střední škola a školní jídelna, Kostomlaty pod Milešovkou, Požárnická 168</t>
  </si>
  <si>
    <t>www.vudds.cz</t>
  </si>
  <si>
    <t>Místo 66</t>
  </si>
  <si>
    <t>Výchovný ústav, dětský domov se školou, základní škola, střední škola a školní jídelna, Místo 66</t>
  </si>
  <si>
    <t>www.vubuskovice.cz</t>
  </si>
  <si>
    <t>Výchovný ústav, středisko výchovné péče a střední škola Buškovice</t>
  </si>
  <si>
    <t>www.vujh.cz/</t>
  </si>
  <si>
    <t>Výchovný ústav, středisko výchovné péče a střední škola Jindřichův Hradec</t>
  </si>
  <si>
    <t>Střílky</t>
  </si>
  <si>
    <t>Výchovný ústav, středisko výchovné péče HELP, základní škola a střední škola, Střílky, Zámecká 107</t>
  </si>
  <si>
    <t>www.klicov.cz</t>
  </si>
  <si>
    <t>Výchovný ústav, středisko výchovné péče Klíčov a střední škola</t>
  </si>
  <si>
    <t>www.vucernovice.cz</t>
  </si>
  <si>
    <t>Černovice</t>
  </si>
  <si>
    <t>Výchovný ústav, středisko výchovné péče, střední škola a školní jídelna, Černovice, Jirákova 285</t>
  </si>
  <si>
    <t>Výchovný ústav, střední škola a středisko výchovné péče, Hostinné</t>
  </si>
  <si>
    <t>www.vunj.cz</t>
  </si>
  <si>
    <t>Výchovný ústav, střední škola a středisko výchovné péče, Nový Jičín</t>
  </si>
  <si>
    <t>www.vuvisnove.cz</t>
  </si>
  <si>
    <t>Višňové</t>
  </si>
  <si>
    <t>Výchovný ústav, střední škola a školní jídelna Višňové, Zámek 1</t>
  </si>
  <si>
    <t>vychovnyustavoboriste.cz</t>
  </si>
  <si>
    <t>Obořiště 1</t>
  </si>
  <si>
    <t>Výchovný ústav, střední škola a školní jídelna, Obořiště 1</t>
  </si>
  <si>
    <t>www.vuzulova.cz</t>
  </si>
  <si>
    <t>Žulová</t>
  </si>
  <si>
    <t>Výchovný ústav, střední škola a školní jídelna, Žulová, Komenského 154</t>
  </si>
  <si>
    <t>www.vuvm.cz</t>
  </si>
  <si>
    <t>Výchovný ústav, základní škola, střední škola a středisko výchovné péče, Velké Meziříčí, K Rakůvkám 1</t>
  </si>
  <si>
    <t>szesby.cz</t>
  </si>
  <si>
    <t>Vyšší odborná škola a Střední odborná škola zemědělsko-technická Bystřice nad Pernštejnem</t>
  </si>
  <si>
    <t>www.sbrez.cz</t>
  </si>
  <si>
    <t>Březnice</t>
  </si>
  <si>
    <t>Vyšší odborná škola a Střední odborná škola, Březnice, Rožmitálská 340</t>
  </si>
  <si>
    <t>www.vosasos.cz</t>
  </si>
  <si>
    <t>Vyšší odborná škola a Střední odborná škola, Roudnice nad Labem, Špindlerova 690, příspěvková organizace</t>
  </si>
  <si>
    <t>www.spsdmasna.cz</t>
  </si>
  <si>
    <t>Vyšší odborná škola a Střední průmyslová škola dopravní, Praha 1, Masná 18</t>
  </si>
  <si>
    <t>www.vosaspsekrizik.cz</t>
  </si>
  <si>
    <t>Vyšší odborná škola a Střední průmyslová škola elektrotechnická Františka Křižíka, Praha 1, Na Příkopě 16</t>
  </si>
  <si>
    <t>www.spseol.cz</t>
  </si>
  <si>
    <t>Vyšší odborná škola a Střední průmyslová škola elektrotechnická, Olomouc, Božetěchova 3</t>
  </si>
  <si>
    <t>www.spse.pilsedu.cz</t>
  </si>
  <si>
    <t>Vyšší odborná škola a Střední průmyslová škola elektrotechnická, Plzeň, Koterovská 85</t>
  </si>
  <si>
    <t>www.prumkadc.cz</t>
  </si>
  <si>
    <t>Vyšší odborná škola a Střední průmyslová škola strojní, stavební a dopravní, Děčín, příspěvková organizace</t>
  </si>
  <si>
    <t>www.spszr.cz</t>
  </si>
  <si>
    <t>Vyšší odborná škola a Střední průmyslová škola Žďár nad Sázavou</t>
  </si>
  <si>
    <t>www.vos-sps-jicin.cz</t>
  </si>
  <si>
    <t>Vyšší odborná škola a Střední průmyslová škola, Jičín, Pod Koželuhy 100</t>
  </si>
  <si>
    <t>vosrk.cz</t>
  </si>
  <si>
    <t>Vyšší odborná škola a Střední průmyslová škola, Rychnov nad Kněžnou, U Stadionu 1166</t>
  </si>
  <si>
    <t>www.vsps-su.cz</t>
  </si>
  <si>
    <t>Vyšší odborná škola a Střední průmyslová škola, Šumperk, Gen. Krátkého 1</t>
  </si>
  <si>
    <t>www.sps.volyne.cz, www.vos.volyne.cz</t>
  </si>
  <si>
    <t>Vyšší odborná škola a Střední průmyslová škola, Volyně, Resslova 440</t>
  </si>
  <si>
    <t>www.spsa-za.cz</t>
  </si>
  <si>
    <t>Vyšší odborná škola a Střední škola automobilní, Zábřeh, U Dráhy 6</t>
  </si>
  <si>
    <t>www.hs-pe.cz</t>
  </si>
  <si>
    <t>Vyšší odborná škola a Střední škola hotelová SČMSD Pelhřimov, s.r.o.</t>
  </si>
  <si>
    <t>www.vda.cz</t>
  </si>
  <si>
    <t>Vyšší odborná škola a Střední škola technická Česká Třebová</t>
  </si>
  <si>
    <t>www.szstrebic.cz</t>
  </si>
  <si>
    <t>Vyšší odborná škola a Střední škola veterinární, zemědělská a zdravotnická Třebíč</t>
  </si>
  <si>
    <t>www.szsuo.cz</t>
  </si>
  <si>
    <t>Vyšší odborná škola a střední škola zdravotnická a sociální Ústí nad Orlicí</t>
  </si>
  <si>
    <t>www.vosss.cz</t>
  </si>
  <si>
    <t>Vyšší odborná škola a Střední škola, s.r.o.</t>
  </si>
  <si>
    <t>České Budějovice 2</t>
  </si>
  <si>
    <t>www.hollarka.cz</t>
  </si>
  <si>
    <t>Vyšší odborná škola a Střední umělecká škola Václava Hollara, Praha 3, Hollarovo náměstí 2</t>
  </si>
  <si>
    <t>www.zemsbn.cz</t>
  </si>
  <si>
    <t>Vyšší odborná škola a Střední zemědělská škola, Benešov, Mendelova 131</t>
  </si>
  <si>
    <t>www.szestabor.cz</t>
  </si>
  <si>
    <t>Vyšší odborná škola a Střední zemědělská škola, Tábor, Náměstí T. G. Masaryka 788</t>
  </si>
  <si>
    <t>Mgr. Vladimír Kolder,</t>
  </si>
  <si>
    <t>Vyšší odborná škola DAKOL a Střední škola DAKOL, o.p.s.</t>
  </si>
  <si>
    <t>www.vassboskovice.cz</t>
  </si>
  <si>
    <t>Vyšší odborná škola ekonomická a zdravotnická a Střední škola Boskovice, příspěvková organizace</t>
  </si>
  <si>
    <t>www.vos-sosmost.cz</t>
  </si>
  <si>
    <t>Vyšší odborná škola ekonomická, sociální a zdravotnická, Obchodní akademie, Střední pedagogická škola a Střední zdravotnická škola, Most, příspěvková organizace</t>
  </si>
  <si>
    <t>www.podskalska.cz</t>
  </si>
  <si>
    <t>Vyšší odborná škola ekonomických studií, Střední průmyslová škola potravinářských technologií a Střední odborná škola přírodovědná a veterinární, Praha 2, Podskalská 10</t>
  </si>
  <si>
    <t>www.graficka-praha.cz</t>
  </si>
  <si>
    <t>Vyšší odborná škola grafická a Střední průmyslová škola grafická, Praha 1, Hellichova 22</t>
  </si>
  <si>
    <t>www.sssep9.cz</t>
  </si>
  <si>
    <t>Vyšší odborná škola informačních studií a Střední škola elektrotechniky, multimédií a informatiky</t>
  </si>
  <si>
    <t>www.lespi.cz</t>
  </si>
  <si>
    <t>Vyšší odborná škola lesnická a Střední lesnická škola Bedřicha Schwarzenberga, Písek, Lesnická 55</t>
  </si>
  <si>
    <t>www.vosmoa.cz</t>
  </si>
  <si>
    <t>Vyšší odborná škola mezinárodního obchodu a Obchodní akademie, Jablonec nad Nisou, Horní náměstí 15, příspěvková organizace</t>
  </si>
  <si>
    <t>www.odbornaskola.cz</t>
  </si>
  <si>
    <t>Štětí</t>
  </si>
  <si>
    <t>Vyšší odborná škola obalové techniky a Střední škola, Štětí, Kostelní 134, příspěvková organizace</t>
  </si>
  <si>
    <t>vosonspso.cz</t>
  </si>
  <si>
    <t>Vyšší odborná škola oděvního návrhářství a Střední průmyslová škola oděvní, Praha 7, Jablonského 3</t>
  </si>
  <si>
    <t>www.ped-km.cz</t>
  </si>
  <si>
    <t>Vyšší odborná škola pedagogická a sociální a Střední pedagogická škola Kroměříž</t>
  </si>
  <si>
    <t>www.pedevropska.cz</t>
  </si>
  <si>
    <t>Vyšší odborná škola pedagogická a sociální, Střední odborná škola pedagogická a Gymnázium, Praha 6, Evropská 33</t>
  </si>
  <si>
    <t>www.vospspgs.cz</t>
  </si>
  <si>
    <t>Vyšší odborná škola pedagogická a Střední pedagogická škola, Litomyšl, Komenského nám. 22</t>
  </si>
  <si>
    <t>www.vospaspsm.cz</t>
  </si>
  <si>
    <t>Vyšší odborná škola potravinářská a Střední průmyslová škola mlékárenská Kroměříž</t>
  </si>
  <si>
    <t>www.glassschool.cz</t>
  </si>
  <si>
    <t>Nový Bor</t>
  </si>
  <si>
    <t>Vyšší odborná škola sklářská a Střední škola, Nový Bor, Wolkerova 316, příspěvková organizace</t>
  </si>
  <si>
    <t>www.spgspt.cz</t>
  </si>
  <si>
    <t>Vyšší odborná škola sociální a Střední pedagogická škola, Prachatice, Zahradní 249</t>
  </si>
  <si>
    <t>www.spsdusni.cz</t>
  </si>
  <si>
    <t>Vyšší odborná škola stavební a Střední průmyslová škola stavební, Praha 1, Dušní 17</t>
  </si>
  <si>
    <t>www.stavebniskola.cz</t>
  </si>
  <si>
    <t>Vyšší odborná škola stavební a Střední škola stavební Vysoké Mýto</t>
  </si>
  <si>
    <t>www.textilniskola.cz</t>
  </si>
  <si>
    <t>Vyšší odborná škola textilních řemesel a Střední umělecká škola textilních řemesel, Praha 1, U Půjčovny 9</t>
  </si>
  <si>
    <t>www.sups.cz</t>
  </si>
  <si>
    <t>Vyšší odborná škola uměleckoprůmyslová a Střední uměleckoprůmyslová škola, Praha 3, Žižkovo náměstí 1</t>
  </si>
  <si>
    <t>www.szsvzs.cz</t>
  </si>
  <si>
    <t>Vyšší odborná škola zdravotnická a Střední škola zdravotnická, Ústí nad Labem, Palachova 35, příspěvková organizace</t>
  </si>
  <si>
    <t>www.zshk.cz</t>
  </si>
  <si>
    <t>Vyšší odborná škola zdravotnická a Střední zdravotnická škola, Hradec Králové, Komenského 234</t>
  </si>
  <si>
    <t>www.szspraha1.cz</t>
  </si>
  <si>
    <t>Vyšší odborná škola zdravotnická a Střední zdravotnická škola, Praha 1, Alšovo nábřeží 6</t>
  </si>
  <si>
    <t>www.zdravotnickaskola5kvetna.cz</t>
  </si>
  <si>
    <t>Vyšší odborná škola zdravotnická a Střední zdravotnická škola, Praha 4, 5. května 51</t>
  </si>
  <si>
    <t>www.szstrutnov.cz</t>
  </si>
  <si>
    <t>Vyšší odborná škola zdravotnická, Střední zdravotnická škola a Obchodní akademie, Trutnov</t>
  </si>
  <si>
    <t>oachot.cz</t>
  </si>
  <si>
    <t>Vyšší odborná škola, Obchodní akademie a Střední odborné učiliště technické Chotěboř</t>
  </si>
  <si>
    <t>www.oadomazlice.cz</t>
  </si>
  <si>
    <t>Vyšší odborná škola, Obchodní akademie a Střední zdravotnická škola, Domažlice, Erbenova 184</t>
  </si>
  <si>
    <t>www.skolaekonom.cz</t>
  </si>
  <si>
    <t>Občanské sdružení soukromých učitelů</t>
  </si>
  <si>
    <t>Vyšší odborná škola, Obchodní akademie, Střední odborná škola a Jazyková škola s právem státní jazykové zkoušky EKONOM, o.p.s., Litoměřice, Palackého 730/1</t>
  </si>
  <si>
    <t>htttp://www.oakt.cz</t>
  </si>
  <si>
    <t>Vyšší odborná škola, Obchodní akademie, Střední zdravotnická škola a Jazyková škola s právem státní jazykové zkoušky, Klatovy, Plánická 196</t>
  </si>
  <si>
    <t>www.voskop.cz</t>
  </si>
  <si>
    <t>Kopřivnice</t>
  </si>
  <si>
    <t>Vyšší odborná škola, Střední odborná škola a Střední odborné učiliště, Kopřivnice, příspěvková organizace</t>
  </si>
  <si>
    <t>www.vos-kh.cz</t>
  </si>
  <si>
    <t>Vyšší odborná škola, Střední průmyslová škola a Jazyková škola s právem státní jazykové zkoušky, Kutná Hora, Masarykova 197</t>
  </si>
  <si>
    <t>www.sps-caslav.cz</t>
  </si>
  <si>
    <t>Vyšší odborná škola, Střední průmyslová škola a Obchodní akademie, Čáslav, Přemysla Otakara II. 938</t>
  </si>
  <si>
    <t>www.ssst.cz/</t>
  </si>
  <si>
    <t>Vyšší odborná škola, Střední průmyslová škola a Střední odborná škola řemesel a služeb, Strakonice, Zvolenská 934</t>
  </si>
  <si>
    <t>www.vosassvdf.cz</t>
  </si>
  <si>
    <t>Vyšší odborná škola, Střední průmyslová škola a Střední odborná škola služeb a cestovního ruchu, Varnsdorf, Bratislavská 2166, příspěvková organizace</t>
  </si>
  <si>
    <t>www.spsautocb.cz</t>
  </si>
  <si>
    <t>Vyšší odborná škola, Střední průmyslová škola automobilní a technická, České Budějovice, Skuherského 3</t>
  </si>
  <si>
    <t>www.copsu.cz</t>
  </si>
  <si>
    <t>Sezimovo Ústí</t>
  </si>
  <si>
    <t>Vyšší odborná škola, Střední škola, Centrum odborné přípravy, Sezimovo Ústí, Budějovická 421</t>
  </si>
  <si>
    <t>www.mills.cz</t>
  </si>
  <si>
    <t>PaedDr. Monika Montfortová</t>
  </si>
  <si>
    <t>Vyšší odborná škola, střední škola, jazyková škola s právem státní jazykové zkoušky, základní škola a mateřská škola MILLS, s.r.o.</t>
  </si>
  <si>
    <t>neslhk.com</t>
  </si>
  <si>
    <t>Vyšší odborná škola, Střední škola, Základní škola a Mateřská škola, Hradec Králové, Štefánikova 549</t>
  </si>
  <si>
    <t>www.spshol.cz</t>
  </si>
  <si>
    <t>Ministerstvo vnitra</t>
  </si>
  <si>
    <t>Státní správa mimo MŠMT</t>
  </si>
  <si>
    <t>Vyšší policejní škola a Střední policejní škola Ministerstva vnitra v Holešově</t>
  </si>
  <si>
    <t>www.waldorfcb.cz</t>
  </si>
  <si>
    <t>Mgr. Mirka Štandová</t>
  </si>
  <si>
    <t>Waldorfská škola České Budějovice – mateřská škola, základní škola a střední škola o.p.s.</t>
  </si>
  <si>
    <t>www.waldorf.pb.cz</t>
  </si>
  <si>
    <t>Město Příbram</t>
  </si>
  <si>
    <t>Waldorfská škola Příbram - mateřská škola, základní škola a střední škola</t>
  </si>
  <si>
    <t>www.waldorf-semily.cz</t>
  </si>
  <si>
    <t>Město Semily</t>
  </si>
  <si>
    <t>Waldorfská základní škola a střední škola Semily, příspěvková organizace</t>
  </si>
  <si>
    <t>www.wigym.cz</t>
  </si>
  <si>
    <t>Wichterlovo gymnázium, Ostrava-Poruba, příspěvková organizace</t>
  </si>
  <si>
    <t>www.gymnazium-konice.cz</t>
  </si>
  <si>
    <t>Město Konice</t>
  </si>
  <si>
    <t>Konice</t>
  </si>
  <si>
    <t>Základní škola a gymnázium města Konice, příspěvková organizace</t>
  </si>
  <si>
    <t>zsgvitkov.cz</t>
  </si>
  <si>
    <t>Město Vítkov</t>
  </si>
  <si>
    <t>Vítkov</t>
  </si>
  <si>
    <t>Základní škola a gymnázium Vítkov, příspěvková organizace</t>
  </si>
  <si>
    <t>www.zsgvodnany.cz</t>
  </si>
  <si>
    <t>Základní škola a Gymnázium Vodňany</t>
  </si>
  <si>
    <t>www.zsvejprty.cz</t>
  </si>
  <si>
    <t>Město Vejprty</t>
  </si>
  <si>
    <t>Vejprty</t>
  </si>
  <si>
    <t>Základní škola a Mateřská škola Vejprty</t>
  </si>
  <si>
    <t>www.zs-oshtyn.cz</t>
  </si>
  <si>
    <t>Základní škola a Odborná škola, Horšovský Týn, Nádražní 89</t>
  </si>
  <si>
    <t>www.arkadie.cz</t>
  </si>
  <si>
    <t>Arkadie, společnost pro komplexní péči o zdravotně postižené</t>
  </si>
  <si>
    <t>Základní škola a praktická škola Arkadie, o.p.s.</t>
  </si>
  <si>
    <t>www.zspsas.cz</t>
  </si>
  <si>
    <t>Město Aš</t>
  </si>
  <si>
    <t>Základní škola a Praktická škola Aš</t>
  </si>
  <si>
    <t>zskonopistska.cz</t>
  </si>
  <si>
    <t>Město Benešov</t>
  </si>
  <si>
    <t>Základní škola a Praktická škola Benešov, Konopišťská 386</t>
  </si>
  <si>
    <t>www.skolygp.cz</t>
  </si>
  <si>
    <t>BABKOVA SPOLEČNOST</t>
  </si>
  <si>
    <t>Dolní Poustevna</t>
  </si>
  <si>
    <t>Základní škola a Praktická škola Gabriely Pelechové, pobočný spolek</t>
  </si>
  <si>
    <t>Základní škola a praktická škola Hodonín, náměstí B. Martinů, příspěvková organizace</t>
  </si>
  <si>
    <t>skolahustopece.cz</t>
  </si>
  <si>
    <t>Základní škola a Praktická škola Hustopeče, příspěvková organizace</t>
  </si>
  <si>
    <t>www.zs-chotebor.com</t>
  </si>
  <si>
    <t>Základní škola a Praktická škola Chotěboř</t>
  </si>
  <si>
    <t>www.zmapjesenice.cz</t>
  </si>
  <si>
    <t>Základní škola a Praktická škola Jesenice, příspěvková organizace</t>
  </si>
  <si>
    <t>www.zsaprskh.cz</t>
  </si>
  <si>
    <t>Základní škola a Praktická škola Kutná Hora, příspěvková organizace</t>
  </si>
  <si>
    <t>www.specmb.cz</t>
  </si>
  <si>
    <t>Základní škola a Praktická škola Moravské Budějovice, Dobrovského 11</t>
  </si>
  <si>
    <t>zspbyskovice.cz</t>
  </si>
  <si>
    <t>Základní škola a Praktická škola Neratovice, příspěvková organizace</t>
  </si>
  <si>
    <t>www.zsmala.cz</t>
  </si>
  <si>
    <t>Základní škola a Praktická škola Nové Město na Moravě, Malá 154</t>
  </si>
  <si>
    <t>www.svitani.cz</t>
  </si>
  <si>
    <t>SVÍTÁNÍ Sdružení pro pomoc zdravotně postiženým dětem</t>
  </si>
  <si>
    <t>Pardubice - Pardubičky</t>
  </si>
  <si>
    <t>Základní škola a Praktická škola SVÍTÁNÍ, o.p.s.</t>
  </si>
  <si>
    <t>www.specskolabites.cz</t>
  </si>
  <si>
    <t>Základní škola a Praktická škola Velká Bíteš, příspěvková organizace</t>
  </si>
  <si>
    <t>www.zsspecialnivm.cz</t>
  </si>
  <si>
    <t>Základní škola a Praktická škola Velké Meziříčí</t>
  </si>
  <si>
    <t>www.zsveselikollarova.cz/</t>
  </si>
  <si>
    <t>Základní škola a praktická škola Veselí nad Moravou, příspěvková organizace</t>
  </si>
  <si>
    <t>Základní škola a Praktická škola, Broumov</t>
  </si>
  <si>
    <t>www.zsaprsceskybrod.wz.cz/</t>
  </si>
  <si>
    <t>Základní škola a Praktická škola, Český Brod, Žitomířská 1359</t>
  </si>
  <si>
    <t>www.zs-dk.cz</t>
  </si>
  <si>
    <t>Základní škola a Praktická škola, Dvůr Králové nad Labem, Přemyslova 479</t>
  </si>
  <si>
    <t>www.zssoudna-jicin.cz</t>
  </si>
  <si>
    <t>Základní škola a Praktická škola, Jičín</t>
  </si>
  <si>
    <t>skola.kostelec.info</t>
  </si>
  <si>
    <t>Kostelec nad Černými lesy</t>
  </si>
  <si>
    <t>Základní škola a Praktická škola, Kostelec nad Černými lesy, K Jatkám 748</t>
  </si>
  <si>
    <t>www.zsps-opava.cz</t>
  </si>
  <si>
    <t>Základní škola a Praktická škola, Opava, Slezského odboje 5, příspěvková organizace</t>
  </si>
  <si>
    <t>www.kolowratska.unas.cz</t>
  </si>
  <si>
    <t>Základní škola a Praktická škola, Rychnov nad Kněžnou, Kolowratská 485</t>
  </si>
  <si>
    <t>Základní škola a praktická škola, Slavkov u Brna, příspěvková organizace</t>
  </si>
  <si>
    <t>www.zsutrojice.cz</t>
  </si>
  <si>
    <t>Základní škola a Praktická škola, U Trojice 2104, Havlíčkův Brod</t>
  </si>
  <si>
    <t>www.skoly-brezejc.cz</t>
  </si>
  <si>
    <t>Základní škola a Střední škola Březejc, Sviny 13</t>
  </si>
  <si>
    <t>Ing. Petr Nevjelík</t>
  </si>
  <si>
    <t>Základní škola a Střední škola CREDO, o.p.s.</t>
  </si>
  <si>
    <t>www.herfort.cz</t>
  </si>
  <si>
    <t>Základní škola a Střední škola Karla Herforta, fakultní škola Pedagogické fakulty UK, Praha 1, Josefská 4</t>
  </si>
  <si>
    <t>www.specskoly.cz</t>
  </si>
  <si>
    <t>Základní škola a střední škola Karlovy Vary, příspěvková organizace</t>
  </si>
  <si>
    <t>www.zspskrupka.cz</t>
  </si>
  <si>
    <t>Město Krupka</t>
  </si>
  <si>
    <t>Základní škola a Střední škola Krupka, Karla Čapka 270</t>
  </si>
  <si>
    <t>Ing. Ivo Vykydal</t>
  </si>
  <si>
    <t>Základní škola a střední škola Pomněnka o.p.s.</t>
  </si>
  <si>
    <t>www.waldorfska.cz</t>
  </si>
  <si>
    <t>Základní škola a střední škola waldorfská</t>
  </si>
  <si>
    <t>www.specmo.cz</t>
  </si>
  <si>
    <t>Základní škola a Střední škola, Most, Jana Palacha 1534, příspěvková organizace</t>
  </si>
  <si>
    <t>uhrineves.skolniweb.cz</t>
  </si>
  <si>
    <t>Praha 10 - Uhříněves</t>
  </si>
  <si>
    <t>Základní škola a Střední škola, Praha 10, Vachkova 941</t>
  </si>
  <si>
    <t>www.skolavinohradska.cz</t>
  </si>
  <si>
    <t>Základní škola a Střední škola, Praha 2, Vinohradská 54</t>
  </si>
  <si>
    <t>www.modraskola.cz</t>
  </si>
  <si>
    <t>Základní škola a Střední škola, Praha 4, Kupeckého 576</t>
  </si>
  <si>
    <t>www.gtmskola.cz</t>
  </si>
  <si>
    <t>Svaz Němců v regionu Prahy a Středních Čech</t>
  </si>
  <si>
    <t>Praha 8 - Střížkov</t>
  </si>
  <si>
    <t>Základní škola německo-českého porozumění a Gymnázium Thomase Manna, o.p.s.</t>
  </si>
  <si>
    <t>www.zss-cernovice.cz</t>
  </si>
  <si>
    <t>Základní škola speciální a Praktická škola Černovice</t>
  </si>
  <si>
    <t>www.specialniskola.org</t>
  </si>
  <si>
    <t>Základní škola speciální a praktická škola Diakonie ČCE Čáslav</t>
  </si>
  <si>
    <t>www.specialniskolamerklin.cz</t>
  </si>
  <si>
    <t>Merklín</t>
  </si>
  <si>
    <t>Základní škola speciální a Praktická škola Diakonie ČCE Merklín</t>
  </si>
  <si>
    <t>www.specialniskolavrchlabi.cz</t>
  </si>
  <si>
    <t>Základní škola speciální a praktická škola Diakonie ČCE Vrchlabí</t>
  </si>
  <si>
    <t>www.pomskola.cz</t>
  </si>
  <si>
    <t>Statutární město Jihlava</t>
  </si>
  <si>
    <t>Základní škola speciální a Praktická škola Jihlava, příspěvková organizace</t>
  </si>
  <si>
    <t>speclitvinov.unas.cz</t>
  </si>
  <si>
    <t>Základní škola speciální a Praktická škola Litvínov, Šafaříkova 991, okres Most</t>
  </si>
  <si>
    <t>www.skolaroos.cz</t>
  </si>
  <si>
    <t>Praha 6 - Bubeneč</t>
  </si>
  <si>
    <t>Základní škola speciální a Praktická škola, Praha 6, Rooseveltova 8</t>
  </si>
  <si>
    <t>www.skolavresovice.cz</t>
  </si>
  <si>
    <t>Vřesovice</t>
  </si>
  <si>
    <t>Základní škola speciální, Praktická škola a Dětský domov Vřesovice, příspěvková organizace</t>
  </si>
  <si>
    <t>www.zssaldova.cz</t>
  </si>
  <si>
    <t>Základní škola speciální, Základní škola praktická a Praktická škola, Litoměřice, Šaldova 6, příspěvková organizace</t>
  </si>
  <si>
    <t>www.zs-tgm.cz</t>
  </si>
  <si>
    <t>Město Česká Kamenice</t>
  </si>
  <si>
    <t>Základní škola T. G. Masaryka a gymnázium Česká Kamenice</t>
  </si>
  <si>
    <t>www.zskolin.cz</t>
  </si>
  <si>
    <t>Základní škola, Mateřská škola a Praktická škola Kolín, příspěvková organizace</t>
  </si>
  <si>
    <t>www.zsms-turkmenska.cz</t>
  </si>
  <si>
    <t>Základní škola, Mateřská škola a Praktická škola Vsetín</t>
  </si>
  <si>
    <t>www.zsmscl.cz</t>
  </si>
  <si>
    <t>Město Česká Lípa</t>
  </si>
  <si>
    <t>Základní škola, Praktická škola a Mateřská škola, Česká Lípa, Moskevská 679, příspěvková organizace</t>
  </si>
  <si>
    <t>zdcpraha.cz/</t>
  </si>
  <si>
    <t>Zařízení pro děti - cizince, diagnostický ústav, středisko výchovné péče a základní škola, Praha 5, Radlická 30</t>
  </si>
  <si>
    <t>www.gozhorice.cz</t>
  </si>
  <si>
    <t>Zemědělská akademie Hořice - střední škola a vyšší odborná škola</t>
  </si>
  <si>
    <t>id</t>
  </si>
  <si>
    <t>I�O</t>
  </si>
  <si>
    <t>zau-pf-kpf</t>
  </si>
  <si>
    <t>si-ida</t>
  </si>
  <si>
    <t>si-n</t>
  </si>
  <si>
    <t>si-psc</t>
  </si>
  <si>
    <t>zuj-zuj-kod-orig</t>
  </si>
  <si>
    <t>zuj-nzuj</t>
  </si>
  <si>
    <t>zuj-nuts4</t>
  </si>
  <si>
    <t>zuj-nazev-nuts4</t>
  </si>
  <si>
    <t>su-isk</t>
  </si>
  <si>
    <t>su-ise</t>
  </si>
  <si>
    <t>su-kpp</t>
  </si>
  <si>
    <t>si-nu</t>
  </si>
  <si>
    <t>si-nco</t>
  </si>
  <si>
    <t>su-esa2010t</t>
  </si>
  <si>
    <t>su-esa2010</t>
  </si>
  <si>
    <t>si-tcd</t>
  </si>
  <si>
    <t>si-cd</t>
  </si>
  <si>
    <t>si-co</t>
  </si>
  <si>
    <t>si-at</t>
  </si>
  <si>
    <t>od</t>
  </si>
  <si>
    <t>do</t>
  </si>
  <si>
    <t>edited_by</t>
  </si>
  <si>
    <t>lchange</t>
  </si>
  <si>
    <t>Praha-Libuš</t>
  </si>
  <si>
    <t>CZ0100</t>
  </si>
  <si>
    <t>Neuvedeno</t>
  </si>
  <si>
    <t>Na domovině</t>
  </si>
  <si>
    <t>Libuš</t>
  </si>
  <si>
    <t>Nefinanční podniky soukromé pod zahraniční kontrolou</t>
  </si>
  <si>
    <t>1</t>
  </si>
  <si>
    <t>CZ0208</t>
  </si>
  <si>
    <t>Purkyňova</t>
  </si>
  <si>
    <t>Osoby samostatně výdělečně činné</t>
  </si>
  <si>
    <t>3</t>
  </si>
  <si>
    <t>Smiřice</t>
  </si>
  <si>
    <t>CZ0521</t>
  </si>
  <si>
    <t>Bez zaměstnanců</t>
  </si>
  <si>
    <t>Nývltova</t>
  </si>
  <si>
    <t>Vysoká Pec</t>
  </si>
  <si>
    <t>CZ0422</t>
  </si>
  <si>
    <t>Pyšná</t>
  </si>
  <si>
    <t>CZ0712</t>
  </si>
  <si>
    <t>Polská</t>
  </si>
  <si>
    <t>4</t>
  </si>
  <si>
    <t>U Trojice</t>
  </si>
  <si>
    <t>Smíchov</t>
  </si>
  <si>
    <t>Nefinanční podniky soukromé národní</t>
  </si>
  <si>
    <t>2</t>
  </si>
  <si>
    <t>CZ0412</t>
  </si>
  <si>
    <t>25 - 49 zaměstnanců</t>
  </si>
  <si>
    <t>Slovenská</t>
  </si>
  <si>
    <t>5</t>
  </si>
  <si>
    <t>Votice</t>
  </si>
  <si>
    <t>CZ0201</t>
  </si>
  <si>
    <t>Wolkerova</t>
  </si>
  <si>
    <t>Bavorov</t>
  </si>
  <si>
    <t>CZ0316</t>
  </si>
  <si>
    <t>Nádražní</t>
  </si>
  <si>
    <t>Liberec (nečleněné město)</t>
  </si>
  <si>
    <t>CZ0513</t>
  </si>
  <si>
    <t>Na Pískovně</t>
  </si>
  <si>
    <t>Liberec XIV-Ruprechtice</t>
  </si>
  <si>
    <t>32</t>
  </si>
  <si>
    <t>CZ0209</t>
  </si>
  <si>
    <t>Praha-východ</t>
  </si>
  <si>
    <t>Táborská</t>
  </si>
  <si>
    <t>Neziskové instituce sloužící domácnostem soukromé národní</t>
  </si>
  <si>
    <t>47b</t>
  </si>
  <si>
    <t>CZ0721</t>
  </si>
  <si>
    <t>Neziskové instituce sloužící domácnostem</t>
  </si>
  <si>
    <t>100 - 199 zaměstnanců</t>
  </si>
  <si>
    <t>Pilařova 3</t>
  </si>
  <si>
    <t>Místní vládní instituce</t>
  </si>
  <si>
    <t>Budějovická 680</t>
  </si>
  <si>
    <t>Na Vítězné pláni 1160</t>
  </si>
  <si>
    <t>50 - 99 zaměstnanců</t>
  </si>
  <si>
    <t>Ohradní 55</t>
  </si>
  <si>
    <t>CZ0534</t>
  </si>
  <si>
    <t>T.G.Masaryka 106</t>
  </si>
  <si>
    <t>CZ0206</t>
  </si>
  <si>
    <t>Masarykova 450</t>
  </si>
  <si>
    <t>Brno-střed</t>
  </si>
  <si>
    <t>CZ0642</t>
  </si>
  <si>
    <t>Brno-město</t>
  </si>
  <si>
    <t>Barvičova 666/85</t>
  </si>
  <si>
    <t>Stránice</t>
  </si>
  <si>
    <t>Brno-sever</t>
  </si>
  <si>
    <t>Elgartova</t>
  </si>
  <si>
    <t>Husovice</t>
  </si>
  <si>
    <t>Vídeňská</t>
  </si>
  <si>
    <t>Štýřice</t>
  </si>
  <si>
    <t>47</t>
  </si>
  <si>
    <t>Křenová</t>
  </si>
  <si>
    <t>Trnitá</t>
  </si>
  <si>
    <t>36</t>
  </si>
  <si>
    <t>Žižkova</t>
  </si>
  <si>
    <t>Veveří</t>
  </si>
  <si>
    <t>55</t>
  </si>
  <si>
    <t>Brno-Královo Pole</t>
  </si>
  <si>
    <t>Slovanské náměstí</t>
  </si>
  <si>
    <t>Královo Pole</t>
  </si>
  <si>
    <t>7</t>
  </si>
  <si>
    <t>třída Kpt. Jaroše 1829 / 14 Černá Pole 65870, Brno Brno-město</t>
  </si>
  <si>
    <t>CZ0724</t>
  </si>
  <si>
    <t>Lesní čtvrť III</t>
  </si>
  <si>
    <t>CZ0645</t>
  </si>
  <si>
    <t>Legionářů 813 / 1 69511, Hodonín Hodonín</t>
  </si>
  <si>
    <t>třída Komenského</t>
  </si>
  <si>
    <t>23</t>
  </si>
  <si>
    <t>CZ0646</t>
  </si>
  <si>
    <t>Součkova</t>
  </si>
  <si>
    <t>Komenského</t>
  </si>
  <si>
    <t>Vyškov-Předměstí</t>
  </si>
  <si>
    <t>nám. T. G. Masaryka</t>
  </si>
  <si>
    <t>Botanická</t>
  </si>
  <si>
    <t>Ponava</t>
  </si>
  <si>
    <t>70</t>
  </si>
  <si>
    <t>CZ0312</t>
  </si>
  <si>
    <t>Chvalšinská</t>
  </si>
  <si>
    <t>Latrán</t>
  </si>
  <si>
    <t>CZ0801</t>
  </si>
  <si>
    <t>Sokolovská</t>
  </si>
  <si>
    <t>34</t>
  </si>
  <si>
    <t>Smetanův okruh</t>
  </si>
  <si>
    <t>Pod Bezručovým vrchem</t>
  </si>
  <si>
    <t>Dukelská</t>
  </si>
  <si>
    <t>CZ0802</t>
  </si>
  <si>
    <t>Nám. T. G. Masaryka</t>
  </si>
  <si>
    <t>Československé armády</t>
  </si>
  <si>
    <t>Místek</t>
  </si>
  <si>
    <t>CZ0804</t>
  </si>
  <si>
    <t>Jičínská</t>
  </si>
  <si>
    <t>Křižíkova</t>
  </si>
  <si>
    <t>17. listopadu</t>
  </si>
  <si>
    <t>18</t>
  </si>
  <si>
    <t>Palackého</t>
  </si>
  <si>
    <t>50</t>
  </si>
  <si>
    <t>Gymnazijní</t>
  </si>
  <si>
    <t>Horní náměstí</t>
  </si>
  <si>
    <t>Opletalova</t>
  </si>
  <si>
    <t>Jiřího z Poděbrad</t>
  </si>
  <si>
    <t>13</t>
  </si>
  <si>
    <t>Tomkova</t>
  </si>
  <si>
    <t>Hejčín</t>
  </si>
  <si>
    <t>45</t>
  </si>
  <si>
    <t>Ostrava-Jih</t>
  </si>
  <si>
    <t>CZ0806</t>
  </si>
  <si>
    <t>Ostrava-město</t>
  </si>
  <si>
    <t>Volgogradská</t>
  </si>
  <si>
    <t>6</t>
  </si>
  <si>
    <t>Poruba</t>
  </si>
  <si>
    <t>Marie Majerové</t>
  </si>
  <si>
    <t>CZ0311</t>
  </si>
  <si>
    <t>Jirsíkova</t>
  </si>
  <si>
    <t>České Budějovice 1</t>
  </si>
  <si>
    <t>Na Bojišti</t>
  </si>
  <si>
    <t>Liberec III-Jeřáb</t>
  </si>
  <si>
    <t>15</t>
  </si>
  <si>
    <t>CZ0511</t>
  </si>
  <si>
    <t>Letná</t>
  </si>
  <si>
    <t>Mimoň IV</t>
  </si>
  <si>
    <t>Čs. exilu</t>
  </si>
  <si>
    <t>16</t>
  </si>
  <si>
    <t>6a</t>
  </si>
  <si>
    <t>Františka Hajdy</t>
  </si>
  <si>
    <t>Hrabůvka</t>
  </si>
  <si>
    <t>Slezská Ostrava</t>
  </si>
  <si>
    <t>Hladnovská</t>
  </si>
  <si>
    <t>35</t>
  </si>
  <si>
    <t>Moravská Ostrava a Přívoz</t>
  </si>
  <si>
    <t>Dr. Šmerala</t>
  </si>
  <si>
    <t>Moravská Ostrava</t>
  </si>
  <si>
    <t>25</t>
  </si>
  <si>
    <t>CZ0714</t>
  </si>
  <si>
    <t>Přerov I-Město</t>
  </si>
  <si>
    <t>29</t>
  </si>
  <si>
    <t>CZ0723</t>
  </si>
  <si>
    <t>Tyršova</t>
  </si>
  <si>
    <t>Husova 146/2</t>
  </si>
  <si>
    <t>Koryčanské Paseky</t>
  </si>
  <si>
    <t>Karla Pokorného</t>
  </si>
  <si>
    <t>Cihelní</t>
  </si>
  <si>
    <t>Frýdek</t>
  </si>
  <si>
    <t>Čajkovského</t>
  </si>
  <si>
    <t>Nová Ulice</t>
  </si>
  <si>
    <t>9</t>
  </si>
  <si>
    <t>CZ0514</t>
  </si>
  <si>
    <t>Jana Palacha</t>
  </si>
  <si>
    <t>Tkalcovská</t>
  </si>
  <si>
    <t>Nad Špejcharem</t>
  </si>
  <si>
    <t>CZ0205</t>
  </si>
  <si>
    <t>Kutná Hora-Vnitřní Město</t>
  </si>
  <si>
    <t>CZ0522</t>
  </si>
  <si>
    <t>10 - 19 zaměstnanců</t>
  </si>
  <si>
    <t>Blahoslavova</t>
  </si>
  <si>
    <t>CZ0633</t>
  </si>
  <si>
    <t>20 - 24 zaměstnanci</t>
  </si>
  <si>
    <t>Hronova</t>
  </si>
  <si>
    <t>Kodaňská</t>
  </si>
  <si>
    <t>Vršovice</t>
  </si>
  <si>
    <t>10</t>
  </si>
  <si>
    <t>Husova</t>
  </si>
  <si>
    <t>Pod vinohrady</t>
  </si>
  <si>
    <t>30</t>
  </si>
  <si>
    <t>Riegrova</t>
  </si>
  <si>
    <t>CZ0631</t>
  </si>
  <si>
    <t>Sázavská</t>
  </si>
  <si>
    <t>Pod Balkánem</t>
  </si>
  <si>
    <t>Vysočany</t>
  </si>
  <si>
    <t>Dubí</t>
  </si>
  <si>
    <t>CZ0426</t>
  </si>
  <si>
    <t>Bystřická</t>
  </si>
  <si>
    <t>Bystřice</t>
  </si>
  <si>
    <t>27</t>
  </si>
  <si>
    <t>Ústí nad Labem-město</t>
  </si>
  <si>
    <t>CZ0427</t>
  </si>
  <si>
    <t>Ústí nad Labem, Velká hradební 19, PSČ 400 01</t>
  </si>
  <si>
    <t>CZ0423</t>
  </si>
  <si>
    <t>Jarošova</t>
  </si>
  <si>
    <t>Předměstí</t>
  </si>
  <si>
    <t>Svatoslavova</t>
  </si>
  <si>
    <t>Nusle</t>
  </si>
  <si>
    <t>Ortenovo náměstí</t>
  </si>
  <si>
    <t>Holešovice</t>
  </si>
  <si>
    <t>Letohradská</t>
  </si>
  <si>
    <t>CZ0424</t>
  </si>
  <si>
    <t>6 - 9 zaměstnanců</t>
  </si>
  <si>
    <t>Svatováclavská</t>
  </si>
  <si>
    <t>Pštrossova</t>
  </si>
  <si>
    <t>Nové Město</t>
  </si>
  <si>
    <t>Schwarzenberská</t>
  </si>
  <si>
    <t>Jinonice</t>
  </si>
  <si>
    <t>1 - 5 zaměstnanců</t>
  </si>
  <si>
    <t>Plzeňská</t>
  </si>
  <si>
    <t>Košíře</t>
  </si>
  <si>
    <t>117</t>
  </si>
  <si>
    <t>Praha-Troja</t>
  </si>
  <si>
    <t>Trojská</t>
  </si>
  <si>
    <t>Troja</t>
  </si>
  <si>
    <t>110</t>
  </si>
  <si>
    <t>Praha 11</t>
  </si>
  <si>
    <t>Roztylská</t>
  </si>
  <si>
    <t>Lannova tř.</t>
  </si>
  <si>
    <t>České Budějovice 6</t>
  </si>
  <si>
    <t>29a</t>
  </si>
  <si>
    <t>CZ0317</t>
  </si>
  <si>
    <t>Zavadilská</t>
  </si>
  <si>
    <t>Plzeň 1</t>
  </si>
  <si>
    <t>CZ0323</t>
  </si>
  <si>
    <t>Plzeň-město</t>
  </si>
  <si>
    <t>Bolevec</t>
  </si>
  <si>
    <t>54</t>
  </si>
  <si>
    <t>CZ0413</t>
  </si>
  <si>
    <t>Mánesova</t>
  </si>
  <si>
    <t>CZ0411</t>
  </si>
  <si>
    <t>Jánské náměstí</t>
  </si>
  <si>
    <t>Václavské náměstí</t>
  </si>
  <si>
    <t>Brandlova</t>
  </si>
  <si>
    <t>Slezské Předměstí</t>
  </si>
  <si>
    <t>CZ0531</t>
  </si>
  <si>
    <t>Víta Nejedlého</t>
  </si>
  <si>
    <t>Chrudim III</t>
  </si>
  <si>
    <t>CZ0641</t>
  </si>
  <si>
    <t>Rájec</t>
  </si>
  <si>
    <t>Brno-Starý Lískovec</t>
  </si>
  <si>
    <t>Labská</t>
  </si>
  <si>
    <t>Starý Lískovec</t>
  </si>
  <si>
    <t>CZ0632</t>
  </si>
  <si>
    <t>Jiráskova</t>
  </si>
  <si>
    <t>Mendlovo náměstí</t>
  </si>
  <si>
    <t>Staré Brno</t>
  </si>
  <si>
    <t>Brno-Vinohrady</t>
  </si>
  <si>
    <t>Bzenecká</t>
  </si>
  <si>
    <t>Židenice</t>
  </si>
  <si>
    <t>Brno-Komín</t>
  </si>
  <si>
    <t>Kristenova</t>
  </si>
  <si>
    <t>Komín</t>
  </si>
  <si>
    <t>Mariánské Hory a Hulváky</t>
  </si>
  <si>
    <t>Mojmírovců</t>
  </si>
  <si>
    <t>Mariánské Hory</t>
  </si>
  <si>
    <t>42</t>
  </si>
  <si>
    <t>Mjr. Nováka</t>
  </si>
  <si>
    <t>Fibichova</t>
  </si>
  <si>
    <t>Bratří Venclíků</t>
  </si>
  <si>
    <t>Černý Most</t>
  </si>
  <si>
    <t>Praha 12</t>
  </si>
  <si>
    <t>Dobevská</t>
  </si>
  <si>
    <t>Kamýk</t>
  </si>
  <si>
    <t>Lindnerova</t>
  </si>
  <si>
    <t>Libeň</t>
  </si>
  <si>
    <t>Mojmírovo náměstí</t>
  </si>
  <si>
    <t>Dvořákova</t>
  </si>
  <si>
    <t>Hasičská</t>
  </si>
  <si>
    <t>49</t>
  </si>
  <si>
    <t>Gregorova</t>
  </si>
  <si>
    <t>CZ0803</t>
  </si>
  <si>
    <t>Mládí</t>
  </si>
  <si>
    <t>Lutyně</t>
  </si>
  <si>
    <t>Na Návsi</t>
  </si>
  <si>
    <t>CZ020A</t>
  </si>
  <si>
    <t>Praha-západ</t>
  </si>
  <si>
    <t>Straková</t>
  </si>
  <si>
    <t>Osnice</t>
  </si>
  <si>
    <t>Lánská</t>
  </si>
  <si>
    <t>Kanada</t>
  </si>
  <si>
    <t>Praha 13</t>
  </si>
  <si>
    <t>Kuncova</t>
  </si>
  <si>
    <t>Stodůlky</t>
  </si>
  <si>
    <t>Rytířská</t>
  </si>
  <si>
    <t>Jana Čapka</t>
  </si>
  <si>
    <t>Plzeň 2-Slovany</t>
  </si>
  <si>
    <t>Mikulášské náměstí</t>
  </si>
  <si>
    <t>Východní Předměstí</t>
  </si>
  <si>
    <t>CZ0635</t>
  </si>
  <si>
    <t>U Klafárku</t>
  </si>
  <si>
    <t>J. A. Komenského</t>
  </si>
  <si>
    <t>CZ0713</t>
  </si>
  <si>
    <t>17</t>
  </si>
  <si>
    <t>CZ0634</t>
  </si>
  <si>
    <t>Otmarova</t>
  </si>
  <si>
    <t>Jejkov</t>
  </si>
  <si>
    <t>22</t>
  </si>
  <si>
    <t>Studentská</t>
  </si>
  <si>
    <t>Jateční</t>
  </si>
  <si>
    <t>Klíše</t>
  </si>
  <si>
    <t>Ústí nad Labem-Severní Terasa</t>
  </si>
  <si>
    <t>Stavbařů</t>
  </si>
  <si>
    <t>Severní Terasa</t>
  </si>
  <si>
    <t>Korunní</t>
  </si>
  <si>
    <t>Vinohrady</t>
  </si>
  <si>
    <t>Brno-Líšeň</t>
  </si>
  <si>
    <t>Rašelinová</t>
  </si>
  <si>
    <t>Líšeň</t>
  </si>
  <si>
    <t>11</t>
  </si>
  <si>
    <t>Školní</t>
  </si>
  <si>
    <t>Liberec XIII-Nové Pavlovice</t>
  </si>
  <si>
    <t>Partyzánská</t>
  </si>
  <si>
    <t>Liberec XI-Růžodol I</t>
  </si>
  <si>
    <t>Mládeže</t>
  </si>
  <si>
    <t>Jeronýmova</t>
  </si>
  <si>
    <t>Liberec VII-Horní Růžodol</t>
  </si>
  <si>
    <t>Svojsíkova</t>
  </si>
  <si>
    <t>1a</t>
  </si>
  <si>
    <t>Sady pionýrů</t>
  </si>
  <si>
    <t>Havlíčkova</t>
  </si>
  <si>
    <t>CZ020C</t>
  </si>
  <si>
    <t>Žižkovo nám.</t>
  </si>
  <si>
    <t>Rakovník I</t>
  </si>
  <si>
    <t>Komenského náměstí</t>
  </si>
  <si>
    <t>CZ0421</t>
  </si>
  <si>
    <t>Rumburk 1</t>
  </si>
  <si>
    <t>Komenského nám.</t>
  </si>
  <si>
    <t>Děčín I-Děčín</t>
  </si>
  <si>
    <t>Střelecká</t>
  </si>
  <si>
    <t>CZ0202</t>
  </si>
  <si>
    <t>Talichova</t>
  </si>
  <si>
    <t>Beroun-Město</t>
  </si>
  <si>
    <t>Nerudova</t>
  </si>
  <si>
    <t>Ruská</t>
  </si>
  <si>
    <t>Hlavní</t>
  </si>
  <si>
    <t>106</t>
  </si>
  <si>
    <t>Chomutovská</t>
  </si>
  <si>
    <t>Opava (nečleněná část města)</t>
  </si>
  <si>
    <t>CZ0805</t>
  </si>
  <si>
    <t>Zámecký okruh</t>
  </si>
  <si>
    <t>Dr. Ed. Beneše</t>
  </si>
  <si>
    <t>Město</t>
  </si>
  <si>
    <t>Kollárova</t>
  </si>
  <si>
    <t>37</t>
  </si>
  <si>
    <t>Pardubice I</t>
  </si>
  <si>
    <t>CZ0532</t>
  </si>
  <si>
    <t>Dašická</t>
  </si>
  <si>
    <t>Bílé Předměstí</t>
  </si>
  <si>
    <t>Pardubice II</t>
  </si>
  <si>
    <t>Mozartova</t>
  </si>
  <si>
    <t>Polabiny</t>
  </si>
  <si>
    <t>Na Mušce</t>
  </si>
  <si>
    <t>CZ0321</t>
  </si>
  <si>
    <t>Pivovarská</t>
  </si>
  <si>
    <t>Týnské Předměstí</t>
  </si>
  <si>
    <t>CZ0326</t>
  </si>
  <si>
    <t>Mládežníků</t>
  </si>
  <si>
    <t>CZ0644</t>
  </si>
  <si>
    <t>Vinařská</t>
  </si>
  <si>
    <t>Brno-Řečkovice a Mokrá Hora</t>
  </si>
  <si>
    <t>Terezy Novákové</t>
  </si>
  <si>
    <t>Řečkovice</t>
  </si>
  <si>
    <t>CZ0523</t>
  </si>
  <si>
    <t>Hradební</t>
  </si>
  <si>
    <t>Řezníčkova</t>
  </si>
  <si>
    <t>Lužická</t>
  </si>
  <si>
    <t>Pražské Předměstí</t>
  </si>
  <si>
    <t>Kolín</t>
  </si>
  <si>
    <t>CZ0204</t>
  </si>
  <si>
    <t>Vítězná</t>
  </si>
  <si>
    <t>CZ0207</t>
  </si>
  <si>
    <t>Mladá Boleslav II</t>
  </si>
  <si>
    <t>Neumannova</t>
  </si>
  <si>
    <t>Žďár nad Sázavou 4</t>
  </si>
  <si>
    <t>Leandra Čecha</t>
  </si>
  <si>
    <t>Pražská tř.</t>
  </si>
  <si>
    <t>České Budějovice 3</t>
  </si>
  <si>
    <t>54a</t>
  </si>
  <si>
    <t>CZ0324</t>
  </si>
  <si>
    <t>Plzeň-jih</t>
  </si>
  <si>
    <t>Družstevní</t>
  </si>
  <si>
    <t>nám. Vaňorného</t>
  </si>
  <si>
    <t>Vysoké Mýto-Město</t>
  </si>
  <si>
    <t>nám. J. M. Marků</t>
  </si>
  <si>
    <t>Lanškroun-Vnitřní Město</t>
  </si>
  <si>
    <t>Tyršovo náměstí</t>
  </si>
  <si>
    <t>Konstantinova</t>
  </si>
  <si>
    <t>Praha 20</t>
  </si>
  <si>
    <t>Chodovická</t>
  </si>
  <si>
    <t>Horní Počernice</t>
  </si>
  <si>
    <t>CZ0647</t>
  </si>
  <si>
    <t>Pontassievská</t>
  </si>
  <si>
    <t>náměstí Komenského</t>
  </si>
  <si>
    <t>Smetanova</t>
  </si>
  <si>
    <t>CZ0643</t>
  </si>
  <si>
    <t>Brno-venkov</t>
  </si>
  <si>
    <t>Na Hrádku</t>
  </si>
  <si>
    <t>U Školy</t>
  </si>
  <si>
    <t>Pod Vrchem</t>
  </si>
  <si>
    <t>Dvořákovo nám.</t>
  </si>
  <si>
    <t>CZ0715</t>
  </si>
  <si>
    <t>náměstí Osvobození</t>
  </si>
  <si>
    <t>20</t>
  </si>
  <si>
    <t>Masarykovo nám.</t>
  </si>
  <si>
    <t>8</t>
  </si>
  <si>
    <t>Nad alejí</t>
  </si>
  <si>
    <t>Břevnov</t>
  </si>
  <si>
    <t>Vysočanské náměstí</t>
  </si>
  <si>
    <t>Lidická</t>
  </si>
  <si>
    <t>Drahovice</t>
  </si>
  <si>
    <t>40</t>
  </si>
  <si>
    <t>Husitská</t>
  </si>
  <si>
    <t>Plzeň 3</t>
  </si>
  <si>
    <t>Petákova</t>
  </si>
  <si>
    <t>Jižní Předměstí</t>
  </si>
  <si>
    <t>Plzeň 4</t>
  </si>
  <si>
    <t>Opavská</t>
  </si>
  <si>
    <t>Doubravka</t>
  </si>
  <si>
    <t>21</t>
  </si>
  <si>
    <t>Vejprnická</t>
  </si>
  <si>
    <t>Skvrňany</t>
  </si>
  <si>
    <t>56</t>
  </si>
  <si>
    <t>CZ0425</t>
  </si>
  <si>
    <t>Čsl. armády</t>
  </si>
  <si>
    <t>CZ0711</t>
  </si>
  <si>
    <t>nám. F. Křižíka</t>
  </si>
  <si>
    <t>tř. Dr. Edvarda Beneše</t>
  </si>
  <si>
    <t>Soběslav II</t>
  </si>
  <si>
    <t>Česká</t>
  </si>
  <si>
    <t>64</t>
  </si>
  <si>
    <t>Čihovice</t>
  </si>
  <si>
    <t>Hněvkovice na levém břehu Vltavy</t>
  </si>
  <si>
    <t>Jírovcova</t>
  </si>
  <si>
    <t>Fráni Šrámka</t>
  </si>
  <si>
    <t>CZ0315</t>
  </si>
  <si>
    <t>Zlatá stezka</t>
  </si>
  <si>
    <t>Prachatice II</t>
  </si>
  <si>
    <t>Adámkova třída</t>
  </si>
  <si>
    <t>Olbrachtova</t>
  </si>
  <si>
    <t>Chrudim IV</t>
  </si>
  <si>
    <t>Holínské Předměstí</t>
  </si>
  <si>
    <t>Kumburská</t>
  </si>
  <si>
    <t>Štáflova</t>
  </si>
  <si>
    <t>Husovo náměstí</t>
  </si>
  <si>
    <t>CZ0525</t>
  </si>
  <si>
    <t>Jiráskovo náměstí</t>
  </si>
  <si>
    <t>Střední Předměstí</t>
  </si>
  <si>
    <t>náměstí Odboje</t>
  </si>
  <si>
    <t>Praha 15</t>
  </si>
  <si>
    <t>Kozinova</t>
  </si>
  <si>
    <t>Hostivař</t>
  </si>
  <si>
    <t>CZ0512</t>
  </si>
  <si>
    <t>Dr. Randy</t>
  </si>
  <si>
    <t>U Balvanu</t>
  </si>
  <si>
    <t>CZ0722</t>
  </si>
  <si>
    <t>Velehradská třída</t>
  </si>
  <si>
    <t>Velehradská</t>
  </si>
  <si>
    <t>Horka-Domky</t>
  </si>
  <si>
    <t>Písnická</t>
  </si>
  <si>
    <t>Českolipská</t>
  </si>
  <si>
    <t>Střížkov</t>
  </si>
  <si>
    <t>Truhlářská</t>
  </si>
  <si>
    <t>Mezi školami</t>
  </si>
  <si>
    <t>Jindřišská</t>
  </si>
  <si>
    <t>Postupická</t>
  </si>
  <si>
    <t>Záběhlice</t>
  </si>
  <si>
    <t>Ústavní</t>
  </si>
  <si>
    <t>Bohnice</t>
  </si>
  <si>
    <t>12</t>
  </si>
  <si>
    <t>Nad Ohradou</t>
  </si>
  <si>
    <t>Žižkov</t>
  </si>
  <si>
    <t>Hradecká</t>
  </si>
  <si>
    <t>Telč-Staré Město</t>
  </si>
  <si>
    <t>Jana Masaryka</t>
  </si>
  <si>
    <t>Brno-Bystrc</t>
  </si>
  <si>
    <t>Vejrostova</t>
  </si>
  <si>
    <t>Bystrc</t>
  </si>
  <si>
    <t>Máchova</t>
  </si>
  <si>
    <t>Strakonice I</t>
  </si>
  <si>
    <t>Sady 28. října 674 / 1 69021, Břeclav Břeclav</t>
  </si>
  <si>
    <t>Dukelské nám. 31 / 7 69331, Hustopeče Břeclav</t>
  </si>
  <si>
    <t>Komenského 273 / 7 69216, Mikulov Břeclav</t>
  </si>
  <si>
    <t>CZ0313</t>
  </si>
  <si>
    <t>Jindřichův Hradec II</t>
  </si>
  <si>
    <t>Ústřední vládní instituce</t>
  </si>
  <si>
    <t>B. Němcové</t>
  </si>
  <si>
    <t>Dačice V</t>
  </si>
  <si>
    <t>Na sadech</t>
  </si>
  <si>
    <t>Třeboň II</t>
  </si>
  <si>
    <t>CZ0314</t>
  </si>
  <si>
    <t>Budějovické Předměstí</t>
  </si>
  <si>
    <t>Masarykova</t>
  </si>
  <si>
    <t>CZ0524</t>
  </si>
  <si>
    <t>Hrdinů odboje</t>
  </si>
  <si>
    <t>Pulická</t>
  </si>
  <si>
    <t>Rakovského</t>
  </si>
  <si>
    <t>Modřany</t>
  </si>
  <si>
    <t>CZ020B</t>
  </si>
  <si>
    <t>Legionářů</t>
  </si>
  <si>
    <t>Balbínova</t>
  </si>
  <si>
    <t>Mostecká</t>
  </si>
  <si>
    <t>5. května</t>
  </si>
  <si>
    <t>Poděbradova</t>
  </si>
  <si>
    <t>Praha 16</t>
  </si>
  <si>
    <t>Loučanská</t>
  </si>
  <si>
    <t>Radotín</t>
  </si>
  <si>
    <t>Sladkovského náměstí</t>
  </si>
  <si>
    <t>Na Zatlance</t>
  </si>
  <si>
    <t>Nad Kavalírkou</t>
  </si>
  <si>
    <t>Voděradská</t>
  </si>
  <si>
    <t>Strašnice</t>
  </si>
  <si>
    <t>Přípotoční</t>
  </si>
  <si>
    <t>Praha 22</t>
  </si>
  <si>
    <t>Vachkova</t>
  </si>
  <si>
    <t>Uhříněves</t>
  </si>
  <si>
    <t>Nad štolou</t>
  </si>
  <si>
    <t>Zborovská</t>
  </si>
  <si>
    <t>Malá Strana</t>
  </si>
  <si>
    <t>Arabská</t>
  </si>
  <si>
    <t>Vokovice</t>
  </si>
  <si>
    <t>14</t>
  </si>
  <si>
    <t>Radlická</t>
  </si>
  <si>
    <t>115</t>
  </si>
  <si>
    <t>Litoměřická</t>
  </si>
  <si>
    <t>Prosek</t>
  </si>
  <si>
    <t>U libeňského zámku</t>
  </si>
  <si>
    <t>Praha-Čakovice</t>
  </si>
  <si>
    <t>náměstí 25. března</t>
  </si>
  <si>
    <t>Čakovice</t>
  </si>
  <si>
    <t>Botičská</t>
  </si>
  <si>
    <t>Ječná</t>
  </si>
  <si>
    <t>Parléřova</t>
  </si>
  <si>
    <t>Hradčany</t>
  </si>
  <si>
    <t>Brandýs nad Labem-Stará Boleslav</t>
  </si>
  <si>
    <t>Královická</t>
  </si>
  <si>
    <t>Brandýs nad Labem</t>
  </si>
  <si>
    <t>Pernerova</t>
  </si>
  <si>
    <t>Karlín</t>
  </si>
  <si>
    <t>Čs. dobrovolců</t>
  </si>
  <si>
    <t>Tylova</t>
  </si>
  <si>
    <t>tř. Spojenců</t>
  </si>
  <si>
    <t>CZ0322</t>
  </si>
  <si>
    <t>Národních mučedníků</t>
  </si>
  <si>
    <t>Klatovy IV</t>
  </si>
  <si>
    <t>F. Procházky</t>
  </si>
  <si>
    <t>Sušice II</t>
  </si>
  <si>
    <t>CZ0203</t>
  </si>
  <si>
    <t>Smetanovo náměstí</t>
  </si>
  <si>
    <t>nám. Edvarda Beneše</t>
  </si>
  <si>
    <t>Kročehlavy</t>
  </si>
  <si>
    <t>Jaselská</t>
  </si>
  <si>
    <t>Čáslav-Nové Město</t>
  </si>
  <si>
    <t>24</t>
  </si>
  <si>
    <t>Nešverova</t>
  </si>
  <si>
    <t>Gustava Klimenta</t>
  </si>
  <si>
    <t>CZ0533</t>
  </si>
  <si>
    <t>nábř. Svobody</t>
  </si>
  <si>
    <t>Horní Předměstí</t>
  </si>
  <si>
    <t>T. G. Masaryka</t>
  </si>
  <si>
    <t>Litomyšl-Město</t>
  </si>
  <si>
    <t>Palackého náměstí 222 / 1 Boskovice 68011, Boskovice Blansko</t>
  </si>
  <si>
    <t>Seifertova</t>
  </si>
  <si>
    <t>Horní Litvínov</t>
  </si>
  <si>
    <t>Žitavská</t>
  </si>
  <si>
    <t>Nový Bohumín</t>
  </si>
  <si>
    <t>Masarykova třída</t>
  </si>
  <si>
    <t>Podlesí</t>
  </si>
  <si>
    <t>Frýdecká</t>
  </si>
  <si>
    <t>Mírová</t>
  </si>
  <si>
    <t>Poděbrady II</t>
  </si>
  <si>
    <t>Pospíšilova</t>
  </si>
  <si>
    <t>Tylovo nábřeží</t>
  </si>
  <si>
    <t>200 - 249 zaměstnanců</t>
  </si>
  <si>
    <t>Štefánikova</t>
  </si>
  <si>
    <t>Moravské Předměstí</t>
  </si>
  <si>
    <t>Šaldova</t>
  </si>
  <si>
    <t>Jiřího náměstí</t>
  </si>
  <si>
    <t>Poděbrady I</t>
  </si>
  <si>
    <t>Omská</t>
  </si>
  <si>
    <t>Josefská</t>
  </si>
  <si>
    <t>Praha-Petrovice</t>
  </si>
  <si>
    <t>Dopplerova</t>
  </si>
  <si>
    <t>Petrovice</t>
  </si>
  <si>
    <t>Komenského sady</t>
  </si>
  <si>
    <t>Lipník nad Bečvou I-Město</t>
  </si>
  <si>
    <t>Špitálská</t>
  </si>
  <si>
    <t>Třebízského</t>
  </si>
  <si>
    <t>České Budějovice 5</t>
  </si>
  <si>
    <t>Lerchova</t>
  </si>
  <si>
    <t>63</t>
  </si>
  <si>
    <t>Pardubice V</t>
  </si>
  <si>
    <t>Gorkého</t>
  </si>
  <si>
    <t>Zelené Předměstí</t>
  </si>
  <si>
    <t>Kamenomlýnská</t>
  </si>
  <si>
    <t>Pisárky</t>
  </si>
  <si>
    <t>náměstí Svobody</t>
  </si>
  <si>
    <t>Lány</t>
  </si>
  <si>
    <t>Belgická</t>
  </si>
  <si>
    <t>Svatopluka Čecha</t>
  </si>
  <si>
    <t>Kojetín I-Město</t>
  </si>
  <si>
    <t>Hranice I-Město</t>
  </si>
  <si>
    <t>CZ0325</t>
  </si>
  <si>
    <t>Plzeň-sever</t>
  </si>
  <si>
    <t>CZ0327</t>
  </si>
  <si>
    <t>Pionýrská</t>
  </si>
  <si>
    <t>Soběslavova</t>
  </si>
  <si>
    <t>Masarykovo náměstí</t>
  </si>
  <si>
    <t>Národní</t>
  </si>
  <si>
    <t>Štěpánská</t>
  </si>
  <si>
    <t>Hellichova</t>
  </si>
  <si>
    <t>250 - 499 zaměstnanců</t>
  </si>
  <si>
    <t>V pevnosti</t>
  </si>
  <si>
    <t>Vyšehrad</t>
  </si>
  <si>
    <t>Velehrad</t>
  </si>
  <si>
    <t>Nádvoří</t>
  </si>
  <si>
    <t>Pod Školou</t>
  </si>
  <si>
    <t>Masná</t>
  </si>
  <si>
    <t>Vítězslava Nováka</t>
  </si>
  <si>
    <t>Orlické nábřeží</t>
  </si>
  <si>
    <t>Hornokrčská</t>
  </si>
  <si>
    <t>Krč</t>
  </si>
  <si>
    <t>Obránců míru</t>
  </si>
  <si>
    <t>Nížkovice</t>
  </si>
  <si>
    <t>Hodějovského 1654 Benešov 25601, Benešov Benešov</t>
  </si>
  <si>
    <t>Pohorská</t>
  </si>
  <si>
    <t>Na planině</t>
  </si>
  <si>
    <t>Na Cikorce</t>
  </si>
  <si>
    <t>Neziskové instituce sloužící domácnostem pod zahraniční kontrolou</t>
  </si>
  <si>
    <t>2b</t>
  </si>
  <si>
    <t>Svitavská</t>
  </si>
  <si>
    <t>A. K. Vitáka</t>
  </si>
  <si>
    <t>Benešov nad Ploučnicí</t>
  </si>
  <si>
    <t>Ostrovského</t>
  </si>
  <si>
    <t>Klášterní Hradisko</t>
  </si>
  <si>
    <t>Růžová</t>
  </si>
  <si>
    <t>Frýdlantská</t>
  </si>
  <si>
    <t>Kobylisy</t>
  </si>
  <si>
    <t>Míru</t>
  </si>
  <si>
    <t>Tůně</t>
  </si>
  <si>
    <t>Sídliště</t>
  </si>
  <si>
    <t>Liberec 32, Radčice 152, PSČ 46001</t>
  </si>
  <si>
    <t>Voděrady</t>
  </si>
  <si>
    <t>Vojenice</t>
  </si>
  <si>
    <t>Brno-Bohunice</t>
  </si>
  <si>
    <t>Arménská</t>
  </si>
  <si>
    <t>Bohunice</t>
  </si>
  <si>
    <t>Lípová</t>
  </si>
  <si>
    <t>Liberec IV-Perštýn</t>
  </si>
  <si>
    <t>Dubnova</t>
  </si>
  <si>
    <t>Háje</t>
  </si>
  <si>
    <t>Brunelova</t>
  </si>
  <si>
    <t>Dolní Předměstí</t>
  </si>
  <si>
    <t>Palmetová</t>
  </si>
  <si>
    <t>Komořany</t>
  </si>
  <si>
    <t>Za Drahou</t>
  </si>
  <si>
    <t>Baráčnická</t>
  </si>
  <si>
    <t>Bukov</t>
  </si>
  <si>
    <t>Skalice</t>
  </si>
  <si>
    <t>Budějovická</t>
  </si>
  <si>
    <t>náměstí Mezi zahrádkami</t>
  </si>
  <si>
    <t>Na bojišti</t>
  </si>
  <si>
    <t>Jiřího z Poděbrad 949</t>
  </si>
  <si>
    <t>K jatkám 1259, 388 01 Blatná</t>
  </si>
  <si>
    <t>U Hadovky</t>
  </si>
  <si>
    <t>Dejvice</t>
  </si>
  <si>
    <t>Kochova</t>
  </si>
  <si>
    <t>Mariánské Lázně, Hlavní 61, okres Cheb, PSČ 353 01</t>
  </si>
  <si>
    <t>Polná</t>
  </si>
  <si>
    <t>Polná, okr. Jihlava, Žejdlicova 681</t>
  </si>
  <si>
    <t>Ve Lhotce</t>
  </si>
  <si>
    <t>Lhotka</t>
  </si>
  <si>
    <t>Koryčany</t>
  </si>
  <si>
    <t>Sadská</t>
  </si>
  <si>
    <t>Za Sokolovnou</t>
  </si>
  <si>
    <t>Vratislavova</t>
  </si>
  <si>
    <t>Zlín, J. Fučíka 3626</t>
  </si>
  <si>
    <t>Horská</t>
  </si>
  <si>
    <t>Liberec XVII-Kateřinky</t>
  </si>
  <si>
    <t>Škrétova</t>
  </si>
  <si>
    <t>Pomocné finanční instituce soukromé národní</t>
  </si>
  <si>
    <t>1. máje</t>
  </si>
  <si>
    <t>Vimperk II</t>
  </si>
  <si>
    <t>K. Světlé</t>
  </si>
  <si>
    <t>náměstí Svobody 318</t>
  </si>
  <si>
    <t>Havlíčkova 1223/17</t>
  </si>
  <si>
    <t>nám. Míru 22</t>
  </si>
  <si>
    <t>Tovačovského sady 79</t>
  </si>
  <si>
    <t>Sv. Čecha 1110</t>
  </si>
  <si>
    <t>nám. Klášterní 127</t>
  </si>
  <si>
    <t>Dvořákova 19</t>
  </si>
  <si>
    <t>Masarykova 198</t>
  </si>
  <si>
    <t>nám. 9.května 2a</t>
  </si>
  <si>
    <t>Hlaváčkovo Nám. 673</t>
  </si>
  <si>
    <t>nám. Jana Žižky z Trocnova 75</t>
  </si>
  <si>
    <t>Čáslav-Staré Město</t>
  </si>
  <si>
    <t>Boží Voda 230</t>
  </si>
  <si>
    <t>Horky nad Jizerou</t>
  </si>
  <si>
    <t>Loukovec</t>
  </si>
  <si>
    <t>Hubálov 17</t>
  </si>
  <si>
    <t>Hubálov</t>
  </si>
  <si>
    <t>T.G.Masaryka 4</t>
  </si>
  <si>
    <t>Praha-Velká Chuchle</t>
  </si>
  <si>
    <t>U Závodiště 325/1</t>
  </si>
  <si>
    <t>Velká Chuchle</t>
  </si>
  <si>
    <t>Hluboš</t>
  </si>
  <si>
    <t>nám. Republiky 86/V</t>
  </si>
  <si>
    <t>Vrchlického 567/II</t>
  </si>
  <si>
    <t>Obrněné brigády 6</t>
  </si>
  <si>
    <t>U Kapličky 761</t>
  </si>
  <si>
    <t>Blatenská 313</t>
  </si>
  <si>
    <t>náměstí Osvobození 32</t>
  </si>
  <si>
    <t>Plzeňská 231</t>
  </si>
  <si>
    <t>Trmice</t>
  </si>
  <si>
    <t>Václavské náměstí 10</t>
  </si>
  <si>
    <t>Zahradní 541</t>
  </si>
  <si>
    <t>Dr. M. Tyrše 112</t>
  </si>
  <si>
    <t>Studničkova 260</t>
  </si>
  <si>
    <t>Žižkova 139</t>
  </si>
  <si>
    <t>Kladruby nad Labem 105</t>
  </si>
  <si>
    <t>Dr.Farského 300</t>
  </si>
  <si>
    <t>Předměstí 427</t>
  </si>
  <si>
    <t>Havlíčkova 54</t>
  </si>
  <si>
    <t>Školní 416</t>
  </si>
  <si>
    <t>Dělnická 21</t>
  </si>
  <si>
    <t>Velebudice</t>
  </si>
  <si>
    <t>17.listopadu 1202</t>
  </si>
  <si>
    <t>Brno-Bosonohy</t>
  </si>
  <si>
    <t>Pražská 38B</t>
  </si>
  <si>
    <t>Bosonohy</t>
  </si>
  <si>
    <t>Vocelova 1338</t>
  </si>
  <si>
    <t>Dukelská 1240</t>
  </si>
  <si>
    <t>Sokolovská 148</t>
  </si>
  <si>
    <t>Křižíkova 15</t>
  </si>
  <si>
    <t>Brno-Slatina</t>
  </si>
  <si>
    <t>Šmahova 110</t>
  </si>
  <si>
    <t>Slatina</t>
  </si>
  <si>
    <t>Brno-Černovice</t>
  </si>
  <si>
    <t>Olomoucká 61</t>
  </si>
  <si>
    <t>Učňovská 1/100</t>
  </si>
  <si>
    <t>Jana Littrowa 122</t>
  </si>
  <si>
    <t>Velké Předměstí</t>
  </si>
  <si>
    <t>Čichnova 23</t>
  </si>
  <si>
    <t>Trnkova 2482/113</t>
  </si>
  <si>
    <t>Vídeňská 26/28</t>
  </si>
  <si>
    <t>nám. 8. května 2</t>
  </si>
  <si>
    <t>60</t>
  </si>
  <si>
    <t>Bydlinského 2474</t>
  </si>
  <si>
    <t>Nerudova 267</t>
  </si>
  <si>
    <t>U Jatek 916/8</t>
  </si>
  <si>
    <t>Jiříkovská 840/4</t>
  </si>
  <si>
    <t>Borská 55</t>
  </si>
  <si>
    <t>Weilova 1270/4</t>
  </si>
  <si>
    <t>Fr. Šrámka 1350</t>
  </si>
  <si>
    <t>Trnovany</t>
  </si>
  <si>
    <t>Bezručova 33</t>
  </si>
  <si>
    <t>Vrapická 53</t>
  </si>
  <si>
    <t>Vrapice</t>
  </si>
  <si>
    <t>Čáslavská 202</t>
  </si>
  <si>
    <t>Karlov</t>
  </si>
  <si>
    <t>Táboritská 941</t>
  </si>
  <si>
    <t>Komenského 86</t>
  </si>
  <si>
    <t>Zvolenovská 537</t>
  </si>
  <si>
    <t>Ondřejská 56</t>
  </si>
  <si>
    <t>Nerudova 33</t>
  </si>
  <si>
    <t>Škroupova 13</t>
  </si>
  <si>
    <t>Alejní 12</t>
  </si>
  <si>
    <t>Jana Palacha 711/2</t>
  </si>
  <si>
    <t>Truhlářská 360/3</t>
  </si>
  <si>
    <t>Liberec II-Nové Město</t>
  </si>
  <si>
    <t>Velká 3</t>
  </si>
  <si>
    <t>28. října 607</t>
  </si>
  <si>
    <t>Dukelská 313</t>
  </si>
  <si>
    <t>Hylváty</t>
  </si>
  <si>
    <t>Uhelná 3264/6</t>
  </si>
  <si>
    <t>nám. Edmunda Husserla 1/30</t>
  </si>
  <si>
    <t>BELGICKÁ 29</t>
  </si>
  <si>
    <t>Mládežnická</t>
  </si>
  <si>
    <t>Hamr</t>
  </si>
  <si>
    <t>Ruská 147</t>
  </si>
  <si>
    <t>Děčín IV-Podmokly</t>
  </si>
  <si>
    <t>Plovdivská</t>
  </si>
  <si>
    <t>Brno-jih</t>
  </si>
  <si>
    <t>Lomená</t>
  </si>
  <si>
    <t>Komárov</t>
  </si>
  <si>
    <t>44</t>
  </si>
  <si>
    <t>Klatovská 200 G</t>
  </si>
  <si>
    <t>Příčná</t>
  </si>
  <si>
    <t>Mariánská</t>
  </si>
  <si>
    <t>Šířava</t>
  </si>
  <si>
    <t>Krakovská</t>
  </si>
  <si>
    <t>33</t>
  </si>
  <si>
    <t>Štursova</t>
  </si>
  <si>
    <t>Hodolany</t>
  </si>
  <si>
    <t>Skuherského</t>
  </si>
  <si>
    <t>59</t>
  </si>
  <si>
    <t>U Hřiště</t>
  </si>
  <si>
    <t>Husova 1302</t>
  </si>
  <si>
    <t>Čs. armády</t>
  </si>
  <si>
    <t>4a</t>
  </si>
  <si>
    <t>Jílová</t>
  </si>
  <si>
    <t>36g</t>
  </si>
  <si>
    <t>28</t>
  </si>
  <si>
    <t>Pod Klapicí</t>
  </si>
  <si>
    <t>Ke stadionu</t>
  </si>
  <si>
    <t>Karlínské náměstí</t>
  </si>
  <si>
    <t>Jesenická</t>
  </si>
  <si>
    <t>Seydlerova</t>
  </si>
  <si>
    <t>K letišti</t>
  </si>
  <si>
    <t>Ruzyně</t>
  </si>
  <si>
    <t>Učňovská</t>
  </si>
  <si>
    <t>Hrdlořezy</t>
  </si>
  <si>
    <t>K Učilišti</t>
  </si>
  <si>
    <t>Cesta brigádníků</t>
  </si>
  <si>
    <t>Lobeček</t>
  </si>
  <si>
    <t>Zámecká</t>
  </si>
  <si>
    <t>Dubno</t>
  </si>
  <si>
    <t>Stržiště</t>
  </si>
  <si>
    <t>Dr. Beneše</t>
  </si>
  <si>
    <t>Okružní</t>
  </si>
  <si>
    <t>U Sladovny</t>
  </si>
  <si>
    <t>nám. K. Sabiny</t>
  </si>
  <si>
    <t>J. Skácela</t>
  </si>
  <si>
    <t>48</t>
  </si>
  <si>
    <t>Křenovice</t>
  </si>
  <si>
    <t>Lipová-lázně</t>
  </si>
  <si>
    <t>U Studia</t>
  </si>
  <si>
    <t>Kolofíkovo nábřeží</t>
  </si>
  <si>
    <t>Kateřinky</t>
  </si>
  <si>
    <t>51</t>
  </si>
  <si>
    <t>U Hradiska</t>
  </si>
  <si>
    <t>U Jezu</t>
  </si>
  <si>
    <t>Žilina</t>
  </si>
  <si>
    <t>Jaroslava Šípka</t>
  </si>
  <si>
    <t>Pod Šachtami</t>
  </si>
  <si>
    <t>Veleslavínská</t>
  </si>
  <si>
    <t>Veleslavín</t>
  </si>
  <si>
    <t>Kanina</t>
  </si>
  <si>
    <t>Panenský Týnec</t>
  </si>
  <si>
    <t>Priessnitzova</t>
  </si>
  <si>
    <t>49a</t>
  </si>
  <si>
    <t>Čáslavská</t>
  </si>
  <si>
    <t>tř. Osvobození</t>
  </si>
  <si>
    <t>Kapitána Jasioka</t>
  </si>
  <si>
    <t>Prostřední Suchá</t>
  </si>
  <si>
    <t>Sýkorova</t>
  </si>
  <si>
    <t>Šumbark</t>
  </si>
  <si>
    <t>Na Jízdárně</t>
  </si>
  <si>
    <t>Sochorova</t>
  </si>
  <si>
    <t>Friedova</t>
  </si>
  <si>
    <t>Nad Ovčírnou IV</t>
  </si>
  <si>
    <t>Revoluční</t>
  </si>
  <si>
    <t>V Kolonii</t>
  </si>
  <si>
    <t>Jana Nohy</t>
  </si>
  <si>
    <t>Kosinova</t>
  </si>
  <si>
    <t>Vítkovice</t>
  </si>
  <si>
    <t>Moravská</t>
  </si>
  <si>
    <t>Zámek</t>
  </si>
  <si>
    <t>Aug. Sedláčka</t>
  </si>
  <si>
    <t>Šenflukova</t>
  </si>
  <si>
    <t>Sportovní</t>
  </si>
  <si>
    <t>Petra Bezruče</t>
  </si>
  <si>
    <t>Poděbradská</t>
  </si>
  <si>
    <t>Nový Zlíchov</t>
  </si>
  <si>
    <t>Hlubočepy</t>
  </si>
  <si>
    <t>Novovysočanská</t>
  </si>
  <si>
    <t>Zelený pruh</t>
  </si>
  <si>
    <t>52</t>
  </si>
  <si>
    <t>Ohradní</t>
  </si>
  <si>
    <t>Michle</t>
  </si>
  <si>
    <t>57</t>
  </si>
  <si>
    <t>Brněnská</t>
  </si>
  <si>
    <t>41</t>
  </si>
  <si>
    <t>Vlčnovská</t>
  </si>
  <si>
    <t>97</t>
  </si>
  <si>
    <t>Dubská</t>
  </si>
  <si>
    <t>U Hvězdy</t>
  </si>
  <si>
    <t>Sídl. Gen. J. Kholla</t>
  </si>
  <si>
    <t>Rakovník II</t>
  </si>
  <si>
    <t>Boženy Němcové</t>
  </si>
  <si>
    <t>Prokopa Velikého</t>
  </si>
  <si>
    <t>Jeřabinová</t>
  </si>
  <si>
    <t>Plzeňské Předměstí</t>
  </si>
  <si>
    <t>Kpt. Jaroše</t>
  </si>
  <si>
    <t>Pražská</t>
  </si>
  <si>
    <t>Bratislavská</t>
  </si>
  <si>
    <t>Ústí nad Labem-Neštěmice</t>
  </si>
  <si>
    <t>Čelakovského</t>
  </si>
  <si>
    <t>Krásné Březno</t>
  </si>
  <si>
    <t>Rooseveltovo náměstí</t>
  </si>
  <si>
    <t>Řetenice</t>
  </si>
  <si>
    <t>Černoleská</t>
  </si>
  <si>
    <t>Bělehradská</t>
  </si>
  <si>
    <t>Ústí nad Labem-centrum</t>
  </si>
  <si>
    <t>58</t>
  </si>
  <si>
    <t>Dlouhá</t>
  </si>
  <si>
    <t>Litoměřice-Město</t>
  </si>
  <si>
    <t>Na Vinici</t>
  </si>
  <si>
    <t>Roudnice nad Labem, Jana z Dražic 169, PSČ 41301</t>
  </si>
  <si>
    <t>Českobrodská</t>
  </si>
  <si>
    <t>32a</t>
  </si>
  <si>
    <t>Na Červeném Hrádku</t>
  </si>
  <si>
    <t>Vrbova</t>
  </si>
  <si>
    <t>Braník</t>
  </si>
  <si>
    <t>Svídnická</t>
  </si>
  <si>
    <t>Trhanovské náměstí</t>
  </si>
  <si>
    <t>Chelčického</t>
  </si>
  <si>
    <t>Žižkova tř.</t>
  </si>
  <si>
    <t>Raisova</t>
  </si>
  <si>
    <t>Pardubice IV</t>
  </si>
  <si>
    <t>Ke Kobelnici</t>
  </si>
  <si>
    <t>Černá za Bory</t>
  </si>
  <si>
    <t>Štěpnická</t>
  </si>
  <si>
    <t>Zádveřice - Raková, Zádveřice 5, PSČ 763 12</t>
  </si>
  <si>
    <t>třída Svobody</t>
  </si>
  <si>
    <t>Malenovice</t>
  </si>
  <si>
    <t>Břeclav, Mládežnická 3</t>
  </si>
  <si>
    <t>Zengrova</t>
  </si>
  <si>
    <t>38</t>
  </si>
  <si>
    <t>Navrátilova</t>
  </si>
  <si>
    <t>Olomouc - Chomoutov, ul. Štěpánovská č.p. 23, PSČ 77900</t>
  </si>
  <si>
    <t>Závišice</t>
  </si>
  <si>
    <t>Laurinova</t>
  </si>
  <si>
    <t>Mladá Boleslav III</t>
  </si>
  <si>
    <t>19</t>
  </si>
  <si>
    <t>Dělnická</t>
  </si>
  <si>
    <t>Motol</t>
  </si>
  <si>
    <t>Nefinanční podniky veřejné</t>
  </si>
  <si>
    <t>217a</t>
  </si>
  <si>
    <t>Praha 18</t>
  </si>
  <si>
    <t>Beranových</t>
  </si>
  <si>
    <t>Letňany</t>
  </si>
  <si>
    <t>Vězeňská</t>
  </si>
  <si>
    <t>náměstí Curieových</t>
  </si>
  <si>
    <t>Platnéřská</t>
  </si>
  <si>
    <t>Petrovice u Karviné</t>
  </si>
  <si>
    <t>Petrovice u Karviné 570, Petrovice u Karviné, PSČ 73572</t>
  </si>
  <si>
    <t>Milotice nad Opavou</t>
  </si>
  <si>
    <t>Ledenice</t>
  </si>
  <si>
    <t>Trocnovská</t>
  </si>
  <si>
    <t>Zeyerovy sady</t>
  </si>
  <si>
    <t>Vodňany II</t>
  </si>
  <si>
    <t>Praha 1 - Nové Město, Na Poříčí 1041/12, PSČ 110 00</t>
  </si>
  <si>
    <t>Na Záhonech</t>
  </si>
  <si>
    <t>Václavkova</t>
  </si>
  <si>
    <t>Dobšická</t>
  </si>
  <si>
    <t>U krbu</t>
  </si>
  <si>
    <t>Malešice</t>
  </si>
  <si>
    <t>Na Průhoně</t>
  </si>
  <si>
    <t>Nám. B. Martinů</t>
  </si>
  <si>
    <t>Polička-Město</t>
  </si>
  <si>
    <t>Palackého náměstí</t>
  </si>
  <si>
    <t>Hošťálkovo náměstí</t>
  </si>
  <si>
    <t>Přímětická</t>
  </si>
  <si>
    <t>Na Lindovce</t>
  </si>
  <si>
    <t>Slovanského bratrství</t>
  </si>
  <si>
    <t>Hradská</t>
  </si>
  <si>
    <t>Kostelní</t>
  </si>
  <si>
    <t>Terešov</t>
  </si>
  <si>
    <t>Dolní</t>
  </si>
  <si>
    <t>K Valše</t>
  </si>
  <si>
    <t>Buškovice</t>
  </si>
  <si>
    <t>Praha-Klánovice</t>
  </si>
  <si>
    <t>Slavětínská</t>
  </si>
  <si>
    <t>Klánovice</t>
  </si>
  <si>
    <t>Za černým mostem</t>
  </si>
  <si>
    <t>Hloubětín</t>
  </si>
  <si>
    <t>Štítného</t>
  </si>
  <si>
    <t>Nové město</t>
  </si>
  <si>
    <t>Na Valech</t>
  </si>
  <si>
    <t>B. Smetany</t>
  </si>
  <si>
    <t>Do Nového</t>
  </si>
  <si>
    <t>Kubišova</t>
  </si>
  <si>
    <t>Charbulova</t>
  </si>
  <si>
    <t>Sobotní</t>
  </si>
  <si>
    <t>nábř. Komenského 1126 / 1 Břeclav 69025, Břeclav Břeclav</t>
  </si>
  <si>
    <t>Střední</t>
  </si>
  <si>
    <t>Jáchymova</t>
  </si>
  <si>
    <t>Jindřichův Hradec III</t>
  </si>
  <si>
    <t>Tavírna</t>
  </si>
  <si>
    <t>Horní Brána</t>
  </si>
  <si>
    <t>Lesnická</t>
  </si>
  <si>
    <t>Václavské Předměstí</t>
  </si>
  <si>
    <t>Obořiště</t>
  </si>
  <si>
    <t>Vinohradská</t>
  </si>
  <si>
    <t>Pelušková</t>
  </si>
  <si>
    <t>Kyje</t>
  </si>
  <si>
    <t>U Josefa</t>
  </si>
  <si>
    <t>Cihelna</t>
  </si>
  <si>
    <t>Olešnice</t>
  </si>
  <si>
    <t>Trpínská</t>
  </si>
  <si>
    <t>Štefanikova</t>
  </si>
  <si>
    <t>Vodní</t>
  </si>
  <si>
    <t>Sirotčí</t>
  </si>
  <si>
    <t>Horní Česká</t>
  </si>
  <si>
    <t>Elišky Krásnohorské</t>
  </si>
  <si>
    <t>Vnitřní Město</t>
  </si>
  <si>
    <t>Neklanova</t>
  </si>
  <si>
    <t>Macháčkova</t>
  </si>
  <si>
    <t>Sídliště Osvobození</t>
  </si>
  <si>
    <t>Dědice</t>
  </si>
  <si>
    <t>Vlkovská</t>
  </si>
  <si>
    <t>Jiřice</t>
  </si>
  <si>
    <t>třída 5. května</t>
  </si>
  <si>
    <t>93</t>
  </si>
  <si>
    <t>Ostrovské Předměstí</t>
  </si>
  <si>
    <t>10 000 a více zam.</t>
  </si>
  <si>
    <t>Vršovická</t>
  </si>
  <si>
    <t>68b</t>
  </si>
  <si>
    <t>181</t>
  </si>
  <si>
    <t>Písky</t>
  </si>
  <si>
    <t>Brumovská 456</t>
  </si>
  <si>
    <t>500 - 999 zaměstnanců</t>
  </si>
  <si>
    <t>Kostelní nám.</t>
  </si>
  <si>
    <t>Bednářská</t>
  </si>
  <si>
    <t>Maltézské náměstí</t>
  </si>
  <si>
    <t>Kvítková</t>
  </si>
  <si>
    <t>Durychova</t>
  </si>
  <si>
    <t>66</t>
  </si>
  <si>
    <t>Horní</t>
  </si>
  <si>
    <t>Husinecká</t>
  </si>
  <si>
    <t>Velichov</t>
  </si>
  <si>
    <t>Tržní</t>
  </si>
  <si>
    <t>Žďár nad Sázavou 1</t>
  </si>
  <si>
    <t>Francouzská</t>
  </si>
  <si>
    <t>Zábrdovice</t>
  </si>
  <si>
    <t>105</t>
  </si>
  <si>
    <t>Přerov, ul. Optiky č. 18, PSČ 75000</t>
  </si>
  <si>
    <t>Bublava</t>
  </si>
  <si>
    <t>Sluneční</t>
  </si>
  <si>
    <t>Hranická</t>
  </si>
  <si>
    <t>Krásno nad Bečvou</t>
  </si>
  <si>
    <t>Chalupkova</t>
  </si>
  <si>
    <t>Ústí nad Labem - Užín, PSČ 400 10</t>
  </si>
  <si>
    <t>Matějská</t>
  </si>
  <si>
    <t>KONĚVOVA 4143</t>
  </si>
  <si>
    <t>Koulova</t>
  </si>
  <si>
    <t>U Náhona</t>
  </si>
  <si>
    <t>Plotiště nad Labem</t>
  </si>
  <si>
    <t>Terronská</t>
  </si>
  <si>
    <t>Bubeneč</t>
  </si>
  <si>
    <t>74</t>
  </si>
  <si>
    <t>Na Výsluní</t>
  </si>
  <si>
    <t>Zaměstnavatelé</t>
  </si>
  <si>
    <t>Jungmannovo nábřeží</t>
  </si>
  <si>
    <t>Vonoklasy</t>
  </si>
  <si>
    <t>Černošická</t>
  </si>
  <si>
    <t>Ondříčkova</t>
  </si>
  <si>
    <t>Podkovářská</t>
  </si>
  <si>
    <t>U seřadiště</t>
  </si>
  <si>
    <t>8a</t>
  </si>
  <si>
    <t>Na Moráni</t>
  </si>
  <si>
    <t>Krškova</t>
  </si>
  <si>
    <t>Blatec</t>
  </si>
  <si>
    <t>Jugoslávských partyzánů</t>
  </si>
  <si>
    <t>28. října</t>
  </si>
  <si>
    <t>nábřeží Jana Palacha</t>
  </si>
  <si>
    <t>Tiskařská</t>
  </si>
  <si>
    <t>Police nad Metují</t>
  </si>
  <si>
    <t>Valdštejnovo náměstí</t>
  </si>
  <si>
    <t>Michálkovice</t>
  </si>
  <si>
    <t>Sládečkova</t>
  </si>
  <si>
    <t>90</t>
  </si>
  <si>
    <t>Na Příkopech</t>
  </si>
  <si>
    <t>Bílanská</t>
  </si>
  <si>
    <t>U Lomu</t>
  </si>
  <si>
    <t>U Kola</t>
  </si>
  <si>
    <t>Bryksova</t>
  </si>
  <si>
    <t>46</t>
  </si>
  <si>
    <t>Fügnerova</t>
  </si>
  <si>
    <t>Černá Pole</t>
  </si>
  <si>
    <t>Velvary</t>
  </si>
  <si>
    <t>Liberec 6, Na Žižkově 101/9, PSČ 460 06</t>
  </si>
  <si>
    <t>Báňská</t>
  </si>
  <si>
    <t>Údolní</t>
  </si>
  <si>
    <t>Jiráskovy sady 113</t>
  </si>
  <si>
    <t>Boženy Němcové 482</t>
  </si>
  <si>
    <t>Havířská 1141</t>
  </si>
  <si>
    <t>Karoliny Světlé 135</t>
  </si>
  <si>
    <t>Kolín I</t>
  </si>
  <si>
    <t>Komenského 156/III</t>
  </si>
  <si>
    <t>Na Polabí 411</t>
  </si>
  <si>
    <t>Žatecká 1</t>
  </si>
  <si>
    <t>ZAHRADNÍ 249</t>
  </si>
  <si>
    <t>Pivovarská 69</t>
  </si>
  <si>
    <t>Vimperk I</t>
  </si>
  <si>
    <t>Komenského 449/2</t>
  </si>
  <si>
    <t>Resslova 5</t>
  </si>
  <si>
    <t>Bělíkova 1387</t>
  </si>
  <si>
    <t>Osvoboditelů 2</t>
  </si>
  <si>
    <t>Dolní Třešňovec 17</t>
  </si>
  <si>
    <t>Nemocniční 11</t>
  </si>
  <si>
    <t>Tř. Tomáše Bati 1266</t>
  </si>
  <si>
    <t>Smetanova 66</t>
  </si>
  <si>
    <t>Pražská 112</t>
  </si>
  <si>
    <t>Kolín II</t>
  </si>
  <si>
    <t>Kladská 335</t>
  </si>
  <si>
    <t>372</t>
  </si>
  <si>
    <t>Příluky</t>
  </si>
  <si>
    <t>496</t>
  </si>
  <si>
    <t>Fibichova 978/67</t>
  </si>
  <si>
    <t>nám. Edvarda Beneše 2353</t>
  </si>
  <si>
    <t>Na Karmeli 206</t>
  </si>
  <si>
    <t>Purkyňova 256</t>
  </si>
  <si>
    <t>Smetanova 838</t>
  </si>
  <si>
    <t>Poděbradova 336</t>
  </si>
  <si>
    <t>Šťáralka</t>
  </si>
  <si>
    <t>Gen. R. Tesaříka</t>
  </si>
  <si>
    <t>Husova 9</t>
  </si>
  <si>
    <t>třída Národní svobody 420</t>
  </si>
  <si>
    <t>U Borského parku 3</t>
  </si>
  <si>
    <t>Světce</t>
  </si>
  <si>
    <t>Štefánikova 3015</t>
  </si>
  <si>
    <t>Dvorská 447/29</t>
  </si>
  <si>
    <t>Liberec V-Kristiánov</t>
  </si>
  <si>
    <t>Benešovo náměstí</t>
  </si>
  <si>
    <t>Kudelova 1855 / 8 Černá Pole 60251, Brno Brno-město</t>
  </si>
  <si>
    <t>třída Tomáše Bati</t>
  </si>
  <si>
    <t>tř. T. G. Masaryka</t>
  </si>
  <si>
    <t>Kotlářská 263 / 9 Veveří 61153, Brno Brno-město</t>
  </si>
  <si>
    <t>nám. Spojenců</t>
  </si>
  <si>
    <t>Nejedlého</t>
  </si>
  <si>
    <t>Lesná</t>
  </si>
  <si>
    <t>Nábělkova</t>
  </si>
  <si>
    <t>U Dráhy</t>
  </si>
  <si>
    <t>Husova tř.</t>
  </si>
  <si>
    <t>Vápenice</t>
  </si>
  <si>
    <t>Nová</t>
  </si>
  <si>
    <t>Jeremenkova</t>
  </si>
  <si>
    <t>Pöttingova</t>
  </si>
  <si>
    <t>Dvořákovy sady</t>
  </si>
  <si>
    <t>Kavalcova</t>
  </si>
  <si>
    <t>Žákovská</t>
  </si>
  <si>
    <t>Hulváky</t>
  </si>
  <si>
    <t>Českobratrská</t>
  </si>
  <si>
    <t>Karasova</t>
  </si>
  <si>
    <t>Středoškolská</t>
  </si>
  <si>
    <t>Kratochvílova</t>
  </si>
  <si>
    <t>Albertova</t>
  </si>
  <si>
    <t>25a</t>
  </si>
  <si>
    <t>Kounicova</t>
  </si>
  <si>
    <t>Merhautova</t>
  </si>
  <si>
    <t>Jana Palacha 956 / 8 Znojmo 66933, Znojmo Znojmo</t>
  </si>
  <si>
    <t>Resslova</t>
  </si>
  <si>
    <t>Alšovo nábřeží</t>
  </si>
  <si>
    <t>91</t>
  </si>
  <si>
    <t>Soudní</t>
  </si>
  <si>
    <t>Legerova</t>
  </si>
  <si>
    <t>Klášterská</t>
  </si>
  <si>
    <t>Karlovarská</t>
  </si>
  <si>
    <t>99</t>
  </si>
  <si>
    <t>Palachova</t>
  </si>
  <si>
    <t>Františka Nohy</t>
  </si>
  <si>
    <t>Čsl. mládeže</t>
  </si>
  <si>
    <t>Ukrajinská</t>
  </si>
  <si>
    <t>Karoliny Světlé</t>
  </si>
  <si>
    <t>Wurmova</t>
  </si>
  <si>
    <t>Lipová alej</t>
  </si>
  <si>
    <t>Gen. Svobody</t>
  </si>
  <si>
    <t>Gen. Krátkého</t>
  </si>
  <si>
    <t>Pod Strání</t>
  </si>
  <si>
    <t>nábřeží Dukelských hrdinů</t>
  </si>
  <si>
    <t>Božetěchova</t>
  </si>
  <si>
    <t>Lískovecká</t>
  </si>
  <si>
    <t>Borovského</t>
  </si>
  <si>
    <t>Mizerov</t>
  </si>
  <si>
    <t>Divadelní</t>
  </si>
  <si>
    <t>Sklářská</t>
  </si>
  <si>
    <t>Opavská 1119/12 Poruba 70861 Ostrava</t>
  </si>
  <si>
    <t>Soukenická</t>
  </si>
  <si>
    <t>21c</t>
  </si>
  <si>
    <t>Střední novosadská</t>
  </si>
  <si>
    <t>Nové Sady</t>
  </si>
  <si>
    <t>53</t>
  </si>
  <si>
    <t>Kladská</t>
  </si>
  <si>
    <t>Zemědělská</t>
  </si>
  <si>
    <t>Skálova</t>
  </si>
  <si>
    <t>U hranic</t>
  </si>
  <si>
    <t>12b</t>
  </si>
  <si>
    <t>Karla IV.</t>
  </si>
  <si>
    <t>Praha 17</t>
  </si>
  <si>
    <t>Laudova</t>
  </si>
  <si>
    <t>Řepy</t>
  </si>
  <si>
    <t>Antošovická</t>
  </si>
  <si>
    <t>Koblov</t>
  </si>
  <si>
    <t>Říční</t>
  </si>
  <si>
    <t>Volanovská</t>
  </si>
  <si>
    <t>Hostovského</t>
  </si>
  <si>
    <t>Strojírenská</t>
  </si>
  <si>
    <t>Dačice III</t>
  </si>
  <si>
    <t>Procházkova</t>
  </si>
  <si>
    <t>Krnovská</t>
  </si>
  <si>
    <t>Rooseveltova</t>
  </si>
  <si>
    <t>79</t>
  </si>
  <si>
    <t>Benátky</t>
  </si>
  <si>
    <t>Pionýrů</t>
  </si>
  <si>
    <t>Nivnická</t>
  </si>
  <si>
    <t>Děčín VI-Letná</t>
  </si>
  <si>
    <t>92</t>
  </si>
  <si>
    <t>Osvoboditelů</t>
  </si>
  <si>
    <t>Tovačov I-Město</t>
  </si>
  <si>
    <t>Novoborská</t>
  </si>
  <si>
    <t>Lipí</t>
  </si>
  <si>
    <t>Antala Staška</t>
  </si>
  <si>
    <t>Rýnovice</t>
  </si>
  <si>
    <t>Kouřílkova</t>
  </si>
  <si>
    <t>Obrataň</t>
  </si>
  <si>
    <t>Františka Kmocha</t>
  </si>
  <si>
    <t>Topolová</t>
  </si>
  <si>
    <t>Most, E. Basse 1142/9, PSČ 434 01</t>
  </si>
  <si>
    <t>Máchovy schody</t>
  </si>
  <si>
    <t>Broumovská</t>
  </si>
  <si>
    <t>Liberec VI-Rochlice</t>
  </si>
  <si>
    <t>Liberec-Vratislavice nad Nisou</t>
  </si>
  <si>
    <t>Sladovnická</t>
  </si>
  <si>
    <t>Liberec XXX-Vratislavice nad Nis</t>
  </si>
  <si>
    <t>Železničářská</t>
  </si>
  <si>
    <t>Dubí III - Pozorka, Mírová 218/6, PSČ 41703</t>
  </si>
  <si>
    <t>Liberec 7, Dr. Milady Horákové 447/60, PSČ 460 01</t>
  </si>
  <si>
    <t>Most, J. Ševčíka 911/40, PSČ 434 01</t>
  </si>
  <si>
    <t>Španielova</t>
  </si>
  <si>
    <t>Floriánské náměstí</t>
  </si>
  <si>
    <t>náměstí 5. května</t>
  </si>
  <si>
    <t>Chabařovická</t>
  </si>
  <si>
    <t>Holandská</t>
  </si>
  <si>
    <t>Hovorčovická</t>
  </si>
  <si>
    <t>Ústí nad Labem-Střekov</t>
  </si>
  <si>
    <t>Střekov</t>
  </si>
  <si>
    <t>Viničná</t>
  </si>
  <si>
    <t>Praha 4, Michelská 12/12, PSČ 14000</t>
  </si>
  <si>
    <t>U Křižovatky</t>
  </si>
  <si>
    <t>Hornoměcholupská</t>
  </si>
  <si>
    <t>Emy Destinové</t>
  </si>
  <si>
    <t>Kmentova</t>
  </si>
  <si>
    <t>Konečná</t>
  </si>
  <si>
    <t>Rybáře</t>
  </si>
  <si>
    <t>Karlovy Vary, Nám. V. Řezáče 5</t>
  </si>
  <si>
    <t>Politických vězňů</t>
  </si>
  <si>
    <t>Nade Mží</t>
  </si>
  <si>
    <t>Pod Vinicemi</t>
  </si>
  <si>
    <t>Severní Předměstí</t>
  </si>
  <si>
    <t>82</t>
  </si>
  <si>
    <t>třída SNP</t>
  </si>
  <si>
    <t>Gen. Závady</t>
  </si>
  <si>
    <t>Litomyšlské Předměstí</t>
  </si>
  <si>
    <t>Slovácká</t>
  </si>
  <si>
    <t>Bosonožská</t>
  </si>
  <si>
    <t>Osvobození</t>
  </si>
  <si>
    <t>Znojemská</t>
  </si>
  <si>
    <t>Zarámí</t>
  </si>
  <si>
    <t>76</t>
  </si>
  <si>
    <t>Křížová</t>
  </si>
  <si>
    <t>Brno-Nový Lískovec</t>
  </si>
  <si>
    <t>Brno - Nový Lískovec, Zoubkova 20, PSČ 634 00</t>
  </si>
  <si>
    <t>Dukelská třída</t>
  </si>
  <si>
    <t>65</t>
  </si>
  <si>
    <t>Brno-Židenice</t>
  </si>
  <si>
    <t>185</t>
  </si>
  <si>
    <t>Tovačovského</t>
  </si>
  <si>
    <t>Rejskova</t>
  </si>
  <si>
    <t>Rantířovská</t>
  </si>
  <si>
    <t>Kylešovice</t>
  </si>
  <si>
    <t>101</t>
  </si>
  <si>
    <t>U Kantorka</t>
  </si>
  <si>
    <t>Pavlovická</t>
  </si>
  <si>
    <t>Pavlovičky</t>
  </si>
  <si>
    <t>Pod Pecníkem</t>
  </si>
  <si>
    <t>Stromořadí</t>
  </si>
  <si>
    <t>Slavíkova</t>
  </si>
  <si>
    <t>Řepčínská</t>
  </si>
  <si>
    <t>Řepčín</t>
  </si>
  <si>
    <t>Tajovského</t>
  </si>
  <si>
    <t>Hulvácká</t>
  </si>
  <si>
    <t>náměstí Jiřího z Poděbrad</t>
  </si>
  <si>
    <t>26</t>
  </si>
  <si>
    <t>Pasteurova</t>
  </si>
  <si>
    <t>Michálkovická</t>
  </si>
  <si>
    <t>Gurťjevova</t>
  </si>
  <si>
    <t>Leonovova</t>
  </si>
  <si>
    <t>Nedbalova</t>
  </si>
  <si>
    <t>Topolany</t>
  </si>
  <si>
    <t>Husovo nám.</t>
  </si>
  <si>
    <t>Brno - Černovice, Řehořova 5, PSČ 618 00</t>
  </si>
  <si>
    <t>Matky Boží</t>
  </si>
  <si>
    <t>Praha 7 - Troja, Trojská 211/110, PSČ 17100</t>
  </si>
  <si>
    <t>Praha-Satalice</t>
  </si>
  <si>
    <t>Vinořská</t>
  </si>
  <si>
    <t>Satalice</t>
  </si>
  <si>
    <t>K Milíčovu</t>
  </si>
  <si>
    <t>Machkova</t>
  </si>
  <si>
    <t>Olivova</t>
  </si>
  <si>
    <t>Kardašovská</t>
  </si>
  <si>
    <t>Trnkova</t>
  </si>
  <si>
    <t>Staňkov I</t>
  </si>
  <si>
    <t>Žerotínova</t>
  </si>
  <si>
    <t>U Učiliště</t>
  </si>
  <si>
    <t>Macharova</t>
  </si>
  <si>
    <t>Kolín V</t>
  </si>
  <si>
    <t>Praha 9 - Vysočany, Sokolovská 320, PSČ 190 00</t>
  </si>
  <si>
    <t>Arm. gen. L. Svobody</t>
  </si>
  <si>
    <t>Butovice</t>
  </si>
  <si>
    <t>Černilovská</t>
  </si>
  <si>
    <t>Rusek</t>
  </si>
  <si>
    <t>Novomeského</t>
  </si>
  <si>
    <t>Heldovo náměstí</t>
  </si>
  <si>
    <t>Skalsko</t>
  </si>
  <si>
    <t>Skalsko 1, PSČ 294 26</t>
  </si>
  <si>
    <t>Sedlec</t>
  </si>
  <si>
    <t>Grohova</t>
  </si>
  <si>
    <t>68</t>
  </si>
  <si>
    <t>Meteorologická</t>
  </si>
  <si>
    <t>Olšanská</t>
  </si>
  <si>
    <t>Filmová</t>
  </si>
  <si>
    <t>Kudlov</t>
  </si>
  <si>
    <t>Hornická</t>
  </si>
  <si>
    <t>Pařížská</t>
  </si>
  <si>
    <t>Hrusická</t>
  </si>
  <si>
    <t>Drtinova</t>
  </si>
  <si>
    <t>sady 5. května</t>
  </si>
  <si>
    <t>Nad Rokoskou</t>
  </si>
  <si>
    <t>Jablonecká</t>
  </si>
  <si>
    <t>Šamánkova</t>
  </si>
  <si>
    <t>Liberec I-Staré Město</t>
  </si>
  <si>
    <t>nám. Sokolovské</t>
  </si>
  <si>
    <t>Špindlerova třída</t>
  </si>
  <si>
    <t>Lubenská</t>
  </si>
  <si>
    <t>Děčín XXVII-Březiny</t>
  </si>
  <si>
    <t>U Stadionu</t>
  </si>
  <si>
    <t>Hany Kvapilové</t>
  </si>
  <si>
    <t>Praskova</t>
  </si>
  <si>
    <t>Křížkovského</t>
  </si>
  <si>
    <t>Štěchovice</t>
  </si>
  <si>
    <t>14a</t>
  </si>
  <si>
    <t>Holešovská</t>
  </si>
  <si>
    <t>Výmolova</t>
  </si>
  <si>
    <t>Radlice</t>
  </si>
  <si>
    <t>Holečkova</t>
  </si>
  <si>
    <t>Pod Táborem</t>
  </si>
  <si>
    <t>Sukova třída</t>
  </si>
  <si>
    <t>náměstí Republiky</t>
  </si>
  <si>
    <t>Erbenova</t>
  </si>
  <si>
    <t>Vaculíkova</t>
  </si>
  <si>
    <t>Vítkova</t>
  </si>
  <si>
    <t>Liblice</t>
  </si>
  <si>
    <t>Heverova</t>
  </si>
  <si>
    <t>Kutnohorská</t>
  </si>
  <si>
    <t>třída T. G. Masaryka</t>
  </si>
  <si>
    <t>U Světlé</t>
  </si>
  <si>
    <t>Dr. Veselého</t>
  </si>
  <si>
    <t>U Klafárku 3 591 01, Žďár nad Sázavou Žďár nad Sázavou</t>
  </si>
  <si>
    <t>Obchodní</t>
  </si>
  <si>
    <t>Habrmanova</t>
  </si>
  <si>
    <t>Boučkova</t>
  </si>
  <si>
    <t>Malá Dlážka</t>
  </si>
  <si>
    <t>Hlavní třída</t>
  </si>
  <si>
    <t>31</t>
  </si>
  <si>
    <t>Sušilova</t>
  </si>
  <si>
    <t>Hanácká</t>
  </si>
  <si>
    <t>Družstevní ochoz</t>
  </si>
  <si>
    <t>Branická</t>
  </si>
  <si>
    <t>Koterovská</t>
  </si>
  <si>
    <t>Lobzy</t>
  </si>
  <si>
    <t>85</t>
  </si>
  <si>
    <t>Chodské náměstí</t>
  </si>
  <si>
    <t>Kopeckého sady</t>
  </si>
  <si>
    <t>náměstí T. G. Masaryka</t>
  </si>
  <si>
    <t>Sokolov, ul. Hornická 1569, PSČ 356 01</t>
  </si>
  <si>
    <t>Sadová</t>
  </si>
  <si>
    <t>Zdeňka Fibicha</t>
  </si>
  <si>
    <t>Veselí nad Lužnicí</t>
  </si>
  <si>
    <t>Blatské sídliště</t>
  </si>
  <si>
    <t>Písecká</t>
  </si>
  <si>
    <t>Kanovnická</t>
  </si>
  <si>
    <t>Rudolfovská tř.</t>
  </si>
  <si>
    <t>České Budějovice 4</t>
  </si>
  <si>
    <t>Senovážné nám.</t>
  </si>
  <si>
    <t>Chrudim II</t>
  </si>
  <si>
    <t>Pod Koželuhy</t>
  </si>
  <si>
    <t>Valdické Předměstí</t>
  </si>
  <si>
    <t>Jihlavská</t>
  </si>
  <si>
    <t>Bratříků</t>
  </si>
  <si>
    <t>Smetanovo zátiší</t>
  </si>
  <si>
    <t>Sokola-Tůmy</t>
  </si>
  <si>
    <t>Všehrdova</t>
  </si>
  <si>
    <t>Školská</t>
  </si>
  <si>
    <t>43</t>
  </si>
  <si>
    <t>Hálkova</t>
  </si>
  <si>
    <t>třída Legionářů</t>
  </si>
  <si>
    <t>V Jezárkách</t>
  </si>
  <si>
    <t>Zátiší</t>
  </si>
  <si>
    <t>Energetiků</t>
  </si>
  <si>
    <t>Karla Čapka</t>
  </si>
  <si>
    <t>Čs. odboje</t>
  </si>
  <si>
    <t>Hrabákova</t>
  </si>
  <si>
    <t>Rožmitálská</t>
  </si>
  <si>
    <t>Krupkovo náměstí</t>
  </si>
  <si>
    <t>Heroldovy sady</t>
  </si>
  <si>
    <t>V úžlabině</t>
  </si>
  <si>
    <t>Na Třebešíně</t>
  </si>
  <si>
    <t>69</t>
  </si>
  <si>
    <t>Jablonského</t>
  </si>
  <si>
    <t>Podskalská</t>
  </si>
  <si>
    <t>Preslova</t>
  </si>
  <si>
    <t>Hollarovo náměstí</t>
  </si>
  <si>
    <t>U půjčovny</t>
  </si>
  <si>
    <t>Maltézské náměstí 529 / 14 Malá Strana 118 44, Praha Hlavní město Praha</t>
  </si>
  <si>
    <t>U vinohradského hřbitova</t>
  </si>
  <si>
    <t>Žižkovo náměstí</t>
  </si>
  <si>
    <t>Evropská</t>
  </si>
  <si>
    <t>U měšťanských škol</t>
  </si>
  <si>
    <t>Dušní</t>
  </si>
  <si>
    <t>Panská</t>
  </si>
  <si>
    <t>Zápská</t>
  </si>
  <si>
    <t>U Letiště</t>
  </si>
  <si>
    <t>Dolínek</t>
  </si>
  <si>
    <t>V Sadě</t>
  </si>
  <si>
    <t>Mendelova</t>
  </si>
  <si>
    <t>nábř. Kpt. Nálepky</t>
  </si>
  <si>
    <t>Klatovy III</t>
  </si>
  <si>
    <t>Plánická</t>
  </si>
  <si>
    <t>Klatovy I</t>
  </si>
  <si>
    <t>Cyrila Boudy</t>
  </si>
  <si>
    <t>Přemysla Otakara II.</t>
  </si>
  <si>
    <t>Hlouška</t>
  </si>
  <si>
    <t>Beskydská</t>
  </si>
  <si>
    <t>Lyžbice</t>
  </si>
  <si>
    <t>Denisova</t>
  </si>
  <si>
    <t>Bartošova</t>
  </si>
  <si>
    <t>Smiřických</t>
  </si>
  <si>
    <t>Ke Kamenci</t>
  </si>
  <si>
    <t>Na Větřáku</t>
  </si>
  <si>
    <t>Komenského 343 / 5 Boskovice 68011, Boskovice Blansko</t>
  </si>
  <si>
    <t>Nad Čertovkou</t>
  </si>
  <si>
    <t>Tišnovská</t>
  </si>
  <si>
    <t>Hybešova</t>
  </si>
  <si>
    <t>třída Kpt. Jaroše 1890 / 45 Černá Pole 66254, Brno Brno-město</t>
  </si>
  <si>
    <t>Vranovská</t>
  </si>
  <si>
    <t>Šimáčkova</t>
  </si>
  <si>
    <t>Koperníkova</t>
  </si>
  <si>
    <t>Neštěmická</t>
  </si>
  <si>
    <t>Makarenkova</t>
  </si>
  <si>
    <t>Novotného lávka</t>
  </si>
  <si>
    <t>Pražská třída</t>
  </si>
  <si>
    <t>Kukleny</t>
  </si>
  <si>
    <t>Litvínovská</t>
  </si>
  <si>
    <t>Obvodová</t>
  </si>
  <si>
    <t>Bezručova</t>
  </si>
  <si>
    <t>Dygrýnova</t>
  </si>
  <si>
    <t>Osmek</t>
  </si>
  <si>
    <t>Pod Cvilínem</t>
  </si>
  <si>
    <t>Roškotova</t>
  </si>
  <si>
    <t>B. Martinů</t>
  </si>
  <si>
    <t>Zlínská</t>
  </si>
  <si>
    <t>Nárožní</t>
  </si>
  <si>
    <t>9a</t>
  </si>
  <si>
    <t>náměstí Hilmarovo</t>
  </si>
  <si>
    <t>Perunova</t>
  </si>
  <si>
    <t>Manž. Curieových</t>
  </si>
  <si>
    <t>Nové Dvory</t>
  </si>
  <si>
    <t>Jana Sigmunda</t>
  </si>
  <si>
    <t>Bělisko</t>
  </si>
  <si>
    <t>Benešova</t>
  </si>
  <si>
    <t>Klatovská třída</t>
  </si>
  <si>
    <t>109</t>
  </si>
  <si>
    <t>Jablunkovská</t>
  </si>
  <si>
    <t>Kubelíkova</t>
  </si>
  <si>
    <t>Turkmenská</t>
  </si>
  <si>
    <t>Kostelec nad Černými Lesy</t>
  </si>
  <si>
    <t>K Jatkám</t>
  </si>
  <si>
    <t>Křižovnická</t>
  </si>
  <si>
    <t>Na příkopě</t>
  </si>
  <si>
    <t>Křemencova</t>
  </si>
  <si>
    <t>Na rejdišti</t>
  </si>
  <si>
    <t>Pilařova</t>
  </si>
  <si>
    <t>Lázeňská</t>
  </si>
  <si>
    <t>Klínovecká</t>
  </si>
  <si>
    <t>Betlémská</t>
  </si>
  <si>
    <t>Ľudovíta Štúra</t>
  </si>
  <si>
    <t>Křejpského</t>
  </si>
  <si>
    <t>nám. Míru</t>
  </si>
  <si>
    <t>Tovární</t>
  </si>
  <si>
    <t>Na vlčinci</t>
  </si>
  <si>
    <t>Na Drahách</t>
  </si>
  <si>
    <t>Na Kotli</t>
  </si>
  <si>
    <t>Wilsonova</t>
  </si>
  <si>
    <t>Soběslav III</t>
  </si>
  <si>
    <t>Zvolenská</t>
  </si>
  <si>
    <t>Bydlinského</t>
  </si>
  <si>
    <t>Jednoty</t>
  </si>
  <si>
    <t>Jurikova</t>
  </si>
  <si>
    <t>Průmyslová 395</t>
  </si>
  <si>
    <t>Pardubičky</t>
  </si>
  <si>
    <t>Sokolská</t>
  </si>
  <si>
    <t>Olomoucká</t>
  </si>
  <si>
    <t>nám. 17. listopadu 12</t>
  </si>
  <si>
    <t>U Zimního stadionu</t>
  </si>
  <si>
    <t>České Budějovice 7</t>
  </si>
  <si>
    <t>Podklášteří</t>
  </si>
  <si>
    <t>Vzdušná</t>
  </si>
  <si>
    <t>Velké Hoštice</t>
  </si>
  <si>
    <t>Akátová</t>
  </si>
  <si>
    <t>Bítovská</t>
  </si>
  <si>
    <t>Roháčova</t>
  </si>
  <si>
    <t>Praha 4, Michelská 12, PSČ 14000</t>
  </si>
  <si>
    <t>Žďár nad Sázavou, Klafar 1</t>
  </si>
  <si>
    <t>Praha-Zbraslav</t>
  </si>
  <si>
    <t>Boženy Stárkové</t>
  </si>
  <si>
    <t>Zbraslav</t>
  </si>
  <si>
    <t>Na Příkopě</t>
  </si>
  <si>
    <t>Brno, Příkop 4, PSČ 60200</t>
  </si>
  <si>
    <t>Rybná</t>
  </si>
  <si>
    <t>Sokolov, Dukelská 4</t>
  </si>
  <si>
    <t>Kněžmost</t>
  </si>
  <si>
    <t>Úhelnice</t>
  </si>
  <si>
    <t>V Zeleni</t>
  </si>
  <si>
    <t>Praha 6 - Řepy, Laudova 1024/10, PSČ 163 00</t>
  </si>
  <si>
    <t>Modřice</t>
  </si>
  <si>
    <t>Čapkova</t>
  </si>
  <si>
    <t>Jihlava, Tovární č.p.586/č.or.6, PSČ 586 01</t>
  </si>
  <si>
    <t>Na Rokytce</t>
  </si>
  <si>
    <t>Michelská</t>
  </si>
  <si>
    <t>V závětří</t>
  </si>
  <si>
    <t>V jámě</t>
  </si>
  <si>
    <t>Křičkova</t>
  </si>
  <si>
    <t>Svatý Kopeček</t>
  </si>
  <si>
    <t>Pod Harfou</t>
  </si>
  <si>
    <t>Rašínovo nábřeží</t>
  </si>
  <si>
    <t>Veřovice</t>
  </si>
  <si>
    <t>ICO</t>
  </si>
  <si>
    <t>Column10</t>
  </si>
  <si>
    <t>Column11</t>
  </si>
  <si>
    <t>Celkem</t>
  </si>
  <si>
    <t>Sifruji</t>
  </si>
  <si>
    <t>Procent</t>
  </si>
  <si>
    <t>Web</t>
  </si>
  <si>
    <t>Https?</t>
  </si>
  <si>
    <t>Název2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</si>
</sst>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EA72BA9-20A0-4B46-A3A1-C914E23ECD88}" autoFormatId="16" applyNumberFormats="0" applyBorderFormats="0" applyFontFormats="0" applyPatternFormats="0" applyAlignmentFormats="0" applyWidthHeightFormats="0">
  <queryTableRefresh nextId="12" unboundColumnsRight="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43D67A8-8695-467D-88D4-0F5809159F4D}" autoFormatId="16" applyNumberFormats="0" applyBorderFormats="0" applyFontFormats="0" applyPatternFormats="0" applyAlignmentFormats="0" applyWidthHeightFormats="0">
  <queryTableRefresh nextId="26">
    <queryTableFields count="25">
      <queryTableField id="1" name="id" tableColumnId="1"/>
      <queryTableField id="2" name="I�O" tableColumnId="2"/>
      <queryTableField id="3" name="zau-pf-kpf" tableColumnId="3"/>
      <queryTableField id="4" name="si-ida" tableColumnId="4"/>
      <queryTableField id="5" name="si-n" tableColumnId="5"/>
      <queryTableField id="6" name="si-psc" tableColumnId="6"/>
      <queryTableField id="7" name="zuj-zuj-kod-orig" tableColumnId="7"/>
      <queryTableField id="8" name="zuj-nzuj" tableColumnId="8"/>
      <queryTableField id="9" name="zuj-nuts4" tableColumnId="9"/>
      <queryTableField id="10" name="zuj-nazev-nuts4" tableColumnId="10"/>
      <queryTableField id="11" name="su-isk" tableColumnId="11"/>
      <queryTableField id="12" name="su-ise" tableColumnId="12"/>
      <queryTableField id="13" name="su-kpp" tableColumnId="13"/>
      <queryTableField id="14" name="si-nu" tableColumnId="14"/>
      <queryTableField id="15" name="si-nco" tableColumnId="15"/>
      <queryTableField id="16" name="su-esa2010t" tableColumnId="16"/>
      <queryTableField id="17" name="su-esa2010" tableColumnId="17"/>
      <queryTableField id="18" name="si-tcd" tableColumnId="18"/>
      <queryTableField id="19" name="si-cd" tableColumnId="19"/>
      <queryTableField id="20" name="si-co" tableColumnId="20"/>
      <queryTableField id="21" name="si-at" tableColumnId="21"/>
      <queryTableField id="22" name="od" tableColumnId="22"/>
      <queryTableField id="23" name="do" tableColumnId="23"/>
      <queryTableField id="24" name="edited_by" tableColumnId="24"/>
      <queryTableField id="25" name="lchange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556547E-DDCC-4126-B5D2-4E8E75DD0E2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F9A95-23FD-4E80-A0D7-CA52BD7B4FFC}" name="SS_List_Domain_Merge" displayName="SS_List_Domain_Merge" ref="A1:K1310" tableType="queryTable" totalsRowShown="0">
  <autoFilter ref="A1:K1310" xr:uid="{8949CF43-3BCC-4250-B56C-28B7D83087EC}"/>
  <tableColumns count="11">
    <tableColumn id="1" xr3:uid="{A97AEF83-5D4C-43C2-8216-8BB05565B907}" uniqueName="1" name="Https?" queryTableFieldId="1" dataDxfId="22"/>
    <tableColumn id="2" xr3:uid="{E81666E3-EA45-4D2F-A446-98B5172C11AE}" uniqueName="2" name="Web" queryTableFieldId="2" dataDxfId="21"/>
    <tableColumn id="3" xr3:uid="{E370F111-0452-4596-87D3-B6038673E6F2}" uniqueName="3" name="Column3" queryTableFieldId="3"/>
    <tableColumn id="4" xr3:uid="{87A68984-62B9-4F9E-8AD9-2FBF44AB5A12}" uniqueName="4" name="ICO" queryTableFieldId="4"/>
    <tableColumn id="5" xr3:uid="{34421923-8C0D-4F9C-8CBE-BD7205C19E2B}" uniqueName="5" name="Column1" queryTableFieldId="5" dataDxfId="20"/>
    <tableColumn id="6" xr3:uid="{A839A0DE-7B39-46A8-B4D7-73771BB255FF}" uniqueName="6" name="Column6" queryTableFieldId="6" dataDxfId="19"/>
    <tableColumn id="7" xr3:uid="{C58E98C7-0F1D-4356-990D-A8B4DE1B3344}" uniqueName="7" name="Column7" queryTableFieldId="7" dataDxfId="18"/>
    <tableColumn id="8" xr3:uid="{F90DF88A-1AD1-4A2E-8754-015797559C6E}" uniqueName="8" name="Column8" queryTableFieldId="8" dataDxfId="17"/>
    <tableColumn id="9" xr3:uid="{3A621F8F-AC3B-4E11-AB9E-9C87569CD67E}" uniqueName="9" name="Název2" queryTableFieldId="9" dataDxfId="16"/>
    <tableColumn id="10" xr3:uid="{CC0425A0-D6D0-449D-BD95-96CB6AD94437}" uniqueName="10" name="Column10" queryTableFieldId="10" dataDxfId="2">
      <calculatedColumnFormula>COUNTIF('Input velikosti'!B:B,SS_List_Domain_Merge[[#This Row],[ICO]])</calculatedColumnFormula>
    </tableColumn>
    <tableColumn id="11" xr3:uid="{010D15D0-212D-4936-99A5-95638C0ED0F9}" uniqueName="11" name="Column11" queryTableFieldId="11" dataDxfId="1">
      <calculatedColumnFormula>VLOOKUP(SS_List_Domain_Merge[[#This Row],[ICO]],Velikosti_skol[[I�O]:[su-kpp]],12)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99452F-ECF5-4E15-83BD-C48A9EC21FC4}" name="Velikosti_skol" displayName="Velikosti_skol" ref="A1:Y1546" tableType="queryTable" totalsRowShown="0">
  <autoFilter ref="A1:Y1546" xr:uid="{5E30FF12-B774-4A76-80DB-F71B1AC77C67}"/>
  <tableColumns count="25">
    <tableColumn id="1" xr3:uid="{82DC5994-D842-4904-B921-24F462947A8E}" uniqueName="1" name="id" queryTableFieldId="1"/>
    <tableColumn id="2" xr3:uid="{7974E2AE-F7AA-4D03-9009-4A2F703DF9B0}" uniqueName="2" name="I�O" queryTableFieldId="2"/>
    <tableColumn id="3" xr3:uid="{3A89A7B1-A480-41E9-B670-6AD55FDB53CE}" uniqueName="3" name="zau-pf-kpf" queryTableFieldId="3"/>
    <tableColumn id="4" xr3:uid="{2F76D752-79AA-4113-A556-1CAB6D3CD718}" uniqueName="4" name="si-ida" queryTableFieldId="4"/>
    <tableColumn id="5" xr3:uid="{D0254EBE-A1E9-48B2-9514-7FC576DC68F2}" uniqueName="5" name="si-n" queryTableFieldId="5" dataDxfId="15"/>
    <tableColumn id="6" xr3:uid="{9F6BA35D-BBEA-4E18-A64C-D797E635E8C0}" uniqueName="6" name="si-psc" queryTableFieldId="6"/>
    <tableColumn id="7" xr3:uid="{7C2792E1-7E9A-4464-B843-ACD5D7E44EE8}" uniqueName="7" name="zuj-zuj-kod-orig" queryTableFieldId="7"/>
    <tableColumn id="8" xr3:uid="{AAD8B93A-19DD-4DB4-BFFB-01E50AE0EEED}" uniqueName="8" name="zuj-nzuj" queryTableFieldId="8" dataDxfId="14"/>
    <tableColumn id="9" xr3:uid="{59C74B71-40BD-4DCD-ACBB-899955A203CA}" uniqueName="9" name="zuj-nuts4" queryTableFieldId="9" dataDxfId="13"/>
    <tableColumn id="10" xr3:uid="{462B0B85-30A6-44CB-A589-6F9ACA14B1CE}" uniqueName="10" name="zuj-nazev-nuts4" queryTableFieldId="10" dataDxfId="12"/>
    <tableColumn id="11" xr3:uid="{E3EC694E-E0A9-41B8-BF10-3DB9B8541848}" uniqueName="11" name="su-isk" queryTableFieldId="11"/>
    <tableColumn id="12" xr3:uid="{1C323C5C-1710-4EC3-B63F-282182849CB6}" uniqueName="12" name="su-ise" queryTableFieldId="12" dataDxfId="11"/>
    <tableColumn id="13" xr3:uid="{127422E9-E659-4EB1-AA73-BAB6E1119050}" uniqueName="13" name="su-kpp" queryTableFieldId="13" dataDxfId="10"/>
    <tableColumn id="14" xr3:uid="{77389BEF-5D63-49CE-BA3B-A270E6855079}" uniqueName="14" name="si-nu" queryTableFieldId="14" dataDxfId="9"/>
    <tableColumn id="15" xr3:uid="{99E188F2-DD38-42E4-A495-7F9EE46A327E}" uniqueName="15" name="si-nco" queryTableFieldId="15" dataDxfId="8"/>
    <tableColumn id="16" xr3:uid="{A4484409-0947-4142-BF20-60949D9B1968}" uniqueName="16" name="su-esa2010t" queryTableFieldId="16" dataDxfId="7"/>
    <tableColumn id="17" xr3:uid="{0F21A8C4-B8E0-457E-B570-E544D3AA69D1}" uniqueName="17" name="su-esa2010" queryTableFieldId="17"/>
    <tableColumn id="18" xr3:uid="{0756E545-FEA3-485B-9BEA-28CBC75EEBAD}" uniqueName="18" name="si-tcd" queryTableFieldId="18"/>
    <tableColumn id="19" xr3:uid="{BD519B92-C922-4BBE-9893-773C96FE2A77}" uniqueName="19" name="si-cd" queryTableFieldId="19"/>
    <tableColumn id="20" xr3:uid="{4B2086BA-92D5-4372-AC69-4BB25A0F8559}" uniqueName="20" name="si-co" queryTableFieldId="20" dataDxfId="6"/>
    <tableColumn id="21" xr3:uid="{11930C26-AA29-4356-ADCB-C49B18ADE1E3}" uniqueName="21" name="si-at" queryTableFieldId="21" dataDxfId="5"/>
    <tableColumn id="22" xr3:uid="{30429C67-DC4B-419C-B69D-227DB994C032}" uniqueName="22" name="od" queryTableFieldId="22"/>
    <tableColumn id="23" xr3:uid="{FFA671F8-068B-42D6-930A-2873ACE99868}" uniqueName="23" name="do" queryTableFieldId="23"/>
    <tableColumn id="24" xr3:uid="{2D7C7755-1697-444F-B661-FFE5A0598D1D}" uniqueName="24" name="edited_by" queryTableFieldId="24" dataDxfId="4"/>
    <tableColumn id="25" xr3:uid="{5CA5AC54-96E6-492A-B8DF-30447C2B828C}" uniqueName="25" name="lchange" queryTableFieldId="25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C955A8-1F2F-4A6E-B0E3-E6339CBCF466}" name="Summary_stats" displayName="Summary_stats" ref="A1:D15" tableType="queryTable" totalsRowShown="0">
  <autoFilter ref="A1:D15" xr:uid="{F7B06442-2499-4755-98B0-E9AD10B679C8}"/>
  <tableColumns count="4">
    <tableColumn id="1" xr3:uid="{5A279E33-6005-46B0-BDA1-4D4F2EB7A039}" uniqueName="1" name="Column1" queryTableFieldId="1" dataDxfId="0"/>
    <tableColumn id="2" xr3:uid="{D869C374-A895-469F-A224-DFA99F0AE5F3}" uniqueName="2" name="Column2" queryTableFieldId="2"/>
    <tableColumn id="3" xr3:uid="{198CD842-68B1-487C-8406-6CBA5B06E953}" uniqueName="3" name="Column3" queryTableFieldId="3"/>
    <tableColumn id="4" xr3:uid="{0B927585-BF7D-415F-A95A-A6E6785F6B91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B40A-9BC6-44EE-9D4C-8CB7C9BECDD2}">
  <dimension ref="A1:K1310"/>
  <sheetViews>
    <sheetView tabSelected="1" topLeftCell="E1" workbookViewId="0">
      <selection activeCell="I21" sqref="I21"/>
    </sheetView>
  </sheetViews>
  <sheetFormatPr defaultRowHeight="14.6" x14ac:dyDescent="0.4"/>
  <cols>
    <col min="1" max="1" width="10.4609375" bestFit="1" customWidth="1"/>
    <col min="2" max="2" width="48.61328125" bestFit="1" customWidth="1"/>
    <col min="3" max="4" width="10.4609375" bestFit="1" customWidth="1"/>
    <col min="5" max="5" width="73.921875" bestFit="1" customWidth="1"/>
    <col min="6" max="6" width="22.61328125" bestFit="1" customWidth="1"/>
    <col min="7" max="7" width="28.15234375" bestFit="1" customWidth="1"/>
    <col min="8" max="8" width="14.61328125" bestFit="1" customWidth="1"/>
    <col min="9" max="9" width="80.61328125" bestFit="1" customWidth="1"/>
  </cols>
  <sheetData>
    <row r="1" spans="1:11" x14ac:dyDescent="0.4">
      <c r="A1" t="s">
        <v>4903</v>
      </c>
      <c r="B1" t="s">
        <v>4902</v>
      </c>
      <c r="C1" t="s">
        <v>2</v>
      </c>
      <c r="D1" t="s">
        <v>4896</v>
      </c>
      <c r="E1" t="s">
        <v>0</v>
      </c>
      <c r="F1" t="s">
        <v>4</v>
      </c>
      <c r="G1" t="s">
        <v>5</v>
      </c>
      <c r="H1" t="s">
        <v>6</v>
      </c>
      <c r="I1" t="s">
        <v>4904</v>
      </c>
      <c r="J1" t="s">
        <v>4897</v>
      </c>
      <c r="K1" t="s">
        <v>4898</v>
      </c>
    </row>
    <row r="2" spans="1:11" x14ac:dyDescent="0.4">
      <c r="A2" s="1" t="s">
        <v>7</v>
      </c>
      <c r="B2" s="1" t="s">
        <v>8</v>
      </c>
      <c r="C2">
        <v>600014479</v>
      </c>
      <c r="D2">
        <v>26215829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>
        <f>COUNTIF('Input velikosti'!B:B,SS_List_Domain_Merge[[#This Row],[ICO]])</f>
        <v>2</v>
      </c>
      <c r="K2" s="1" t="str">
        <f>VLOOKUP(SS_List_Domain_Merge[[#This Row],[ICO]],Velikosti_skol[[I�O]:[su-kpp]],12)</f>
        <v>25 - 49 zaměstnanců</v>
      </c>
    </row>
    <row r="3" spans="1:11" x14ac:dyDescent="0.4">
      <c r="A3" s="1" t="s">
        <v>14</v>
      </c>
      <c r="B3" s="1" t="s">
        <v>15</v>
      </c>
      <c r="C3">
        <v>691012431</v>
      </c>
      <c r="D3">
        <v>6668356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>
        <f>COUNTIF('Input velikosti'!B:B,SS_List_Domain_Merge[[#This Row],[ICO]])</f>
        <v>1</v>
      </c>
      <c r="K3" s="1" t="str">
        <f>VLOOKUP(SS_List_Domain_Merge[[#This Row],[ICO]],Velikosti_skol[[I�O]:[su-kpp]],12)</f>
        <v>10 - 19 zaměstnanců</v>
      </c>
    </row>
    <row r="4" spans="1:11" x14ac:dyDescent="0.4">
      <c r="A4" s="1" t="s">
        <v>7</v>
      </c>
      <c r="B4" s="1" t="s">
        <v>21</v>
      </c>
      <c r="C4">
        <v>600006930</v>
      </c>
      <c r="D4">
        <v>25108492</v>
      </c>
      <c r="E4" s="1" t="s">
        <v>22</v>
      </c>
      <c r="F4" s="1" t="s">
        <v>10</v>
      </c>
      <c r="G4" s="1" t="s">
        <v>23</v>
      </c>
      <c r="H4" s="1" t="s">
        <v>24</v>
      </c>
      <c r="I4" s="1" t="s">
        <v>25</v>
      </c>
      <c r="J4" s="1">
        <f>COUNTIF('Input velikosti'!B:B,SS_List_Domain_Merge[[#This Row],[ICO]])</f>
        <v>1</v>
      </c>
      <c r="K4" s="1" t="str">
        <f>VLOOKUP(SS_List_Domain_Merge[[#This Row],[ICO]],Velikosti_skol[[I�O]:[su-kpp]],12)</f>
        <v>10 - 19 zaměstnanců</v>
      </c>
    </row>
    <row r="5" spans="1:11" x14ac:dyDescent="0.4">
      <c r="A5" s="1" t="s">
        <v>14</v>
      </c>
      <c r="B5" s="1" t="s">
        <v>26</v>
      </c>
      <c r="C5">
        <v>691012342</v>
      </c>
      <c r="D5">
        <v>7116349</v>
      </c>
      <c r="E5" s="1" t="s">
        <v>27</v>
      </c>
      <c r="F5" s="1" t="s">
        <v>10</v>
      </c>
      <c r="G5" s="1" t="s">
        <v>28</v>
      </c>
      <c r="H5" s="1" t="s">
        <v>29</v>
      </c>
      <c r="I5" s="1" t="s">
        <v>30</v>
      </c>
      <c r="J5" s="1">
        <f>COUNTIF('Input velikosti'!B:B,SS_List_Domain_Merge[[#This Row],[ICO]])</f>
        <v>0</v>
      </c>
      <c r="K5" s="1" t="str">
        <f>VLOOKUP(SS_List_Domain_Merge[[#This Row],[ICO]],Velikosti_skol[[I�O]:[su-kpp]],12)</f>
        <v>100 - 199 zaměstnanců</v>
      </c>
    </row>
    <row r="6" spans="1:11" x14ac:dyDescent="0.4">
      <c r="A6" s="1" t="s">
        <v>14</v>
      </c>
      <c r="B6" s="1" t="s">
        <v>31</v>
      </c>
      <c r="C6">
        <v>651028922</v>
      </c>
      <c r="D6">
        <v>71340769</v>
      </c>
      <c r="E6" s="1" t="s">
        <v>32</v>
      </c>
      <c r="F6" s="1" t="s">
        <v>10</v>
      </c>
      <c r="G6" s="1" t="s">
        <v>33</v>
      </c>
      <c r="H6" s="1" t="s">
        <v>29</v>
      </c>
      <c r="I6" s="1" t="s">
        <v>34</v>
      </c>
      <c r="J6" s="1">
        <f>COUNTIF('Input velikosti'!B:B,SS_List_Domain_Merge[[#This Row],[ICO]])</f>
        <v>1</v>
      </c>
      <c r="K6" s="1" t="str">
        <f>VLOOKUP(SS_List_Domain_Merge[[#This Row],[ICO]],Velikosti_skol[[I�O]:[su-kpp]],12)</f>
        <v>Neuvedeno</v>
      </c>
    </row>
    <row r="7" spans="1:11" x14ac:dyDescent="0.4">
      <c r="A7" s="1" t="s">
        <v>7</v>
      </c>
      <c r="B7" s="1" t="s">
        <v>35</v>
      </c>
      <c r="C7">
        <v>650076991</v>
      </c>
      <c r="D7">
        <v>26844401</v>
      </c>
      <c r="E7" s="1" t="s">
        <v>36</v>
      </c>
      <c r="F7" s="1" t="s">
        <v>10</v>
      </c>
      <c r="G7" s="1" t="s">
        <v>37</v>
      </c>
      <c r="H7" s="1" t="s">
        <v>38</v>
      </c>
      <c r="I7" s="1" t="s">
        <v>39</v>
      </c>
      <c r="J7" s="1">
        <f>COUNTIF('Input velikosti'!B:B,SS_List_Domain_Merge[[#This Row],[ICO]])</f>
        <v>1</v>
      </c>
      <c r="K7" s="1" t="str">
        <f>VLOOKUP(SS_List_Domain_Merge[[#This Row],[ICO]],Velikosti_skol[[I�O]:[su-kpp]],12)</f>
        <v>20 - 24 zaměstnanci</v>
      </c>
    </row>
    <row r="8" spans="1:11" x14ac:dyDescent="0.4">
      <c r="A8" s="1" t="s">
        <v>7</v>
      </c>
      <c r="B8" s="1" t="s">
        <v>40</v>
      </c>
      <c r="C8">
        <v>600012271</v>
      </c>
      <c r="D8">
        <v>62028561</v>
      </c>
      <c r="E8" s="1" t="s">
        <v>41</v>
      </c>
      <c r="F8" s="1" t="s">
        <v>10</v>
      </c>
      <c r="G8" s="1" t="s">
        <v>42</v>
      </c>
      <c r="H8" s="1" t="s">
        <v>19</v>
      </c>
      <c r="I8" s="1" t="s">
        <v>43</v>
      </c>
      <c r="J8" s="1">
        <f>COUNTIF('Input velikosti'!B:B,SS_List_Domain_Merge[[#This Row],[ICO]])</f>
        <v>1</v>
      </c>
      <c r="K8" s="1" t="str">
        <f>VLOOKUP(SS_List_Domain_Merge[[#This Row],[ICO]],Velikosti_skol[[I�O]:[su-kpp]],12)</f>
        <v>10 - 19 zaměstnanců</v>
      </c>
    </row>
    <row r="9" spans="1:11" x14ac:dyDescent="0.4">
      <c r="A9" s="1" t="s">
        <v>14</v>
      </c>
      <c r="B9" s="1" t="s">
        <v>44</v>
      </c>
      <c r="C9">
        <v>691010366</v>
      </c>
      <c r="D9">
        <v>2560739</v>
      </c>
      <c r="E9" s="1" t="s">
        <v>27</v>
      </c>
      <c r="F9" s="1" t="s">
        <v>10</v>
      </c>
      <c r="G9" s="1" t="s">
        <v>45</v>
      </c>
      <c r="H9" s="1" t="s">
        <v>38</v>
      </c>
      <c r="I9" s="1" t="s">
        <v>46</v>
      </c>
      <c r="J9" s="1">
        <f>COUNTIF('Input velikosti'!B:B,SS_List_Domain_Merge[[#This Row],[ICO]])</f>
        <v>1</v>
      </c>
      <c r="K9" s="1" t="str">
        <f>VLOOKUP(SS_List_Domain_Merge[[#This Row],[ICO]],Velikosti_skol[[I�O]:[su-kpp]],12)</f>
        <v>25 - 49 zaměstnanců</v>
      </c>
    </row>
    <row r="10" spans="1:11" x14ac:dyDescent="0.4">
      <c r="A10" s="1" t="s">
        <v>14</v>
      </c>
      <c r="B10" s="1" t="s">
        <v>47</v>
      </c>
      <c r="C10">
        <v>600017664</v>
      </c>
      <c r="D10">
        <v>25379569</v>
      </c>
      <c r="E10" s="1" t="s">
        <v>48</v>
      </c>
      <c r="F10" s="1" t="s">
        <v>10</v>
      </c>
      <c r="G10" s="1" t="s">
        <v>49</v>
      </c>
      <c r="H10" s="1" t="s">
        <v>38</v>
      </c>
      <c r="I10" s="1" t="s">
        <v>50</v>
      </c>
      <c r="J10" s="1">
        <f>COUNTIF('Input velikosti'!B:B,SS_List_Domain_Merge[[#This Row],[ICO]])</f>
        <v>1</v>
      </c>
      <c r="K10" s="1" t="str">
        <f>VLOOKUP(SS_List_Domain_Merge[[#This Row],[ICO]],Velikosti_skol[[I�O]:[su-kpp]],12)</f>
        <v>20 - 24 zaměstnanci</v>
      </c>
    </row>
    <row r="11" spans="1:11" x14ac:dyDescent="0.4">
      <c r="A11" s="1" t="s">
        <v>14</v>
      </c>
      <c r="B11" s="1" t="s">
        <v>47</v>
      </c>
      <c r="C11">
        <v>651035759</v>
      </c>
      <c r="D11">
        <v>71340815</v>
      </c>
      <c r="E11" s="1" t="s">
        <v>50</v>
      </c>
      <c r="F11" s="1" t="s">
        <v>10</v>
      </c>
      <c r="G11" s="1" t="s">
        <v>49</v>
      </c>
      <c r="H11" s="1" t="s">
        <v>38</v>
      </c>
      <c r="I11" s="1" t="s">
        <v>51</v>
      </c>
      <c r="J11" s="1">
        <f>COUNTIF('Input velikosti'!B:B,SS_List_Domain_Merge[[#This Row],[ICO]])</f>
        <v>1</v>
      </c>
      <c r="K11" s="1" t="str">
        <f>VLOOKUP(SS_List_Domain_Merge[[#This Row],[ICO]],Velikosti_skol[[I�O]:[su-kpp]],12)</f>
        <v>Neuvedeno</v>
      </c>
    </row>
    <row r="12" spans="1:11" x14ac:dyDescent="0.4">
      <c r="A12" s="1" t="s">
        <v>7</v>
      </c>
      <c r="B12" s="1" t="s">
        <v>52</v>
      </c>
      <c r="C12">
        <v>600024938</v>
      </c>
      <c r="D12">
        <v>44991665</v>
      </c>
      <c r="E12" s="1" t="s">
        <v>27</v>
      </c>
      <c r="F12" s="1" t="s">
        <v>10</v>
      </c>
      <c r="G12" s="1" t="s">
        <v>53</v>
      </c>
      <c r="H12" s="1" t="s">
        <v>54</v>
      </c>
      <c r="I12" s="1" t="s">
        <v>55</v>
      </c>
      <c r="J12" s="1">
        <f>COUNTIF('Input velikosti'!B:B,SS_List_Domain_Merge[[#This Row],[ICO]])</f>
        <v>1</v>
      </c>
      <c r="K12" s="1" t="str">
        <f>VLOOKUP(SS_List_Domain_Merge[[#This Row],[ICO]],Velikosti_skol[[I�O]:[su-kpp]],12)</f>
        <v>100 - 199 zaměstnanců</v>
      </c>
    </row>
    <row r="13" spans="1:11" x14ac:dyDescent="0.4">
      <c r="A13" s="1" t="s">
        <v>7</v>
      </c>
      <c r="B13" s="1" t="s">
        <v>56</v>
      </c>
      <c r="C13">
        <v>600004708</v>
      </c>
      <c r="D13">
        <v>70872503</v>
      </c>
      <c r="E13" s="1" t="s">
        <v>57</v>
      </c>
      <c r="F13" s="1" t="s">
        <v>17</v>
      </c>
      <c r="G13" s="1" t="s">
        <v>58</v>
      </c>
      <c r="H13" s="1" t="s">
        <v>29</v>
      </c>
      <c r="I13" s="1" t="s">
        <v>59</v>
      </c>
      <c r="J13" s="1">
        <f>COUNTIF('Input velikosti'!B:B,SS_List_Domain_Merge[[#This Row],[ICO]])</f>
        <v>1</v>
      </c>
      <c r="K13" s="1" t="str">
        <f>VLOOKUP(SS_List_Domain_Merge[[#This Row],[ICO]],Velikosti_skol[[I�O]:[su-kpp]],12)</f>
        <v>Neuvedeno</v>
      </c>
    </row>
    <row r="14" spans="1:11" x14ac:dyDescent="0.4">
      <c r="A14" s="1" t="s">
        <v>60</v>
      </c>
      <c r="B14" s="1" t="s">
        <v>27</v>
      </c>
      <c r="C14">
        <v>600170730</v>
      </c>
      <c r="D14">
        <v>15060977</v>
      </c>
      <c r="E14" s="1" t="s">
        <v>61</v>
      </c>
      <c r="F14" s="1" t="s">
        <v>17</v>
      </c>
      <c r="G14" s="1" t="s">
        <v>62</v>
      </c>
      <c r="H14" s="1" t="s">
        <v>63</v>
      </c>
      <c r="I14" s="1" t="s">
        <v>64</v>
      </c>
      <c r="J14" s="1">
        <f>COUNTIF('Input velikosti'!B:B,SS_List_Domain_Merge[[#This Row],[ICO]])</f>
        <v>2</v>
      </c>
      <c r="K14" s="1" t="str">
        <f>VLOOKUP(SS_List_Domain_Merge[[#This Row],[ICO]],Velikosti_skol[[I�O]:[su-kpp]],12)</f>
        <v>100 - 199 zaměstnanců</v>
      </c>
    </row>
    <row r="15" spans="1:11" x14ac:dyDescent="0.4">
      <c r="A15" s="1" t="s">
        <v>14</v>
      </c>
      <c r="B15" s="1" t="s">
        <v>65</v>
      </c>
      <c r="C15">
        <v>600009696</v>
      </c>
      <c r="D15">
        <v>25214837</v>
      </c>
      <c r="E15" s="1" t="s">
        <v>66</v>
      </c>
      <c r="F15" s="1" t="s">
        <v>10</v>
      </c>
      <c r="G15" s="1" t="s">
        <v>67</v>
      </c>
      <c r="H15" s="1" t="s">
        <v>68</v>
      </c>
      <c r="I15" s="1" t="s">
        <v>69</v>
      </c>
      <c r="J15" s="1">
        <f>COUNTIF('Input velikosti'!B:B,SS_List_Domain_Merge[[#This Row],[ICO]])</f>
        <v>1</v>
      </c>
      <c r="K15" s="1" t="str">
        <f>VLOOKUP(SS_List_Domain_Merge[[#This Row],[ICO]],Velikosti_skol[[I�O]:[su-kpp]],12)</f>
        <v>50 - 99 zaměstnanců</v>
      </c>
    </row>
    <row r="16" spans="1:11" x14ac:dyDescent="0.4">
      <c r="A16" s="1" t="s">
        <v>14</v>
      </c>
      <c r="B16" s="1" t="s">
        <v>70</v>
      </c>
      <c r="C16">
        <v>600005381</v>
      </c>
      <c r="D16">
        <v>14891522</v>
      </c>
      <c r="E16" s="1" t="s">
        <v>57</v>
      </c>
      <c r="F16" s="1" t="s">
        <v>17</v>
      </c>
      <c r="G16" s="1" t="s">
        <v>71</v>
      </c>
      <c r="H16" s="1" t="s">
        <v>29</v>
      </c>
      <c r="I16" s="1" t="s">
        <v>72</v>
      </c>
      <c r="J16" s="1">
        <f>COUNTIF('Input velikosti'!B:B,SS_List_Domain_Merge[[#This Row],[ICO]])</f>
        <v>1</v>
      </c>
      <c r="K16" s="1" t="str">
        <f>VLOOKUP(SS_List_Domain_Merge[[#This Row],[ICO]],Velikosti_skol[[I�O]:[su-kpp]],12)</f>
        <v>100 - 199 zaměstnanců</v>
      </c>
    </row>
    <row r="17" spans="1:11" x14ac:dyDescent="0.4">
      <c r="A17" s="1" t="s">
        <v>60</v>
      </c>
      <c r="B17" s="1" t="s">
        <v>27</v>
      </c>
      <c r="C17">
        <v>600005186</v>
      </c>
      <c r="D17">
        <v>64574199</v>
      </c>
      <c r="E17" s="1" t="s">
        <v>73</v>
      </c>
      <c r="F17" s="1" t="s">
        <v>10</v>
      </c>
      <c r="G17" s="1" t="s">
        <v>74</v>
      </c>
      <c r="H17" s="1" t="s">
        <v>29</v>
      </c>
      <c r="I17" s="1" t="s">
        <v>75</v>
      </c>
      <c r="J17" s="1">
        <f>COUNTIF('Input velikosti'!B:B,SS_List_Domain_Merge[[#This Row],[ICO]])</f>
        <v>1</v>
      </c>
      <c r="K17" s="1" t="str">
        <f>VLOOKUP(SS_List_Domain_Merge[[#This Row],[ICO]],Velikosti_skol[[I�O]:[su-kpp]],12)</f>
        <v>Neuvedeno</v>
      </c>
    </row>
    <row r="18" spans="1:11" x14ac:dyDescent="0.4">
      <c r="A18" s="1" t="s">
        <v>14</v>
      </c>
      <c r="B18" s="1" t="s">
        <v>76</v>
      </c>
      <c r="C18">
        <v>600171213</v>
      </c>
      <c r="D18">
        <v>577235</v>
      </c>
      <c r="E18" s="1" t="s">
        <v>77</v>
      </c>
      <c r="F18" s="1" t="s">
        <v>17</v>
      </c>
      <c r="G18" s="1" t="s">
        <v>78</v>
      </c>
      <c r="H18" s="1" t="s">
        <v>38</v>
      </c>
      <c r="I18" s="1" t="s">
        <v>79</v>
      </c>
      <c r="J18" s="1">
        <f>COUNTIF('Input velikosti'!B:B,SS_List_Domain_Merge[[#This Row],[ICO]])</f>
        <v>2</v>
      </c>
      <c r="K18" s="1" t="str">
        <f>VLOOKUP(SS_List_Domain_Merge[[#This Row],[ICO]],Velikosti_skol[[I�O]:[su-kpp]],12)</f>
        <v>50 - 99 zaměstnanců</v>
      </c>
    </row>
    <row r="19" spans="1:11" x14ac:dyDescent="0.4">
      <c r="A19" s="1" t="s">
        <v>14</v>
      </c>
      <c r="B19" s="1" t="s">
        <v>80</v>
      </c>
      <c r="C19">
        <v>600012298</v>
      </c>
      <c r="D19">
        <v>64827364</v>
      </c>
      <c r="E19" s="1" t="s">
        <v>81</v>
      </c>
      <c r="F19" s="1" t="s">
        <v>10</v>
      </c>
      <c r="G19" s="1" t="s">
        <v>82</v>
      </c>
      <c r="H19" s="1" t="s">
        <v>83</v>
      </c>
      <c r="I19" s="1" t="s">
        <v>84</v>
      </c>
      <c r="J19" s="1">
        <f>COUNTIF('Input velikosti'!B:B,SS_List_Domain_Merge[[#This Row],[ICO]])</f>
        <v>2</v>
      </c>
      <c r="K19" s="1" t="str">
        <f>VLOOKUP(SS_List_Domain_Merge[[#This Row],[ICO]],Velikosti_skol[[I�O]:[su-kpp]],12)</f>
        <v>25 - 49 zaměstnanců</v>
      </c>
    </row>
    <row r="20" spans="1:11" x14ac:dyDescent="0.4">
      <c r="A20" s="1" t="s">
        <v>7</v>
      </c>
      <c r="B20" s="1" t="s">
        <v>85</v>
      </c>
      <c r="C20">
        <v>651037026</v>
      </c>
      <c r="D20">
        <v>28228235</v>
      </c>
      <c r="E20" s="1" t="s">
        <v>86</v>
      </c>
      <c r="F20" s="1" t="s">
        <v>10</v>
      </c>
      <c r="G20" s="1" t="s">
        <v>87</v>
      </c>
      <c r="H20" s="1" t="s">
        <v>29</v>
      </c>
      <c r="I20" s="1" t="s">
        <v>88</v>
      </c>
      <c r="J20" s="1">
        <f>COUNTIF('Input velikosti'!B:B,SS_List_Domain_Merge[[#This Row],[ICO]])</f>
        <v>1</v>
      </c>
      <c r="K20" s="1" t="str">
        <f>VLOOKUP(SS_List_Domain_Merge[[#This Row],[ICO]],Velikosti_skol[[I�O]:[su-kpp]],12)</f>
        <v>10 - 19 zaměstnanců</v>
      </c>
    </row>
    <row r="21" spans="1:11" x14ac:dyDescent="0.4">
      <c r="A21" s="1" t="s">
        <v>14</v>
      </c>
      <c r="B21" s="1" t="s">
        <v>89</v>
      </c>
      <c r="C21">
        <v>691001111</v>
      </c>
      <c r="D21">
        <v>25735624</v>
      </c>
      <c r="E21" s="1" t="s">
        <v>27</v>
      </c>
      <c r="F21" s="1" t="s">
        <v>10</v>
      </c>
      <c r="G21" s="1" t="s">
        <v>90</v>
      </c>
      <c r="H21" s="1" t="s">
        <v>29</v>
      </c>
      <c r="I21" s="1" t="s">
        <v>91</v>
      </c>
      <c r="J21" s="1">
        <f>COUNTIF('Input velikosti'!B:B,SS_List_Domain_Merge[[#This Row],[ICO]])</f>
        <v>0</v>
      </c>
      <c r="K21" s="1" t="str">
        <f>VLOOKUP(SS_List_Domain_Merge[[#This Row],[ICO]],Velikosti_skol[[I�O]:[su-kpp]],12)</f>
        <v>100 - 199 zaměstnanců</v>
      </c>
    </row>
    <row r="22" spans="1:11" x14ac:dyDescent="0.4">
      <c r="A22" s="1" t="s">
        <v>7</v>
      </c>
      <c r="B22" s="1" t="s">
        <v>92</v>
      </c>
      <c r="C22">
        <v>600004791</v>
      </c>
      <c r="D22">
        <v>44846738</v>
      </c>
      <c r="E22" s="1" t="s">
        <v>93</v>
      </c>
      <c r="F22" s="1" t="s">
        <v>94</v>
      </c>
      <c r="G22" s="1" t="s">
        <v>95</v>
      </c>
      <c r="H22" s="1" t="s">
        <v>29</v>
      </c>
      <c r="I22" s="1" t="s">
        <v>96</v>
      </c>
      <c r="J22" s="1">
        <f>COUNTIF('Input velikosti'!B:B,SS_List_Domain_Merge[[#This Row],[ICO]])</f>
        <v>1</v>
      </c>
      <c r="K22" s="1" t="str">
        <f>VLOOKUP(SS_List_Domain_Merge[[#This Row],[ICO]],Velikosti_skol[[I�O]:[su-kpp]],12)</f>
        <v>100 - 199 zaměstnanců</v>
      </c>
    </row>
    <row r="23" spans="1:11" x14ac:dyDescent="0.4">
      <c r="A23" s="1" t="s">
        <v>7</v>
      </c>
      <c r="B23" s="1" t="s">
        <v>97</v>
      </c>
      <c r="C23">
        <v>600015033</v>
      </c>
      <c r="D23">
        <v>226611</v>
      </c>
      <c r="E23" s="1" t="s">
        <v>98</v>
      </c>
      <c r="F23" s="1" t="s">
        <v>94</v>
      </c>
      <c r="G23" s="1" t="s">
        <v>99</v>
      </c>
      <c r="H23" s="1" t="s">
        <v>12</v>
      </c>
      <c r="I23" s="1" t="s">
        <v>100</v>
      </c>
      <c r="J23" s="1">
        <f>COUNTIF('Input velikosti'!B:B,SS_List_Domain_Merge[[#This Row],[ICO]])</f>
        <v>1</v>
      </c>
      <c r="K23" s="1" t="str">
        <f>VLOOKUP(SS_List_Domain_Merge[[#This Row],[ICO]],Velikosti_skol[[I�O]:[su-kpp]],12)</f>
        <v>100 - 199 zaměstnanců</v>
      </c>
    </row>
    <row r="24" spans="1:11" x14ac:dyDescent="0.4">
      <c r="A24" s="1" t="s">
        <v>7</v>
      </c>
      <c r="B24" s="1" t="s">
        <v>101</v>
      </c>
      <c r="C24">
        <v>600015297</v>
      </c>
      <c r="D24">
        <v>25500783</v>
      </c>
      <c r="E24" s="1" t="s">
        <v>102</v>
      </c>
      <c r="F24" s="1" t="s">
        <v>10</v>
      </c>
      <c r="G24" s="1" t="s">
        <v>103</v>
      </c>
      <c r="H24" s="1" t="s">
        <v>104</v>
      </c>
      <c r="I24" s="1" t="s">
        <v>105</v>
      </c>
      <c r="J24" s="1">
        <f>COUNTIF('Input velikosti'!B:B,SS_List_Domain_Merge[[#This Row],[ICO]])</f>
        <v>1</v>
      </c>
      <c r="K24" s="1" t="str">
        <f>VLOOKUP(SS_List_Domain_Merge[[#This Row],[ICO]],Velikosti_skol[[I�O]:[su-kpp]],12)</f>
        <v>10 - 19 zaměstnanců</v>
      </c>
    </row>
    <row r="25" spans="1:11" x14ac:dyDescent="0.4">
      <c r="A25" s="1" t="s">
        <v>7</v>
      </c>
      <c r="B25" s="1" t="s">
        <v>106</v>
      </c>
      <c r="C25">
        <v>650003551</v>
      </c>
      <c r="D25">
        <v>25862391</v>
      </c>
      <c r="E25" s="1" t="s">
        <v>107</v>
      </c>
      <c r="F25" s="1" t="s">
        <v>10</v>
      </c>
      <c r="G25" s="1" t="s">
        <v>108</v>
      </c>
      <c r="H25" s="1" t="s">
        <v>38</v>
      </c>
      <c r="I25" s="1" t="s">
        <v>109</v>
      </c>
      <c r="J25" s="1">
        <f>COUNTIF('Input velikosti'!B:B,SS_List_Domain_Merge[[#This Row],[ICO]])</f>
        <v>1</v>
      </c>
      <c r="K25" s="1" t="str">
        <f>VLOOKUP(SS_List_Domain_Merge[[#This Row],[ICO]],Velikosti_skol[[I�O]:[su-kpp]],12)</f>
        <v>100 - 199 zaměstnanců</v>
      </c>
    </row>
    <row r="26" spans="1:11" x14ac:dyDescent="0.4">
      <c r="A26" s="1" t="s">
        <v>7</v>
      </c>
      <c r="B26" s="1" t="s">
        <v>110</v>
      </c>
      <c r="C26">
        <v>691009619</v>
      </c>
      <c r="D26">
        <v>4235380</v>
      </c>
      <c r="E26" s="1" t="s">
        <v>27</v>
      </c>
      <c r="F26" s="1" t="s">
        <v>10</v>
      </c>
      <c r="G26" s="1" t="s">
        <v>111</v>
      </c>
      <c r="H26" s="1" t="s">
        <v>29</v>
      </c>
      <c r="I26" s="1" t="s">
        <v>112</v>
      </c>
      <c r="J26" s="1">
        <f>COUNTIF('Input velikosti'!B:B,SS_List_Domain_Merge[[#This Row],[ICO]])</f>
        <v>1</v>
      </c>
      <c r="K26" s="1" t="str">
        <f>VLOOKUP(SS_List_Domain_Merge[[#This Row],[ICO]],Velikosti_skol[[I�O]:[su-kpp]],12)</f>
        <v>25 - 49 zaměstnanců</v>
      </c>
    </row>
    <row r="27" spans="1:11" x14ac:dyDescent="0.4">
      <c r="A27" s="1" t="s">
        <v>7</v>
      </c>
      <c r="B27" s="1" t="s">
        <v>113</v>
      </c>
      <c r="C27">
        <v>600013715</v>
      </c>
      <c r="D27">
        <v>25335791</v>
      </c>
      <c r="E27" s="1" t="s">
        <v>114</v>
      </c>
      <c r="F27" s="1" t="s">
        <v>10</v>
      </c>
      <c r="G27" s="1" t="s">
        <v>115</v>
      </c>
      <c r="H27" s="1" t="s">
        <v>54</v>
      </c>
      <c r="I27" s="1" t="s">
        <v>116</v>
      </c>
      <c r="J27" s="1">
        <f>COUNTIF('Input velikosti'!B:B,SS_List_Domain_Merge[[#This Row],[ICO]])</f>
        <v>1</v>
      </c>
      <c r="K27" s="1" t="str">
        <f>VLOOKUP(SS_List_Domain_Merge[[#This Row],[ICO]],Velikosti_skol[[I�O]:[su-kpp]],12)</f>
        <v>25 - 49 zaměstnanců</v>
      </c>
    </row>
    <row r="28" spans="1:11" x14ac:dyDescent="0.4">
      <c r="A28" s="1" t="s">
        <v>7</v>
      </c>
      <c r="B28" s="1" t="s">
        <v>117</v>
      </c>
      <c r="C28">
        <v>600017729</v>
      </c>
      <c r="D28">
        <v>25370294</v>
      </c>
      <c r="E28" s="1" t="s">
        <v>118</v>
      </c>
      <c r="F28" s="1" t="s">
        <v>10</v>
      </c>
      <c r="G28" s="1" t="s">
        <v>119</v>
      </c>
      <c r="H28" s="1" t="s">
        <v>38</v>
      </c>
      <c r="I28" s="1" t="s">
        <v>120</v>
      </c>
      <c r="J28" s="1">
        <f>COUNTIF('Input velikosti'!B:B,SS_List_Domain_Merge[[#This Row],[ICO]])</f>
        <v>1</v>
      </c>
      <c r="K28" s="1" t="str">
        <f>VLOOKUP(SS_List_Domain_Merge[[#This Row],[ICO]],Velikosti_skol[[I�O]:[su-kpp]],12)</f>
        <v>20 - 24 zaměstnanci</v>
      </c>
    </row>
    <row r="29" spans="1:11" x14ac:dyDescent="0.4">
      <c r="A29" s="1" t="s">
        <v>14</v>
      </c>
      <c r="B29" s="1" t="s">
        <v>121</v>
      </c>
      <c r="C29">
        <v>600009564</v>
      </c>
      <c r="D29">
        <v>25214144</v>
      </c>
      <c r="E29" s="1" t="s">
        <v>118</v>
      </c>
      <c r="F29" s="1" t="s">
        <v>10</v>
      </c>
      <c r="G29" s="1" t="s">
        <v>122</v>
      </c>
      <c r="H29" s="1" t="s">
        <v>68</v>
      </c>
      <c r="I29" s="1" t="s">
        <v>123</v>
      </c>
      <c r="J29" s="1">
        <f>COUNTIF('Input velikosti'!B:B,SS_List_Domain_Merge[[#This Row],[ICO]])</f>
        <v>1</v>
      </c>
      <c r="K29" s="1" t="str">
        <f>VLOOKUP(SS_List_Domain_Merge[[#This Row],[ICO]],Velikosti_skol[[I�O]:[su-kpp]],12)</f>
        <v>50 - 99 zaměstnanců</v>
      </c>
    </row>
    <row r="30" spans="1:11" x14ac:dyDescent="0.4">
      <c r="A30" s="1" t="s">
        <v>7</v>
      </c>
      <c r="B30" s="1" t="s">
        <v>124</v>
      </c>
      <c r="C30">
        <v>651014271</v>
      </c>
      <c r="D30">
        <v>27121313</v>
      </c>
      <c r="E30" s="1" t="s">
        <v>118</v>
      </c>
      <c r="F30" s="1" t="s">
        <v>10</v>
      </c>
      <c r="G30" s="1" t="s">
        <v>125</v>
      </c>
      <c r="H30" s="1" t="s">
        <v>19</v>
      </c>
      <c r="I30" s="1" t="s">
        <v>126</v>
      </c>
      <c r="J30" s="1">
        <f>COUNTIF('Input velikosti'!B:B,SS_List_Domain_Merge[[#This Row],[ICO]])</f>
        <v>1</v>
      </c>
      <c r="K30" s="1" t="str">
        <f>VLOOKUP(SS_List_Domain_Merge[[#This Row],[ICO]],Velikosti_skol[[I�O]:[su-kpp]],12)</f>
        <v>20 - 24 zaměstnanci</v>
      </c>
    </row>
    <row r="31" spans="1:11" x14ac:dyDescent="0.4">
      <c r="A31" s="1" t="s">
        <v>14</v>
      </c>
      <c r="B31" s="1" t="s">
        <v>127</v>
      </c>
      <c r="C31">
        <v>600015831</v>
      </c>
      <c r="D31">
        <v>43379486</v>
      </c>
      <c r="E31" s="1" t="s">
        <v>128</v>
      </c>
      <c r="F31" s="1" t="s">
        <v>94</v>
      </c>
      <c r="G31" s="1" t="s">
        <v>129</v>
      </c>
      <c r="H31" s="1" t="s">
        <v>63</v>
      </c>
      <c r="I31" s="1" t="s">
        <v>130</v>
      </c>
      <c r="J31" s="1">
        <f>COUNTIF('Input velikosti'!B:B,SS_List_Domain_Merge[[#This Row],[ICO]])</f>
        <v>1</v>
      </c>
      <c r="K31" s="1" t="str">
        <f>VLOOKUP(SS_List_Domain_Merge[[#This Row],[ICO]],Velikosti_skol[[I�O]:[su-kpp]],12)</f>
        <v>100 - 199 zaměstnanců</v>
      </c>
    </row>
    <row r="32" spans="1:11" x14ac:dyDescent="0.4">
      <c r="A32" s="1" t="s">
        <v>14</v>
      </c>
      <c r="B32" s="1" t="s">
        <v>131</v>
      </c>
      <c r="C32">
        <v>600013405</v>
      </c>
      <c r="D32">
        <v>532525</v>
      </c>
      <c r="E32" s="1" t="s">
        <v>132</v>
      </c>
      <c r="F32" s="1" t="s">
        <v>94</v>
      </c>
      <c r="G32" s="1" t="s">
        <v>53</v>
      </c>
      <c r="H32" s="1" t="s">
        <v>54</v>
      </c>
      <c r="I32" s="1" t="s">
        <v>133</v>
      </c>
      <c r="J32" s="1">
        <f>COUNTIF('Input velikosti'!B:B,SS_List_Domain_Merge[[#This Row],[ICO]])</f>
        <v>1</v>
      </c>
      <c r="K32" s="1" t="str">
        <f>VLOOKUP(SS_List_Domain_Merge[[#This Row],[ICO]],Velikosti_skol[[I�O]:[su-kpp]],12)</f>
        <v>100 - 199 zaměstnanců</v>
      </c>
    </row>
    <row r="33" spans="1:11" x14ac:dyDescent="0.4">
      <c r="A33" s="1" t="s">
        <v>7</v>
      </c>
      <c r="B33" s="1" t="s">
        <v>134</v>
      </c>
      <c r="C33">
        <v>600008088</v>
      </c>
      <c r="D33">
        <v>666122</v>
      </c>
      <c r="E33" s="1" t="s">
        <v>135</v>
      </c>
      <c r="F33" s="1" t="s">
        <v>94</v>
      </c>
      <c r="G33" s="1" t="s">
        <v>136</v>
      </c>
      <c r="H33" s="1" t="s">
        <v>137</v>
      </c>
      <c r="I33" s="1" t="s">
        <v>138</v>
      </c>
      <c r="J33" s="1">
        <f>COUNTIF('Input velikosti'!B:B,SS_List_Domain_Merge[[#This Row],[ICO]])</f>
        <v>1</v>
      </c>
      <c r="K33" s="1" t="str">
        <f>VLOOKUP(SS_List_Domain_Merge[[#This Row],[ICO]],Velikosti_skol[[I�O]:[su-kpp]],12)</f>
        <v>100 - 199 zaměstnanců</v>
      </c>
    </row>
    <row r="34" spans="1:11" x14ac:dyDescent="0.4">
      <c r="A34" s="1" t="s">
        <v>14</v>
      </c>
      <c r="B34" s="1" t="s">
        <v>139</v>
      </c>
      <c r="C34">
        <v>600017541</v>
      </c>
      <c r="D34">
        <v>845388</v>
      </c>
      <c r="E34" s="1" t="s">
        <v>140</v>
      </c>
      <c r="F34" s="1" t="s">
        <v>94</v>
      </c>
      <c r="G34" s="1" t="s">
        <v>141</v>
      </c>
      <c r="H34" s="1" t="s">
        <v>38</v>
      </c>
      <c r="I34" s="1" t="s">
        <v>142</v>
      </c>
      <c r="J34" s="1">
        <f>COUNTIF('Input velikosti'!B:B,SS_List_Domain_Merge[[#This Row],[ICO]])</f>
        <v>1</v>
      </c>
      <c r="K34" s="1" t="str">
        <f>VLOOKUP(SS_List_Domain_Merge[[#This Row],[ICO]],Velikosti_skol[[I�O]:[su-kpp]],12)</f>
        <v>25 - 49 zaměstnanců</v>
      </c>
    </row>
    <row r="35" spans="1:11" x14ac:dyDescent="0.4">
      <c r="A35" s="1" t="s">
        <v>7</v>
      </c>
      <c r="B35" s="1" t="s">
        <v>143</v>
      </c>
      <c r="C35">
        <v>691000794</v>
      </c>
      <c r="D35">
        <v>71341072</v>
      </c>
      <c r="E35" s="1" t="s">
        <v>144</v>
      </c>
      <c r="F35" s="1" t="s">
        <v>94</v>
      </c>
      <c r="G35" s="1" t="s">
        <v>145</v>
      </c>
      <c r="H35" s="1" t="s">
        <v>19</v>
      </c>
      <c r="I35" s="1" t="s">
        <v>146</v>
      </c>
      <c r="J35" s="1">
        <f>COUNTIF('Input velikosti'!B:B,SS_List_Domain_Merge[[#This Row],[ICO]])</f>
        <v>2</v>
      </c>
      <c r="K35" s="1" t="str">
        <f>VLOOKUP(SS_List_Domain_Merge[[#This Row],[ICO]],Velikosti_skol[[I�O]:[su-kpp]],12)</f>
        <v>Neuvedeno</v>
      </c>
    </row>
    <row r="36" spans="1:11" x14ac:dyDescent="0.4">
      <c r="A36" s="1" t="s">
        <v>7</v>
      </c>
      <c r="B36" s="1" t="s">
        <v>147</v>
      </c>
      <c r="C36">
        <v>600001431</v>
      </c>
      <c r="D36">
        <v>70901619</v>
      </c>
      <c r="E36" s="1" t="s">
        <v>148</v>
      </c>
      <c r="F36" s="1" t="s">
        <v>94</v>
      </c>
      <c r="G36" s="1" t="s">
        <v>149</v>
      </c>
      <c r="H36" s="1" t="s">
        <v>150</v>
      </c>
      <c r="I36" s="1" t="s">
        <v>151</v>
      </c>
      <c r="J36" s="1">
        <f>COUNTIF('Input velikosti'!B:B,SS_List_Domain_Merge[[#This Row],[ICO]])</f>
        <v>0</v>
      </c>
      <c r="K36" s="1" t="str">
        <f>VLOOKUP(SS_List_Domain_Merge[[#This Row],[ICO]],Velikosti_skol[[I�O]:[su-kpp]],12)</f>
        <v>Neuvedeno</v>
      </c>
    </row>
    <row r="37" spans="1:11" x14ac:dyDescent="0.4">
      <c r="A37" s="1" t="s">
        <v>14</v>
      </c>
      <c r="B37" s="1" t="s">
        <v>152</v>
      </c>
      <c r="C37">
        <v>600011925</v>
      </c>
      <c r="D37">
        <v>25272501</v>
      </c>
      <c r="E37" s="1" t="s">
        <v>153</v>
      </c>
      <c r="F37" s="1" t="s">
        <v>10</v>
      </c>
      <c r="G37" s="1" t="s">
        <v>154</v>
      </c>
      <c r="H37" s="1" t="s">
        <v>83</v>
      </c>
      <c r="I37" s="1" t="s">
        <v>155</v>
      </c>
      <c r="J37" s="1">
        <f>COUNTIF('Input velikosti'!B:B,SS_List_Domain_Merge[[#This Row],[ICO]])</f>
        <v>2</v>
      </c>
      <c r="K37" s="1" t="str">
        <f>VLOOKUP(SS_List_Domain_Merge[[#This Row],[ICO]],Velikosti_skol[[I�O]:[su-kpp]],12)</f>
        <v>25 - 49 zaměstnanců</v>
      </c>
    </row>
    <row r="38" spans="1:11" x14ac:dyDescent="0.4">
      <c r="A38" s="1" t="s">
        <v>14</v>
      </c>
      <c r="B38" s="1" t="s">
        <v>156</v>
      </c>
      <c r="C38">
        <v>600007464</v>
      </c>
      <c r="D38">
        <v>25121367</v>
      </c>
      <c r="E38" s="1" t="s">
        <v>157</v>
      </c>
      <c r="F38" s="1" t="s">
        <v>10</v>
      </c>
      <c r="G38" s="1" t="s">
        <v>158</v>
      </c>
      <c r="H38" s="1" t="s">
        <v>24</v>
      </c>
      <c r="I38" s="1" t="s">
        <v>159</v>
      </c>
      <c r="J38" s="1">
        <f>COUNTIF('Input velikosti'!B:B,SS_List_Domain_Merge[[#This Row],[ICO]])</f>
        <v>1</v>
      </c>
      <c r="K38" s="1" t="str">
        <f>VLOOKUP(SS_List_Domain_Merge[[#This Row],[ICO]],Velikosti_skol[[I�O]:[su-kpp]],12)</f>
        <v>25 - 49 zaměstnanců</v>
      </c>
    </row>
    <row r="39" spans="1:11" x14ac:dyDescent="0.4">
      <c r="A39" s="1" t="s">
        <v>14</v>
      </c>
      <c r="B39" s="1" t="s">
        <v>160</v>
      </c>
      <c r="C39">
        <v>600017036</v>
      </c>
      <c r="D39">
        <v>61942839</v>
      </c>
      <c r="E39" s="1" t="s">
        <v>161</v>
      </c>
      <c r="F39" s="1" t="s">
        <v>94</v>
      </c>
      <c r="G39" s="1" t="s">
        <v>162</v>
      </c>
      <c r="H39" s="1" t="s">
        <v>104</v>
      </c>
      <c r="I39" s="1" t="s">
        <v>163</v>
      </c>
      <c r="J39" s="1">
        <f>COUNTIF('Input velikosti'!B:B,SS_List_Domain_Merge[[#This Row],[ICO]])</f>
        <v>1</v>
      </c>
      <c r="K39" s="1" t="str">
        <f>VLOOKUP(SS_List_Domain_Merge[[#This Row],[ICO]],Velikosti_skol[[I�O]:[su-kpp]],12)</f>
        <v>50 - 99 zaměstnanců</v>
      </c>
    </row>
    <row r="40" spans="1:11" x14ac:dyDescent="0.4">
      <c r="A40" s="1" t="s">
        <v>14</v>
      </c>
      <c r="B40" s="1" t="s">
        <v>164</v>
      </c>
      <c r="C40">
        <v>600009611</v>
      </c>
      <c r="D40">
        <v>40527867</v>
      </c>
      <c r="E40" s="1" t="s">
        <v>165</v>
      </c>
      <c r="F40" s="1" t="s">
        <v>94</v>
      </c>
      <c r="G40" s="1" t="s">
        <v>166</v>
      </c>
      <c r="H40" s="1" t="s">
        <v>68</v>
      </c>
      <c r="I40" s="1" t="s">
        <v>167</v>
      </c>
      <c r="J40" s="1">
        <f>COUNTIF('Input velikosti'!B:B,SS_List_Domain_Merge[[#This Row],[ICO]])</f>
        <v>1</v>
      </c>
      <c r="K40" s="1" t="str">
        <f>VLOOKUP(SS_List_Domain_Merge[[#This Row],[ICO]],Velikosti_skol[[I�O]:[su-kpp]],12)</f>
        <v>1 - 5 zaměstnanců</v>
      </c>
    </row>
    <row r="41" spans="1:11" x14ac:dyDescent="0.4">
      <c r="A41" s="1" t="s">
        <v>14</v>
      </c>
      <c r="B41" s="1" t="s">
        <v>168</v>
      </c>
      <c r="C41">
        <v>691006199</v>
      </c>
      <c r="D41">
        <v>2457105</v>
      </c>
      <c r="E41" s="1" t="s">
        <v>144</v>
      </c>
      <c r="F41" s="1" t="s">
        <v>94</v>
      </c>
      <c r="G41" s="1" t="s">
        <v>169</v>
      </c>
      <c r="H41" s="1" t="s">
        <v>24</v>
      </c>
      <c r="I41" s="1" t="s">
        <v>170</v>
      </c>
      <c r="J41" s="1">
        <f>COUNTIF('Input velikosti'!B:B,SS_List_Domain_Merge[[#This Row],[ICO]])</f>
        <v>1</v>
      </c>
      <c r="K41" s="1" t="str">
        <f>VLOOKUP(SS_List_Domain_Merge[[#This Row],[ICO]],Velikosti_skol[[I�O]:[su-kpp]],12)</f>
        <v>25 - 49 zaměstnanců</v>
      </c>
    </row>
    <row r="42" spans="1:11" x14ac:dyDescent="0.4">
      <c r="A42" s="1" t="s">
        <v>7</v>
      </c>
      <c r="B42" s="1" t="s">
        <v>171</v>
      </c>
      <c r="C42">
        <v>600015491</v>
      </c>
      <c r="D42">
        <v>838811</v>
      </c>
      <c r="E42" s="1" t="s">
        <v>172</v>
      </c>
      <c r="F42" s="1" t="s">
        <v>94</v>
      </c>
      <c r="G42" s="1" t="s">
        <v>173</v>
      </c>
      <c r="H42" s="1" t="s">
        <v>12</v>
      </c>
      <c r="I42" s="1" t="s">
        <v>174</v>
      </c>
      <c r="J42" s="1">
        <f>COUNTIF('Input velikosti'!B:B,SS_List_Domain_Merge[[#This Row],[ICO]])</f>
        <v>1</v>
      </c>
      <c r="K42" s="1" t="str">
        <f>VLOOKUP(SS_List_Domain_Merge[[#This Row],[ICO]],Velikosti_skol[[I�O]:[su-kpp]],12)</f>
        <v>25 - 49 zaměstnanců</v>
      </c>
    </row>
    <row r="43" spans="1:11" x14ac:dyDescent="0.4">
      <c r="A43" s="1" t="s">
        <v>7</v>
      </c>
      <c r="B43" s="1" t="s">
        <v>175</v>
      </c>
      <c r="C43">
        <v>600019454</v>
      </c>
      <c r="D43">
        <v>638714</v>
      </c>
      <c r="E43" s="1" t="s">
        <v>93</v>
      </c>
      <c r="F43" s="1" t="s">
        <v>94</v>
      </c>
      <c r="G43" s="1" t="s">
        <v>95</v>
      </c>
      <c r="H43" s="1" t="s">
        <v>29</v>
      </c>
      <c r="I43" s="1" t="s">
        <v>176</v>
      </c>
      <c r="J43" s="1">
        <f>COUNTIF('Input velikosti'!B:B,SS_List_Domain_Merge[[#This Row],[ICO]])</f>
        <v>1</v>
      </c>
      <c r="K43" s="1" t="str">
        <f>VLOOKUP(SS_List_Domain_Merge[[#This Row],[ICO]],Velikosti_skol[[I�O]:[su-kpp]],12)</f>
        <v>50 - 99 zaměstnanců</v>
      </c>
    </row>
    <row r="44" spans="1:11" x14ac:dyDescent="0.4">
      <c r="A44" s="1" t="s">
        <v>14</v>
      </c>
      <c r="B44" s="1" t="s">
        <v>177</v>
      </c>
      <c r="C44">
        <v>600019900</v>
      </c>
      <c r="D44">
        <v>27681866</v>
      </c>
      <c r="E44" s="1" t="s">
        <v>178</v>
      </c>
      <c r="F44" s="1" t="s">
        <v>94</v>
      </c>
      <c r="G44" s="1" t="s">
        <v>53</v>
      </c>
      <c r="H44" s="1" t="s">
        <v>54</v>
      </c>
      <c r="I44" s="1" t="s">
        <v>179</v>
      </c>
      <c r="J44" s="1">
        <f>COUNTIF('Input velikosti'!B:B,SS_List_Domain_Merge[[#This Row],[ICO]])</f>
        <v>1</v>
      </c>
      <c r="K44" s="1" t="str">
        <f>VLOOKUP(SS_List_Domain_Merge[[#This Row],[ICO]],Velikosti_skol[[I�O]:[su-kpp]],12)</f>
        <v>10 - 19 zaměstnanců</v>
      </c>
    </row>
    <row r="45" spans="1:11" x14ac:dyDescent="0.4">
      <c r="A45" s="1" t="s">
        <v>7</v>
      </c>
      <c r="B45" s="1" t="s">
        <v>180</v>
      </c>
      <c r="C45">
        <v>600009785</v>
      </c>
      <c r="D45">
        <v>45331227</v>
      </c>
      <c r="E45" s="1" t="s">
        <v>165</v>
      </c>
      <c r="F45" s="1" t="s">
        <v>94</v>
      </c>
      <c r="G45" s="1" t="s">
        <v>166</v>
      </c>
      <c r="H45" s="1" t="s">
        <v>68</v>
      </c>
      <c r="I45" s="1" t="s">
        <v>181</v>
      </c>
      <c r="J45" s="1">
        <f>COUNTIF('Input velikosti'!B:B,SS_List_Domain_Merge[[#This Row],[ICO]])</f>
        <v>1</v>
      </c>
      <c r="K45" s="1" t="str">
        <f>VLOOKUP(SS_List_Domain_Merge[[#This Row],[ICO]],Velikosti_skol[[I�O]:[su-kpp]],12)</f>
        <v>100 - 199 zaměstnanců</v>
      </c>
    </row>
    <row r="46" spans="1:11" x14ac:dyDescent="0.4">
      <c r="A46" s="1" t="s">
        <v>7</v>
      </c>
      <c r="B46" s="1" t="s">
        <v>182</v>
      </c>
      <c r="C46">
        <v>600013740</v>
      </c>
      <c r="D46">
        <v>64329984</v>
      </c>
      <c r="E46" s="1" t="s">
        <v>183</v>
      </c>
      <c r="F46" s="1" t="s">
        <v>94</v>
      </c>
      <c r="G46" s="1" t="s">
        <v>53</v>
      </c>
      <c r="H46" s="1" t="s">
        <v>54</v>
      </c>
      <c r="I46" s="1" t="s">
        <v>184</v>
      </c>
      <c r="J46" s="1">
        <f>COUNTIF('Input velikosti'!B:B,SS_List_Domain_Merge[[#This Row],[ICO]])</f>
        <v>1</v>
      </c>
      <c r="K46" s="1" t="str">
        <f>VLOOKUP(SS_List_Domain_Merge[[#This Row],[ICO]],Velikosti_skol[[I�O]:[su-kpp]],12)</f>
        <v>25 - 49 zaměstnanců</v>
      </c>
    </row>
    <row r="47" spans="1:11" x14ac:dyDescent="0.4">
      <c r="A47" s="1" t="s">
        <v>14</v>
      </c>
      <c r="B47" s="1" t="s">
        <v>185</v>
      </c>
      <c r="C47">
        <v>600015211</v>
      </c>
      <c r="D47">
        <v>44053916</v>
      </c>
      <c r="E47" s="1" t="s">
        <v>98</v>
      </c>
      <c r="F47" s="1" t="s">
        <v>94</v>
      </c>
      <c r="G47" s="1" t="s">
        <v>103</v>
      </c>
      <c r="H47" s="1" t="s">
        <v>104</v>
      </c>
      <c r="I47" s="1" t="s">
        <v>186</v>
      </c>
      <c r="J47" s="1">
        <f>COUNTIF('Input velikosti'!B:B,SS_List_Domain_Merge[[#This Row],[ICO]])</f>
        <v>1</v>
      </c>
      <c r="K47" s="1" t="str">
        <f>VLOOKUP(SS_List_Domain_Merge[[#This Row],[ICO]],Velikosti_skol[[I�O]:[su-kpp]],12)</f>
        <v>100 - 199 zaměstnanců</v>
      </c>
    </row>
    <row r="48" spans="1:11" x14ac:dyDescent="0.4">
      <c r="A48" s="1" t="s">
        <v>14</v>
      </c>
      <c r="B48" s="1" t="s">
        <v>187</v>
      </c>
      <c r="C48">
        <v>600012905</v>
      </c>
      <c r="D48">
        <v>60153296</v>
      </c>
      <c r="E48" s="1" t="s">
        <v>16</v>
      </c>
      <c r="F48" s="1" t="s">
        <v>17</v>
      </c>
      <c r="G48" s="1" t="s">
        <v>188</v>
      </c>
      <c r="H48" s="1" t="s">
        <v>19</v>
      </c>
      <c r="I48" s="1" t="s">
        <v>189</v>
      </c>
      <c r="J48" s="1">
        <f>COUNTIF('Input velikosti'!B:B,SS_List_Domain_Merge[[#This Row],[ICO]])</f>
        <v>1</v>
      </c>
      <c r="K48" s="1" t="str">
        <f>VLOOKUP(SS_List_Domain_Merge[[#This Row],[ICO]],Velikosti_skol[[I�O]:[su-kpp]],12)</f>
        <v>50 - 99 zaměstnanců</v>
      </c>
    </row>
    <row r="49" spans="1:11" x14ac:dyDescent="0.4">
      <c r="A49" s="1" t="s">
        <v>14</v>
      </c>
      <c r="B49" s="1" t="s">
        <v>190</v>
      </c>
      <c r="C49">
        <v>600007383</v>
      </c>
      <c r="D49">
        <v>69221</v>
      </c>
      <c r="E49" s="1" t="s">
        <v>191</v>
      </c>
      <c r="F49" s="1" t="s">
        <v>17</v>
      </c>
      <c r="G49" s="1" t="s">
        <v>192</v>
      </c>
      <c r="H49" s="1" t="s">
        <v>24</v>
      </c>
      <c r="I49" s="1" t="s">
        <v>193</v>
      </c>
      <c r="J49" s="1">
        <f>COUNTIF('Input velikosti'!B:B,SS_List_Domain_Merge[[#This Row],[ICO]])</f>
        <v>1</v>
      </c>
      <c r="K49" s="1" t="e">
        <f>VLOOKUP(SS_List_Domain_Merge[[#This Row],[ICO]],Velikosti_skol[[I�O]:[su-kpp]],12)</f>
        <v>#N/A</v>
      </c>
    </row>
    <row r="50" spans="1:11" x14ac:dyDescent="0.4">
      <c r="A50" s="1" t="s">
        <v>7</v>
      </c>
      <c r="B50" s="1" t="s">
        <v>194</v>
      </c>
      <c r="C50">
        <v>600008479</v>
      </c>
      <c r="D50">
        <v>62540050</v>
      </c>
      <c r="E50" s="1" t="s">
        <v>61</v>
      </c>
      <c r="F50" s="1" t="s">
        <v>17</v>
      </c>
      <c r="G50" s="1" t="s">
        <v>195</v>
      </c>
      <c r="H50" s="1" t="s">
        <v>63</v>
      </c>
      <c r="I50" s="1" t="s">
        <v>196</v>
      </c>
      <c r="J50" s="1">
        <f>COUNTIF('Input velikosti'!B:B,SS_List_Domain_Merge[[#This Row],[ICO]])</f>
        <v>1</v>
      </c>
      <c r="K50" s="1" t="str">
        <f>VLOOKUP(SS_List_Domain_Merge[[#This Row],[ICO]],Velikosti_skol[[I�O]:[su-kpp]],12)</f>
        <v>100 - 199 zaměstnanců</v>
      </c>
    </row>
    <row r="51" spans="1:11" x14ac:dyDescent="0.4">
      <c r="A51" s="1" t="s">
        <v>14</v>
      </c>
      <c r="B51" s="1" t="s">
        <v>197</v>
      </c>
      <c r="C51">
        <v>600008100</v>
      </c>
      <c r="D51">
        <v>49060317</v>
      </c>
      <c r="E51" s="1" t="s">
        <v>198</v>
      </c>
      <c r="F51" s="1" t="s">
        <v>10</v>
      </c>
      <c r="G51" s="1" t="s">
        <v>136</v>
      </c>
      <c r="H51" s="1" t="s">
        <v>137</v>
      </c>
      <c r="I51" s="1" t="s">
        <v>199</v>
      </c>
      <c r="J51" s="1">
        <f>COUNTIF('Input velikosti'!B:B,SS_List_Domain_Merge[[#This Row],[ICO]])</f>
        <v>1</v>
      </c>
      <c r="K51" s="1" t="str">
        <f>VLOOKUP(SS_List_Domain_Merge[[#This Row],[ICO]],Velikosti_skol[[I�O]:[su-kpp]],12)</f>
        <v>25 - 49 zaměstnanců</v>
      </c>
    </row>
    <row r="52" spans="1:11" x14ac:dyDescent="0.4">
      <c r="A52" s="1" t="s">
        <v>14</v>
      </c>
      <c r="B52" s="1" t="s">
        <v>200</v>
      </c>
      <c r="C52">
        <v>600008096</v>
      </c>
      <c r="D52">
        <v>63908352</v>
      </c>
      <c r="E52" s="1" t="s">
        <v>201</v>
      </c>
      <c r="F52" s="1" t="s">
        <v>10</v>
      </c>
      <c r="G52" s="1" t="s">
        <v>136</v>
      </c>
      <c r="H52" s="1" t="s">
        <v>137</v>
      </c>
      <c r="I52" s="1" t="s">
        <v>202</v>
      </c>
      <c r="J52" s="1">
        <f>COUNTIF('Input velikosti'!B:B,SS_List_Domain_Merge[[#This Row],[ICO]])</f>
        <v>1</v>
      </c>
      <c r="K52" s="1" t="str">
        <f>VLOOKUP(SS_List_Domain_Merge[[#This Row],[ICO]],Velikosti_skol[[I�O]:[su-kpp]],12)</f>
        <v>100 - 199 zaměstnanců</v>
      </c>
    </row>
    <row r="53" spans="1:11" x14ac:dyDescent="0.4">
      <c r="A53" s="1" t="s">
        <v>14</v>
      </c>
      <c r="B53" s="1" t="s">
        <v>203</v>
      </c>
      <c r="C53">
        <v>600004759</v>
      </c>
      <c r="D53">
        <v>638463</v>
      </c>
      <c r="E53" s="1" t="s">
        <v>57</v>
      </c>
      <c r="F53" s="1" t="s">
        <v>17</v>
      </c>
      <c r="G53" s="1" t="s">
        <v>95</v>
      </c>
      <c r="H53" s="1" t="s">
        <v>29</v>
      </c>
      <c r="I53" s="1" t="s">
        <v>204</v>
      </c>
      <c r="J53" s="1">
        <f>COUNTIF('Input velikosti'!B:B,SS_List_Domain_Merge[[#This Row],[ICO]])</f>
        <v>1</v>
      </c>
      <c r="K53" s="1" t="str">
        <f>VLOOKUP(SS_List_Domain_Merge[[#This Row],[ICO]],Velikosti_skol[[I�O]:[su-kpp]],12)</f>
        <v>50 - 99 zaměstnanců</v>
      </c>
    </row>
    <row r="54" spans="1:11" x14ac:dyDescent="0.4">
      <c r="A54" s="1" t="s">
        <v>14</v>
      </c>
      <c r="B54" s="1" t="s">
        <v>205</v>
      </c>
      <c r="C54">
        <v>600004830</v>
      </c>
      <c r="D54">
        <v>61386138</v>
      </c>
      <c r="E54" s="1" t="s">
        <v>57</v>
      </c>
      <c r="F54" s="1" t="s">
        <v>17</v>
      </c>
      <c r="G54" s="1" t="s">
        <v>95</v>
      </c>
      <c r="H54" s="1" t="s">
        <v>29</v>
      </c>
      <c r="I54" s="1" t="s">
        <v>206</v>
      </c>
      <c r="J54" s="1">
        <f>COUNTIF('Input velikosti'!B:B,SS_List_Domain_Merge[[#This Row],[ICO]])</f>
        <v>1</v>
      </c>
      <c r="K54" s="1" t="str">
        <f>VLOOKUP(SS_List_Domain_Merge[[#This Row],[ICO]],Velikosti_skol[[I�O]:[su-kpp]],12)</f>
        <v>50 - 99 zaměstnanců</v>
      </c>
    </row>
    <row r="55" spans="1:11" x14ac:dyDescent="0.4">
      <c r="A55" s="1" t="s">
        <v>14</v>
      </c>
      <c r="B55" s="1" t="s">
        <v>207</v>
      </c>
      <c r="C55">
        <v>600012417</v>
      </c>
      <c r="D55">
        <v>62061178</v>
      </c>
      <c r="E55" s="1" t="s">
        <v>208</v>
      </c>
      <c r="F55" s="1" t="s">
        <v>10</v>
      </c>
      <c r="G55" s="1" t="s">
        <v>209</v>
      </c>
      <c r="H55" s="1" t="s">
        <v>83</v>
      </c>
      <c r="I55" s="1" t="s">
        <v>210</v>
      </c>
      <c r="J55" s="1">
        <f>COUNTIF('Input velikosti'!B:B,SS_List_Domain_Merge[[#This Row],[ICO]])</f>
        <v>1</v>
      </c>
      <c r="K55" s="1" t="str">
        <f>VLOOKUP(SS_List_Domain_Merge[[#This Row],[ICO]],Velikosti_skol[[I�O]:[su-kpp]],12)</f>
        <v>10 - 19 zaměstnanců</v>
      </c>
    </row>
    <row r="56" spans="1:11" x14ac:dyDescent="0.4">
      <c r="A56" s="1" t="s">
        <v>7</v>
      </c>
      <c r="B56" s="1" t="s">
        <v>211</v>
      </c>
      <c r="C56">
        <v>610300679</v>
      </c>
      <c r="D56">
        <v>401293</v>
      </c>
      <c r="E56" s="1" t="s">
        <v>212</v>
      </c>
      <c r="F56" s="1" t="s">
        <v>17</v>
      </c>
      <c r="G56" s="1" t="s">
        <v>53</v>
      </c>
      <c r="H56" s="1" t="s">
        <v>54</v>
      </c>
      <c r="I56" s="1" t="s">
        <v>213</v>
      </c>
      <c r="J56" s="1">
        <f>COUNTIF('Input velikosti'!B:B,SS_List_Domain_Merge[[#This Row],[ICO]])</f>
        <v>1</v>
      </c>
      <c r="K56" s="1" t="str">
        <f>VLOOKUP(SS_List_Domain_Merge[[#This Row],[ICO]],Velikosti_skol[[I�O]:[su-kpp]],12)</f>
        <v>100 - 199 zaměstnanců</v>
      </c>
    </row>
    <row r="57" spans="1:11" x14ac:dyDescent="0.4">
      <c r="A57" s="1" t="s">
        <v>7</v>
      </c>
      <c r="B57" s="1" t="s">
        <v>214</v>
      </c>
      <c r="C57">
        <v>600028542</v>
      </c>
      <c r="D57">
        <v>70845433</v>
      </c>
      <c r="E57" s="1" t="s">
        <v>215</v>
      </c>
      <c r="F57" s="1" t="s">
        <v>216</v>
      </c>
      <c r="G57" s="1" t="s">
        <v>217</v>
      </c>
      <c r="H57" s="1" t="s">
        <v>218</v>
      </c>
      <c r="I57" s="1" t="s">
        <v>219</v>
      </c>
      <c r="J57" s="1">
        <f>COUNTIF('Input velikosti'!B:B,SS_List_Domain_Merge[[#This Row],[ICO]])</f>
        <v>0</v>
      </c>
      <c r="K57" s="1" t="str">
        <f>VLOOKUP(SS_List_Domain_Merge[[#This Row],[ICO]],Velikosti_skol[[I�O]:[su-kpp]],12)</f>
        <v>Neuvedeno</v>
      </c>
    </row>
    <row r="58" spans="1:11" x14ac:dyDescent="0.4">
      <c r="A58" s="1" t="s">
        <v>7</v>
      </c>
      <c r="B58" s="1" t="s">
        <v>220</v>
      </c>
      <c r="C58">
        <v>600029158</v>
      </c>
      <c r="D58">
        <v>70866937</v>
      </c>
      <c r="E58" s="1" t="s">
        <v>215</v>
      </c>
      <c r="F58" s="1" t="s">
        <v>216</v>
      </c>
      <c r="G58" s="1" t="s">
        <v>221</v>
      </c>
      <c r="H58" s="1" t="s">
        <v>222</v>
      </c>
      <c r="I58" s="1" t="s">
        <v>223</v>
      </c>
      <c r="J58" s="1">
        <f>COUNTIF('Input velikosti'!B:B,SS_List_Domain_Merge[[#This Row],[ICO]])</f>
        <v>0</v>
      </c>
      <c r="K58" s="1" t="str">
        <f>VLOOKUP(SS_List_Domain_Merge[[#This Row],[ICO]],Velikosti_skol[[I�O]:[su-kpp]],12)</f>
        <v>Neuvedeno</v>
      </c>
    </row>
    <row r="59" spans="1:11" x14ac:dyDescent="0.4">
      <c r="A59" s="1" t="s">
        <v>7</v>
      </c>
      <c r="B59" s="1" t="s">
        <v>224</v>
      </c>
      <c r="C59">
        <v>600025314</v>
      </c>
      <c r="D59">
        <v>61716464</v>
      </c>
      <c r="E59" s="1" t="s">
        <v>225</v>
      </c>
      <c r="F59" s="1" t="s">
        <v>17</v>
      </c>
      <c r="G59" s="1" t="s">
        <v>11</v>
      </c>
      <c r="H59" s="1" t="s">
        <v>12</v>
      </c>
      <c r="I59" s="1" t="s">
        <v>226</v>
      </c>
      <c r="J59" s="1">
        <f>COUNTIF('Input velikosti'!B:B,SS_List_Domain_Merge[[#This Row],[ICO]])</f>
        <v>0</v>
      </c>
      <c r="K59" s="1" t="str">
        <f>VLOOKUP(SS_List_Domain_Merge[[#This Row],[ICO]],Velikosti_skol[[I�O]:[su-kpp]],12)</f>
        <v>50 - 99 zaměstnanců</v>
      </c>
    </row>
    <row r="60" spans="1:11" x14ac:dyDescent="0.4">
      <c r="A60" s="1" t="s">
        <v>7</v>
      </c>
      <c r="B60" s="1" t="s">
        <v>227</v>
      </c>
      <c r="C60">
        <v>600022510</v>
      </c>
      <c r="D60">
        <v>60869097</v>
      </c>
      <c r="E60" s="1" t="s">
        <v>228</v>
      </c>
      <c r="F60" s="1" t="s">
        <v>17</v>
      </c>
      <c r="G60" s="1" t="s">
        <v>229</v>
      </c>
      <c r="H60" s="1" t="s">
        <v>137</v>
      </c>
      <c r="I60" s="1" t="s">
        <v>230</v>
      </c>
      <c r="J60" s="1">
        <f>COUNTIF('Input velikosti'!B:B,SS_List_Domain_Merge[[#This Row],[ICO]])</f>
        <v>0</v>
      </c>
      <c r="K60" s="1" t="str">
        <f>VLOOKUP(SS_List_Domain_Merge[[#This Row],[ICO]],Velikosti_skol[[I�O]:[su-kpp]],12)</f>
        <v>25 - 49 zaměstnanců</v>
      </c>
    </row>
    <row r="61" spans="1:11" x14ac:dyDescent="0.4">
      <c r="A61" s="1" t="s">
        <v>7</v>
      </c>
      <c r="B61" s="1" t="s">
        <v>231</v>
      </c>
      <c r="C61">
        <v>600027937</v>
      </c>
      <c r="D61">
        <v>62444191</v>
      </c>
      <c r="E61" s="1" t="s">
        <v>191</v>
      </c>
      <c r="F61" s="1" t="s">
        <v>17</v>
      </c>
      <c r="G61" s="1" t="s">
        <v>232</v>
      </c>
      <c r="H61" s="1" t="s">
        <v>24</v>
      </c>
      <c r="I61" s="1" t="s">
        <v>233</v>
      </c>
      <c r="J61" s="1">
        <f>COUNTIF('Input velikosti'!B:B,SS_List_Domain_Merge[[#This Row],[ICO]])</f>
        <v>0</v>
      </c>
      <c r="K61" s="1" t="str">
        <f>VLOOKUP(SS_List_Domain_Merge[[#This Row],[ICO]],Velikosti_skol[[I�O]:[su-kpp]],12)</f>
        <v>Neuvedeno</v>
      </c>
    </row>
    <row r="62" spans="1:11" x14ac:dyDescent="0.4">
      <c r="A62" s="1" t="s">
        <v>7</v>
      </c>
      <c r="B62" s="1" t="s">
        <v>234</v>
      </c>
      <c r="C62">
        <v>600025390</v>
      </c>
      <c r="D62">
        <v>61716634</v>
      </c>
      <c r="E62" s="1" t="s">
        <v>225</v>
      </c>
      <c r="F62" s="1" t="s">
        <v>17</v>
      </c>
      <c r="G62" s="1" t="s">
        <v>235</v>
      </c>
      <c r="H62" s="1" t="s">
        <v>12</v>
      </c>
      <c r="I62" s="1" t="s">
        <v>236</v>
      </c>
      <c r="J62" s="1">
        <f>COUNTIF('Input velikosti'!B:B,SS_List_Domain_Merge[[#This Row],[ICO]])</f>
        <v>0</v>
      </c>
      <c r="K62" s="1" t="str">
        <f>VLOOKUP(SS_List_Domain_Merge[[#This Row],[ICO]],Velikosti_skol[[I�O]:[su-kpp]],12)</f>
        <v>50 - 99 zaměstnanců</v>
      </c>
    </row>
    <row r="63" spans="1:11" x14ac:dyDescent="0.4">
      <c r="A63" s="1" t="s">
        <v>7</v>
      </c>
      <c r="B63" s="1" t="s">
        <v>237</v>
      </c>
      <c r="C63">
        <v>600023711</v>
      </c>
      <c r="D63">
        <v>61515582</v>
      </c>
      <c r="E63" s="1" t="s">
        <v>238</v>
      </c>
      <c r="F63" s="1" t="s">
        <v>17</v>
      </c>
      <c r="G63" s="1" t="s">
        <v>239</v>
      </c>
      <c r="H63" s="1" t="s">
        <v>150</v>
      </c>
      <c r="I63" s="1" t="s">
        <v>240</v>
      </c>
      <c r="J63" s="1">
        <f>COUNTIF('Input velikosti'!B:B,SS_List_Domain_Merge[[#This Row],[ICO]])</f>
        <v>0</v>
      </c>
      <c r="K63" s="1" t="str">
        <f>VLOOKUP(SS_List_Domain_Merge[[#This Row],[ICO]],Velikosti_skol[[I�O]:[su-kpp]],12)</f>
        <v>25 - 49 zaměstnanců</v>
      </c>
    </row>
    <row r="64" spans="1:11" x14ac:dyDescent="0.4">
      <c r="A64" s="1" t="s">
        <v>7</v>
      </c>
      <c r="B64" s="1" t="s">
        <v>241</v>
      </c>
      <c r="C64">
        <v>600023583</v>
      </c>
      <c r="D64">
        <v>62247859</v>
      </c>
      <c r="E64" s="1" t="s">
        <v>238</v>
      </c>
      <c r="F64" s="1" t="s">
        <v>17</v>
      </c>
      <c r="G64" s="1" t="s">
        <v>242</v>
      </c>
      <c r="H64" s="1" t="s">
        <v>150</v>
      </c>
      <c r="I64" s="1" t="s">
        <v>243</v>
      </c>
      <c r="J64" s="1">
        <f>COUNTIF('Input velikosti'!B:B,SS_List_Domain_Merge[[#This Row],[ICO]])</f>
        <v>0</v>
      </c>
      <c r="K64" s="1" t="str">
        <f>VLOOKUP(SS_List_Domain_Merge[[#This Row],[ICO]],Velikosti_skol[[I�O]:[su-kpp]],12)</f>
        <v>Neuvedeno</v>
      </c>
    </row>
    <row r="65" spans="1:11" x14ac:dyDescent="0.4">
      <c r="A65" s="1" t="s">
        <v>14</v>
      </c>
      <c r="B65" s="1" t="s">
        <v>244</v>
      </c>
      <c r="C65">
        <v>600029191</v>
      </c>
      <c r="D65">
        <v>46773690</v>
      </c>
      <c r="E65" s="1" t="s">
        <v>238</v>
      </c>
      <c r="F65" s="1" t="s">
        <v>17</v>
      </c>
      <c r="G65" s="1" t="s">
        <v>245</v>
      </c>
      <c r="H65" s="1" t="s">
        <v>150</v>
      </c>
      <c r="I65" s="1" t="s">
        <v>246</v>
      </c>
      <c r="J65" s="1">
        <f>COUNTIF('Input velikosti'!B:B,SS_List_Domain_Merge[[#This Row],[ICO]])</f>
        <v>0</v>
      </c>
      <c r="K65" s="1" t="str">
        <f>VLOOKUP(SS_List_Domain_Merge[[#This Row],[ICO]],Velikosti_skol[[I�O]:[su-kpp]],12)</f>
        <v>100 - 199 zaměstnanců</v>
      </c>
    </row>
    <row r="66" spans="1:11" x14ac:dyDescent="0.4">
      <c r="A66" s="1" t="s">
        <v>7</v>
      </c>
      <c r="B66" s="1" t="s">
        <v>247</v>
      </c>
      <c r="C66">
        <v>600024164</v>
      </c>
      <c r="D66">
        <v>48623733</v>
      </c>
      <c r="E66" s="1" t="s">
        <v>16</v>
      </c>
      <c r="F66" s="1" t="s">
        <v>17</v>
      </c>
      <c r="G66" s="1" t="s">
        <v>248</v>
      </c>
      <c r="H66" s="1" t="s">
        <v>19</v>
      </c>
      <c r="I66" s="1" t="s">
        <v>249</v>
      </c>
      <c r="J66" s="1">
        <f>COUNTIF('Input velikosti'!B:B,SS_List_Domain_Merge[[#This Row],[ICO]])</f>
        <v>0</v>
      </c>
      <c r="K66" s="1" t="str">
        <f>VLOOKUP(SS_List_Domain_Merge[[#This Row],[ICO]],Velikosti_skol[[I�O]:[su-kpp]],12)</f>
        <v>100 - 199 zaměstnanců</v>
      </c>
    </row>
    <row r="67" spans="1:11" x14ac:dyDescent="0.4">
      <c r="A67" s="1" t="s">
        <v>7</v>
      </c>
      <c r="B67" s="1" t="s">
        <v>250</v>
      </c>
      <c r="C67">
        <v>600020711</v>
      </c>
      <c r="D67">
        <v>47611162</v>
      </c>
      <c r="E67" s="1" t="s">
        <v>93</v>
      </c>
      <c r="F67" s="1" t="s">
        <v>94</v>
      </c>
      <c r="G67" s="1" t="s">
        <v>87</v>
      </c>
      <c r="H67" s="1" t="s">
        <v>29</v>
      </c>
      <c r="I67" s="1" t="s">
        <v>251</v>
      </c>
      <c r="J67" s="1">
        <f>COUNTIF('Input velikosti'!B:B,SS_List_Domain_Merge[[#This Row],[ICO]])</f>
        <v>1</v>
      </c>
      <c r="K67" s="1" t="str">
        <f>VLOOKUP(SS_List_Domain_Merge[[#This Row],[ICO]],Velikosti_skol[[I�O]:[su-kpp]],12)</f>
        <v>25 - 49 zaměstnanců</v>
      </c>
    </row>
    <row r="68" spans="1:11" x14ac:dyDescent="0.4">
      <c r="A68" s="1" t="s">
        <v>14</v>
      </c>
      <c r="B68" s="1" t="s">
        <v>252</v>
      </c>
      <c r="C68">
        <v>600010538</v>
      </c>
      <c r="D68">
        <v>46708812</v>
      </c>
      <c r="E68" s="1" t="s">
        <v>253</v>
      </c>
      <c r="F68" s="1" t="s">
        <v>10</v>
      </c>
      <c r="G68" s="1" t="s">
        <v>254</v>
      </c>
      <c r="H68" s="1" t="s">
        <v>222</v>
      </c>
      <c r="I68" s="1" t="s">
        <v>255</v>
      </c>
      <c r="J68" s="1">
        <f>COUNTIF('Input velikosti'!B:B,SS_List_Domain_Merge[[#This Row],[ICO]])</f>
        <v>1</v>
      </c>
      <c r="K68" s="1" t="str">
        <f>VLOOKUP(SS_List_Domain_Merge[[#This Row],[ICO]],Velikosti_skol[[I�O]:[su-kpp]],12)</f>
        <v>100 - 199 zaměstnanců</v>
      </c>
    </row>
    <row r="69" spans="1:11" x14ac:dyDescent="0.4">
      <c r="A69" s="1" t="s">
        <v>14</v>
      </c>
      <c r="B69" s="1" t="s">
        <v>256</v>
      </c>
      <c r="C69">
        <v>691000701</v>
      </c>
      <c r="D69">
        <v>28695020</v>
      </c>
      <c r="E69" s="1" t="s">
        <v>257</v>
      </c>
      <c r="F69" s="1" t="s">
        <v>10</v>
      </c>
      <c r="G69" s="1" t="s">
        <v>258</v>
      </c>
      <c r="H69" s="1" t="s">
        <v>222</v>
      </c>
      <c r="I69" s="1" t="s">
        <v>259</v>
      </c>
      <c r="J69" s="1">
        <f>COUNTIF('Input velikosti'!B:B,SS_List_Domain_Merge[[#This Row],[ICO]])</f>
        <v>0</v>
      </c>
      <c r="K69" s="1" t="str">
        <f>VLOOKUP(SS_List_Domain_Merge[[#This Row],[ICO]],Velikosti_skol[[I�O]:[su-kpp]],12)</f>
        <v>10 - 19 zaměstnanců</v>
      </c>
    </row>
    <row r="70" spans="1:11" x14ac:dyDescent="0.4">
      <c r="A70" s="1" t="s">
        <v>7</v>
      </c>
      <c r="B70" s="1" t="s">
        <v>260</v>
      </c>
      <c r="C70">
        <v>600007332</v>
      </c>
      <c r="D70">
        <v>49518925</v>
      </c>
      <c r="E70" s="1" t="s">
        <v>191</v>
      </c>
      <c r="F70" s="1" t="s">
        <v>17</v>
      </c>
      <c r="G70" s="1" t="s">
        <v>261</v>
      </c>
      <c r="H70" s="1" t="s">
        <v>24</v>
      </c>
      <c r="I70" s="1" t="s">
        <v>262</v>
      </c>
      <c r="J70" s="1">
        <f>COUNTIF('Input velikosti'!B:B,SS_List_Domain_Merge[[#This Row],[ICO]])</f>
        <v>1</v>
      </c>
      <c r="K70" s="1" t="str">
        <f>VLOOKUP(SS_List_Domain_Merge[[#This Row],[ICO]],Velikosti_skol[[I�O]:[su-kpp]],12)</f>
        <v>100 - 199 zaměstnanců</v>
      </c>
    </row>
    <row r="71" spans="1:11" x14ac:dyDescent="0.4">
      <c r="A71" s="1" t="s">
        <v>14</v>
      </c>
      <c r="B71" s="1" t="s">
        <v>263</v>
      </c>
      <c r="C71">
        <v>600006077</v>
      </c>
      <c r="D71">
        <v>48551694</v>
      </c>
      <c r="E71" s="1" t="s">
        <v>264</v>
      </c>
      <c r="F71" s="1" t="s">
        <v>94</v>
      </c>
      <c r="G71" s="1" t="s">
        <v>265</v>
      </c>
      <c r="H71" s="1" t="s">
        <v>29</v>
      </c>
      <c r="I71" s="1" t="s">
        <v>266</v>
      </c>
      <c r="J71" s="1">
        <f>COUNTIF('Input velikosti'!B:B,SS_List_Domain_Merge[[#This Row],[ICO]])</f>
        <v>1</v>
      </c>
      <c r="K71" s="1" t="str">
        <f>VLOOKUP(SS_List_Domain_Merge[[#This Row],[ICO]],Velikosti_skol[[I�O]:[su-kpp]],12)</f>
        <v>20 - 24 zaměstnanci</v>
      </c>
    </row>
    <row r="72" spans="1:11" x14ac:dyDescent="0.4">
      <c r="A72" s="1" t="s">
        <v>14</v>
      </c>
      <c r="B72" s="1" t="s">
        <v>267</v>
      </c>
      <c r="C72">
        <v>600007154</v>
      </c>
      <c r="D72">
        <v>641065</v>
      </c>
      <c r="E72" s="1" t="s">
        <v>93</v>
      </c>
      <c r="F72" s="1" t="s">
        <v>94</v>
      </c>
      <c r="G72" s="1" t="s">
        <v>268</v>
      </c>
      <c r="H72" s="1" t="s">
        <v>24</v>
      </c>
      <c r="I72" s="1" t="s">
        <v>269</v>
      </c>
      <c r="J72" s="1">
        <f>COUNTIF('Input velikosti'!B:B,SS_List_Domain_Merge[[#This Row],[ICO]])</f>
        <v>1</v>
      </c>
      <c r="K72" s="1" t="str">
        <f>VLOOKUP(SS_List_Domain_Merge[[#This Row],[ICO]],Velikosti_skol[[I�O]:[su-kpp]],12)</f>
        <v>50 - 99 zaměstnanců</v>
      </c>
    </row>
    <row r="73" spans="1:11" x14ac:dyDescent="0.4">
      <c r="A73" s="1" t="s">
        <v>14</v>
      </c>
      <c r="B73" s="1" t="s">
        <v>270</v>
      </c>
      <c r="C73">
        <v>600016901</v>
      </c>
      <c r="D73">
        <v>64087859</v>
      </c>
      <c r="E73" s="1" t="s">
        <v>271</v>
      </c>
      <c r="F73" s="1" t="s">
        <v>10</v>
      </c>
      <c r="G73" s="1" t="s">
        <v>272</v>
      </c>
      <c r="H73" s="1" t="s">
        <v>38</v>
      </c>
      <c r="I73" s="1" t="s">
        <v>273</v>
      </c>
      <c r="J73" s="1">
        <f>COUNTIF('Input velikosti'!B:B,SS_List_Domain_Merge[[#This Row],[ICO]])</f>
        <v>1</v>
      </c>
      <c r="K73" s="1" t="str">
        <f>VLOOKUP(SS_List_Domain_Merge[[#This Row],[ICO]],Velikosti_skol[[I�O]:[su-kpp]],12)</f>
        <v>25 - 49 zaměstnanců</v>
      </c>
    </row>
    <row r="74" spans="1:11" x14ac:dyDescent="0.4">
      <c r="A74" s="1" t="s">
        <v>7</v>
      </c>
      <c r="B74" s="1" t="s">
        <v>274</v>
      </c>
      <c r="C74">
        <v>600012522</v>
      </c>
      <c r="D74">
        <v>25262351</v>
      </c>
      <c r="E74" s="1" t="s">
        <v>275</v>
      </c>
      <c r="F74" s="1" t="s">
        <v>10</v>
      </c>
      <c r="G74" s="1" t="s">
        <v>276</v>
      </c>
      <c r="H74" s="1" t="s">
        <v>83</v>
      </c>
      <c r="I74" s="1" t="s">
        <v>277</v>
      </c>
      <c r="J74" s="1">
        <f>COUNTIF('Input velikosti'!B:B,SS_List_Domain_Merge[[#This Row],[ICO]])</f>
        <v>1</v>
      </c>
      <c r="K74" s="1" t="str">
        <f>VLOOKUP(SS_List_Domain_Merge[[#This Row],[ICO]],Velikosti_skol[[I�O]:[su-kpp]],12)</f>
        <v>25 - 49 zaměstnanců</v>
      </c>
    </row>
    <row r="75" spans="1:11" x14ac:dyDescent="0.4">
      <c r="A75" s="1" t="s">
        <v>14</v>
      </c>
      <c r="B75" s="1" t="s">
        <v>278</v>
      </c>
      <c r="C75">
        <v>600005305</v>
      </c>
      <c r="D75">
        <v>25147846</v>
      </c>
      <c r="E75" s="1" t="s">
        <v>275</v>
      </c>
      <c r="F75" s="1" t="s">
        <v>10</v>
      </c>
      <c r="G75" s="1" t="s">
        <v>279</v>
      </c>
      <c r="H75" s="1" t="s">
        <v>29</v>
      </c>
      <c r="I75" s="1" t="s">
        <v>280</v>
      </c>
      <c r="J75" s="1">
        <f>COUNTIF('Input velikosti'!B:B,SS_List_Domain_Merge[[#This Row],[ICO]])</f>
        <v>2</v>
      </c>
      <c r="K75" s="1" t="str">
        <f>VLOOKUP(SS_List_Domain_Merge[[#This Row],[ICO]],Velikosti_skol[[I�O]:[su-kpp]],12)</f>
        <v>50 - 99 zaměstnanců</v>
      </c>
    </row>
    <row r="76" spans="1:11" x14ac:dyDescent="0.4">
      <c r="A76" s="1" t="s">
        <v>14</v>
      </c>
      <c r="B76" s="1" t="s">
        <v>281</v>
      </c>
      <c r="C76">
        <v>600008266</v>
      </c>
      <c r="D76">
        <v>25158392</v>
      </c>
      <c r="E76" s="1" t="s">
        <v>275</v>
      </c>
      <c r="F76" s="1" t="s">
        <v>10</v>
      </c>
      <c r="G76" s="1" t="s">
        <v>136</v>
      </c>
      <c r="H76" s="1" t="s">
        <v>137</v>
      </c>
      <c r="I76" s="1" t="s">
        <v>282</v>
      </c>
      <c r="J76" s="1">
        <f>COUNTIF('Input velikosti'!B:B,SS_List_Domain_Merge[[#This Row],[ICO]])</f>
        <v>2</v>
      </c>
      <c r="K76" s="1" t="str">
        <f>VLOOKUP(SS_List_Domain_Merge[[#This Row],[ICO]],Velikosti_skol[[I�O]:[su-kpp]],12)</f>
        <v>20 - 24 zaměstnanci</v>
      </c>
    </row>
    <row r="77" spans="1:11" x14ac:dyDescent="0.4">
      <c r="A77" s="1" t="s">
        <v>14</v>
      </c>
      <c r="B77" s="1" t="s">
        <v>283</v>
      </c>
      <c r="C77">
        <v>600007570</v>
      </c>
      <c r="D77">
        <v>62994638</v>
      </c>
      <c r="E77" s="1" t="s">
        <v>284</v>
      </c>
      <c r="F77" s="1" t="s">
        <v>10</v>
      </c>
      <c r="G77" s="1" t="s">
        <v>285</v>
      </c>
      <c r="H77" s="1" t="s">
        <v>24</v>
      </c>
      <c r="I77" s="1" t="s">
        <v>286</v>
      </c>
      <c r="J77" s="1">
        <f>COUNTIF('Input velikosti'!B:B,SS_List_Domain_Merge[[#This Row],[ICO]])</f>
        <v>1</v>
      </c>
      <c r="K77" s="1" t="str">
        <f>VLOOKUP(SS_List_Domain_Merge[[#This Row],[ICO]],Velikosti_skol[[I�O]:[su-kpp]],12)</f>
        <v>1 - 5 zaměstnanců</v>
      </c>
    </row>
    <row r="78" spans="1:11" x14ac:dyDescent="0.4">
      <c r="A78" s="1" t="s">
        <v>14</v>
      </c>
      <c r="B78" s="1" t="s">
        <v>287</v>
      </c>
      <c r="C78">
        <v>600013758</v>
      </c>
      <c r="D78">
        <v>25314122</v>
      </c>
      <c r="E78" s="1" t="s">
        <v>288</v>
      </c>
      <c r="F78" s="1" t="s">
        <v>10</v>
      </c>
      <c r="G78" s="1" t="s">
        <v>53</v>
      </c>
      <c r="H78" s="1" t="s">
        <v>54</v>
      </c>
      <c r="I78" s="1" t="s">
        <v>289</v>
      </c>
      <c r="J78" s="1">
        <f>COUNTIF('Input velikosti'!B:B,SS_List_Domain_Merge[[#This Row],[ICO]])</f>
        <v>1</v>
      </c>
      <c r="K78" s="1" t="str">
        <f>VLOOKUP(SS_List_Domain_Merge[[#This Row],[ICO]],Velikosti_skol[[I�O]:[su-kpp]],12)</f>
        <v>25 - 49 zaměstnanců</v>
      </c>
    </row>
    <row r="79" spans="1:11" x14ac:dyDescent="0.4">
      <c r="A79" s="1" t="s">
        <v>7</v>
      </c>
      <c r="B79" s="1" t="s">
        <v>290</v>
      </c>
      <c r="C79">
        <v>691002037</v>
      </c>
      <c r="D79">
        <v>28910591</v>
      </c>
      <c r="E79" s="1" t="s">
        <v>291</v>
      </c>
      <c r="F79" s="1" t="s">
        <v>10</v>
      </c>
      <c r="G79" s="1" t="s">
        <v>292</v>
      </c>
      <c r="H79" s="1" t="s">
        <v>24</v>
      </c>
      <c r="I79" s="1" t="s">
        <v>293</v>
      </c>
      <c r="J79" s="1">
        <f>COUNTIF('Input velikosti'!B:B,SS_List_Domain_Merge[[#This Row],[ICO]])</f>
        <v>0</v>
      </c>
      <c r="K79" s="1" t="str">
        <f>VLOOKUP(SS_List_Domain_Merge[[#This Row],[ICO]],Velikosti_skol[[I�O]:[su-kpp]],12)</f>
        <v>10 - 19 zaměstnanců</v>
      </c>
    </row>
    <row r="80" spans="1:11" x14ac:dyDescent="0.4">
      <c r="A80" s="1" t="s">
        <v>7</v>
      </c>
      <c r="B80" s="1" t="s">
        <v>294</v>
      </c>
      <c r="C80">
        <v>691007969</v>
      </c>
      <c r="D80">
        <v>3855007</v>
      </c>
      <c r="E80" s="1" t="s">
        <v>27</v>
      </c>
      <c r="F80" s="1" t="s">
        <v>10</v>
      </c>
      <c r="G80" s="1" t="s">
        <v>295</v>
      </c>
      <c r="H80" s="1" t="s">
        <v>150</v>
      </c>
      <c r="I80" s="1" t="s">
        <v>296</v>
      </c>
      <c r="J80" s="1">
        <f>COUNTIF('Input velikosti'!B:B,SS_List_Domain_Merge[[#This Row],[ICO]])</f>
        <v>2</v>
      </c>
      <c r="K80" s="1" t="str">
        <f>VLOOKUP(SS_List_Domain_Merge[[#This Row],[ICO]],Velikosti_skol[[I�O]:[su-kpp]],12)</f>
        <v>20 - 24 zaměstnanci</v>
      </c>
    </row>
    <row r="81" spans="1:11" x14ac:dyDescent="0.4">
      <c r="A81" s="1" t="s">
        <v>14</v>
      </c>
      <c r="B81" s="1" t="s">
        <v>297</v>
      </c>
      <c r="C81">
        <v>600010112</v>
      </c>
      <c r="D81">
        <v>25022342</v>
      </c>
      <c r="E81" s="1" t="s">
        <v>298</v>
      </c>
      <c r="F81" s="1" t="s">
        <v>10</v>
      </c>
      <c r="G81" s="1" t="s">
        <v>299</v>
      </c>
      <c r="H81" s="1" t="s">
        <v>222</v>
      </c>
      <c r="I81" s="1" t="s">
        <v>300</v>
      </c>
      <c r="J81" s="1">
        <f>COUNTIF('Input velikosti'!B:B,SS_List_Domain_Merge[[#This Row],[ICO]])</f>
        <v>1</v>
      </c>
      <c r="K81" s="1" t="str">
        <f>VLOOKUP(SS_List_Domain_Merge[[#This Row],[ICO]],Velikosti_skol[[I�O]:[su-kpp]],12)</f>
        <v>10 - 19 zaměstnanců</v>
      </c>
    </row>
    <row r="82" spans="1:11" x14ac:dyDescent="0.4">
      <c r="A82" s="1" t="s">
        <v>7</v>
      </c>
      <c r="B82" s="1" t="s">
        <v>301</v>
      </c>
      <c r="C82">
        <v>600006409</v>
      </c>
      <c r="D82">
        <v>25600397</v>
      </c>
      <c r="E82" s="1" t="s">
        <v>298</v>
      </c>
      <c r="F82" s="1" t="s">
        <v>10</v>
      </c>
      <c r="G82" s="1" t="s">
        <v>302</v>
      </c>
      <c r="H82" s="1" t="s">
        <v>29</v>
      </c>
      <c r="I82" s="1" t="s">
        <v>303</v>
      </c>
      <c r="J82" s="1">
        <f>COUNTIF('Input velikosti'!B:B,SS_List_Domain_Merge[[#This Row],[ICO]])</f>
        <v>1</v>
      </c>
      <c r="K82" s="1" t="str">
        <f>VLOOKUP(SS_List_Domain_Merge[[#This Row],[ICO]],Velikosti_skol[[I�O]:[su-kpp]],12)</f>
        <v>10 - 19 zaměstnanců</v>
      </c>
    </row>
    <row r="83" spans="1:11" x14ac:dyDescent="0.4">
      <c r="A83" s="1" t="s">
        <v>7</v>
      </c>
      <c r="B83" s="1" t="s">
        <v>304</v>
      </c>
      <c r="C83">
        <v>600008738</v>
      </c>
      <c r="D83">
        <v>25165542</v>
      </c>
      <c r="E83" s="1" t="s">
        <v>298</v>
      </c>
      <c r="F83" s="1" t="s">
        <v>10</v>
      </c>
      <c r="G83" s="1" t="s">
        <v>305</v>
      </c>
      <c r="H83" s="1" t="s">
        <v>137</v>
      </c>
      <c r="I83" s="1" t="s">
        <v>306</v>
      </c>
      <c r="J83" s="1">
        <f>COUNTIF('Input velikosti'!B:B,SS_List_Domain_Merge[[#This Row],[ICO]])</f>
        <v>1</v>
      </c>
      <c r="K83" s="1" t="str">
        <f>VLOOKUP(SS_List_Domain_Merge[[#This Row],[ICO]],Velikosti_skol[[I�O]:[su-kpp]],12)</f>
        <v>25 - 49 zaměstnanců</v>
      </c>
    </row>
    <row r="84" spans="1:11" x14ac:dyDescent="0.4">
      <c r="A84" s="1" t="s">
        <v>7</v>
      </c>
      <c r="B84" s="1" t="s">
        <v>307</v>
      </c>
      <c r="C84">
        <v>600005429</v>
      </c>
      <c r="D84">
        <v>45247226</v>
      </c>
      <c r="E84" s="1" t="s">
        <v>308</v>
      </c>
      <c r="F84" s="1" t="s">
        <v>94</v>
      </c>
      <c r="G84" s="1" t="s">
        <v>279</v>
      </c>
      <c r="H84" s="1" t="s">
        <v>29</v>
      </c>
      <c r="I84" s="1" t="s">
        <v>309</v>
      </c>
      <c r="J84" s="1">
        <f>COUNTIF('Input velikosti'!B:B,SS_List_Domain_Merge[[#This Row],[ICO]])</f>
        <v>1</v>
      </c>
      <c r="K84" s="1" t="str">
        <f>VLOOKUP(SS_List_Domain_Merge[[#This Row],[ICO]],Velikosti_skol[[I�O]:[su-kpp]],12)</f>
        <v>100 - 199 zaměstnanců</v>
      </c>
    </row>
    <row r="85" spans="1:11" x14ac:dyDescent="0.4">
      <c r="A85" s="1" t="s">
        <v>7</v>
      </c>
      <c r="B85" s="1" t="s">
        <v>310</v>
      </c>
      <c r="C85">
        <v>600010171</v>
      </c>
      <c r="D85">
        <v>47274611</v>
      </c>
      <c r="E85" s="1" t="s">
        <v>238</v>
      </c>
      <c r="F85" s="1" t="s">
        <v>17</v>
      </c>
      <c r="G85" s="1" t="s">
        <v>311</v>
      </c>
      <c r="H85" s="1" t="s">
        <v>150</v>
      </c>
      <c r="I85" s="1" t="s">
        <v>312</v>
      </c>
      <c r="J85" s="1">
        <f>COUNTIF('Input velikosti'!B:B,SS_List_Domain_Merge[[#This Row],[ICO]])</f>
        <v>1</v>
      </c>
      <c r="K85" s="1" t="str">
        <f>VLOOKUP(SS_List_Domain_Merge[[#This Row],[ICO]],Velikosti_skol[[I�O]:[su-kpp]],12)</f>
        <v>100 - 199 zaměstnanců</v>
      </c>
    </row>
    <row r="86" spans="1:11" x14ac:dyDescent="0.4">
      <c r="A86" s="1" t="s">
        <v>14</v>
      </c>
      <c r="B86" s="1" t="s">
        <v>313</v>
      </c>
      <c r="C86">
        <v>600171795</v>
      </c>
      <c r="D86">
        <v>25329774</v>
      </c>
      <c r="E86" s="1" t="s">
        <v>314</v>
      </c>
      <c r="F86" s="1" t="s">
        <v>10</v>
      </c>
      <c r="G86" s="1" t="s">
        <v>315</v>
      </c>
      <c r="H86" s="1" t="s">
        <v>63</v>
      </c>
      <c r="I86" s="1" t="s">
        <v>316</v>
      </c>
      <c r="J86" s="1">
        <f>COUNTIF('Input velikosti'!B:B,SS_List_Domain_Merge[[#This Row],[ICO]])</f>
        <v>1</v>
      </c>
      <c r="K86" s="1" t="str">
        <f>VLOOKUP(SS_List_Domain_Merge[[#This Row],[ICO]],Velikosti_skol[[I�O]:[su-kpp]],12)</f>
        <v>100 - 199 zaměstnanců</v>
      </c>
    </row>
    <row r="87" spans="1:11" x14ac:dyDescent="0.4">
      <c r="A87" s="1" t="s">
        <v>7</v>
      </c>
      <c r="B87" s="1" t="s">
        <v>317</v>
      </c>
      <c r="C87">
        <v>651040744</v>
      </c>
      <c r="D87">
        <v>27907538</v>
      </c>
      <c r="E87" s="1" t="s">
        <v>318</v>
      </c>
      <c r="F87" s="1" t="s">
        <v>10</v>
      </c>
      <c r="G87" s="1" t="s">
        <v>319</v>
      </c>
      <c r="H87" s="1" t="s">
        <v>29</v>
      </c>
      <c r="I87" s="1" t="s">
        <v>320</v>
      </c>
      <c r="J87" s="1">
        <f>COUNTIF('Input velikosti'!B:B,SS_List_Domain_Merge[[#This Row],[ICO]])</f>
        <v>1</v>
      </c>
      <c r="K87" s="1" t="str">
        <f>VLOOKUP(SS_List_Domain_Merge[[#This Row],[ICO]],Velikosti_skol[[I�O]:[su-kpp]],12)</f>
        <v>10 - 19 zaměstnanců</v>
      </c>
    </row>
    <row r="88" spans="1:11" x14ac:dyDescent="0.4">
      <c r="A88" s="1" t="s">
        <v>7</v>
      </c>
      <c r="B88" s="1" t="s">
        <v>321</v>
      </c>
      <c r="C88">
        <v>600001873</v>
      </c>
      <c r="D88">
        <v>70874204</v>
      </c>
      <c r="E88" s="1" t="s">
        <v>57</v>
      </c>
      <c r="F88" s="1" t="s">
        <v>17</v>
      </c>
      <c r="G88" s="1" t="s">
        <v>322</v>
      </c>
      <c r="H88" s="1" t="s">
        <v>29</v>
      </c>
      <c r="I88" s="1" t="s">
        <v>323</v>
      </c>
      <c r="J88" s="1">
        <f>COUNTIF('Input velikosti'!B:B,SS_List_Domain_Merge[[#This Row],[ICO]])</f>
        <v>1</v>
      </c>
      <c r="K88" s="1" t="str">
        <f>VLOOKUP(SS_List_Domain_Merge[[#This Row],[ICO]],Velikosti_skol[[I�O]:[su-kpp]],12)</f>
        <v>Neuvedeno</v>
      </c>
    </row>
    <row r="89" spans="1:11" x14ac:dyDescent="0.4">
      <c r="A89" s="1" t="s">
        <v>7</v>
      </c>
      <c r="B89" s="1" t="s">
        <v>324</v>
      </c>
      <c r="C89">
        <v>600014258</v>
      </c>
      <c r="D89">
        <v>60680351</v>
      </c>
      <c r="E89" s="1" t="s">
        <v>212</v>
      </c>
      <c r="F89" s="1" t="s">
        <v>17</v>
      </c>
      <c r="G89" s="1" t="s">
        <v>325</v>
      </c>
      <c r="H89" s="1" t="s">
        <v>54</v>
      </c>
      <c r="I89" s="1" t="s">
        <v>326</v>
      </c>
      <c r="J89" s="1">
        <f>COUNTIF('Input velikosti'!B:B,SS_List_Domain_Merge[[#This Row],[ICO]])</f>
        <v>1</v>
      </c>
      <c r="K89" s="1" t="str">
        <f>VLOOKUP(SS_List_Domain_Merge[[#This Row],[ICO]],Velikosti_skol[[I�O]:[su-kpp]],12)</f>
        <v>100 - 199 zaměstnanců</v>
      </c>
    </row>
    <row r="90" spans="1:11" x14ac:dyDescent="0.4">
      <c r="A90" s="1" t="s">
        <v>7</v>
      </c>
      <c r="B90" s="1" t="s">
        <v>327</v>
      </c>
      <c r="C90">
        <v>600014398</v>
      </c>
      <c r="D90">
        <v>559504</v>
      </c>
      <c r="E90" s="1" t="s">
        <v>225</v>
      </c>
      <c r="F90" s="1" t="s">
        <v>17</v>
      </c>
      <c r="G90" s="1" t="s">
        <v>11</v>
      </c>
      <c r="H90" s="1" t="s">
        <v>12</v>
      </c>
      <c r="I90" s="1" t="s">
        <v>328</v>
      </c>
      <c r="J90" s="1">
        <f>COUNTIF('Input velikosti'!B:B,SS_List_Domain_Merge[[#This Row],[ICO]])</f>
        <v>1</v>
      </c>
      <c r="K90" s="1" t="str">
        <f>VLOOKUP(SS_List_Domain_Merge[[#This Row],[ICO]],Velikosti_skol[[I�O]:[su-kpp]],12)</f>
        <v>50 - 99 zaměstnanců</v>
      </c>
    </row>
    <row r="91" spans="1:11" x14ac:dyDescent="0.4">
      <c r="A91" s="1" t="s">
        <v>14</v>
      </c>
      <c r="B91" s="1" t="s">
        <v>329</v>
      </c>
      <c r="C91">
        <v>600012760</v>
      </c>
      <c r="D91">
        <v>62033131</v>
      </c>
      <c r="E91" s="1" t="s">
        <v>330</v>
      </c>
      <c r="F91" s="1" t="s">
        <v>17</v>
      </c>
      <c r="G91" s="1" t="s">
        <v>331</v>
      </c>
      <c r="H91" s="1" t="s">
        <v>83</v>
      </c>
      <c r="I91" s="1" t="s">
        <v>332</v>
      </c>
      <c r="J91" s="1">
        <f>COUNTIF('Input velikosti'!B:B,SS_List_Domain_Merge[[#This Row],[ICO]])</f>
        <v>1</v>
      </c>
      <c r="K91" s="1" t="str">
        <f>VLOOKUP(SS_List_Domain_Merge[[#This Row],[ICO]],Velikosti_skol[[I�O]:[su-kpp]],12)</f>
        <v>25 - 49 zaměstnanců</v>
      </c>
    </row>
    <row r="92" spans="1:11" x14ac:dyDescent="0.4">
      <c r="A92" s="1" t="s">
        <v>7</v>
      </c>
      <c r="B92" s="1" t="s">
        <v>333</v>
      </c>
      <c r="C92">
        <v>600015637</v>
      </c>
      <c r="D92">
        <v>559261</v>
      </c>
      <c r="E92" s="1" t="s">
        <v>212</v>
      </c>
      <c r="F92" s="1" t="s">
        <v>17</v>
      </c>
      <c r="G92" s="1" t="s">
        <v>334</v>
      </c>
      <c r="H92" s="1" t="s">
        <v>54</v>
      </c>
      <c r="I92" s="1" t="s">
        <v>335</v>
      </c>
      <c r="J92" s="1">
        <f>COUNTIF('Input velikosti'!B:B,SS_List_Domain_Merge[[#This Row],[ICO]])</f>
        <v>2</v>
      </c>
      <c r="K92" s="1" t="str">
        <f>VLOOKUP(SS_List_Domain_Merge[[#This Row],[ICO]],Velikosti_skol[[I�O]:[su-kpp]],12)</f>
        <v>50 - 99 zaměstnanců</v>
      </c>
    </row>
    <row r="93" spans="1:11" x14ac:dyDescent="0.4">
      <c r="A93" s="1" t="s">
        <v>7</v>
      </c>
      <c r="B93" s="1" t="s">
        <v>336</v>
      </c>
      <c r="C93">
        <v>600008991</v>
      </c>
      <c r="D93">
        <v>47723394</v>
      </c>
      <c r="E93" s="1" t="s">
        <v>337</v>
      </c>
      <c r="F93" s="1" t="s">
        <v>17</v>
      </c>
      <c r="G93" s="1" t="s">
        <v>338</v>
      </c>
      <c r="H93" s="1" t="s">
        <v>218</v>
      </c>
      <c r="I93" s="1" t="s">
        <v>339</v>
      </c>
      <c r="J93" s="1">
        <f>COUNTIF('Input velikosti'!B:B,SS_List_Domain_Merge[[#This Row],[ICO]])</f>
        <v>1</v>
      </c>
      <c r="K93" s="1" t="str">
        <f>VLOOKUP(SS_List_Domain_Merge[[#This Row],[ICO]],Velikosti_skol[[I�O]:[su-kpp]],12)</f>
        <v>25 - 49 zaměstnanců</v>
      </c>
    </row>
    <row r="94" spans="1:11" x14ac:dyDescent="0.4">
      <c r="A94" s="1" t="s">
        <v>14</v>
      </c>
      <c r="B94" s="1" t="s">
        <v>340</v>
      </c>
      <c r="C94">
        <v>600008436</v>
      </c>
      <c r="D94">
        <v>62540009</v>
      </c>
      <c r="E94" s="1" t="s">
        <v>61</v>
      </c>
      <c r="F94" s="1" t="s">
        <v>17</v>
      </c>
      <c r="G94" s="1" t="s">
        <v>341</v>
      </c>
      <c r="H94" s="1" t="s">
        <v>63</v>
      </c>
      <c r="I94" s="1" t="s">
        <v>342</v>
      </c>
      <c r="J94" s="1">
        <f>COUNTIF('Input velikosti'!B:B,SS_List_Domain_Merge[[#This Row],[ICO]])</f>
        <v>1</v>
      </c>
      <c r="K94" s="1" t="str">
        <f>VLOOKUP(SS_List_Domain_Merge[[#This Row],[ICO]],Velikosti_skol[[I�O]:[su-kpp]],12)</f>
        <v>10 - 19 zaměstnanců</v>
      </c>
    </row>
    <row r="95" spans="1:11" x14ac:dyDescent="0.4">
      <c r="A95" s="1" t="s">
        <v>7</v>
      </c>
      <c r="B95" s="1" t="s">
        <v>343</v>
      </c>
      <c r="C95">
        <v>600016536</v>
      </c>
      <c r="D95">
        <v>62331540</v>
      </c>
      <c r="E95" s="1" t="s">
        <v>77</v>
      </c>
      <c r="F95" s="1" t="s">
        <v>17</v>
      </c>
      <c r="G95" s="1" t="s">
        <v>344</v>
      </c>
      <c r="H95" s="1" t="s">
        <v>38</v>
      </c>
      <c r="I95" s="1" t="s">
        <v>345</v>
      </c>
      <c r="J95" s="1">
        <f>COUNTIF('Input velikosti'!B:B,SS_List_Domain_Merge[[#This Row],[ICO]])</f>
        <v>1</v>
      </c>
      <c r="K95" s="1" t="str">
        <f>VLOOKUP(SS_List_Domain_Merge[[#This Row],[ICO]],Velikosti_skol[[I�O]:[su-kpp]],12)</f>
        <v>25 - 49 zaměstnanců</v>
      </c>
    </row>
    <row r="96" spans="1:11" x14ac:dyDescent="0.4">
      <c r="A96" s="1" t="s">
        <v>14</v>
      </c>
      <c r="B96" s="1" t="s">
        <v>346</v>
      </c>
      <c r="C96">
        <v>600010414</v>
      </c>
      <c r="D96">
        <v>60252570</v>
      </c>
      <c r="E96" s="1" t="s">
        <v>347</v>
      </c>
      <c r="F96" s="1" t="s">
        <v>17</v>
      </c>
      <c r="G96" s="1" t="s">
        <v>348</v>
      </c>
      <c r="H96" s="1" t="s">
        <v>222</v>
      </c>
      <c r="I96" s="1" t="s">
        <v>349</v>
      </c>
      <c r="J96" s="1">
        <f>COUNTIF('Input velikosti'!B:B,SS_List_Domain_Merge[[#This Row],[ICO]])</f>
        <v>1</v>
      </c>
      <c r="K96" s="1" t="str">
        <f>VLOOKUP(SS_List_Domain_Merge[[#This Row],[ICO]],Velikosti_skol[[I�O]:[su-kpp]],12)</f>
        <v>25 - 49 zaměstnanců</v>
      </c>
    </row>
    <row r="97" spans="1:11" x14ac:dyDescent="0.4">
      <c r="A97" s="1" t="s">
        <v>7</v>
      </c>
      <c r="B97" s="1" t="s">
        <v>350</v>
      </c>
      <c r="C97">
        <v>600011453</v>
      </c>
      <c r="D97">
        <v>44555512</v>
      </c>
      <c r="E97" s="1" t="s">
        <v>238</v>
      </c>
      <c r="F97" s="1" t="s">
        <v>17</v>
      </c>
      <c r="G97" s="1" t="s">
        <v>351</v>
      </c>
      <c r="H97" s="1" t="s">
        <v>150</v>
      </c>
      <c r="I97" s="1" t="s">
        <v>352</v>
      </c>
      <c r="J97" s="1">
        <f>COUNTIF('Input velikosti'!B:B,SS_List_Domain_Merge[[#This Row],[ICO]])</f>
        <v>1</v>
      </c>
      <c r="K97" s="1" t="str">
        <f>VLOOKUP(SS_List_Domain_Merge[[#This Row],[ICO]],Velikosti_skol[[I�O]:[su-kpp]],12)</f>
        <v>100 - 199 zaměstnanců</v>
      </c>
    </row>
    <row r="98" spans="1:11" x14ac:dyDescent="0.4">
      <c r="A98" s="1" t="s">
        <v>7</v>
      </c>
      <c r="B98" s="1" t="s">
        <v>353</v>
      </c>
      <c r="C98">
        <v>600007855</v>
      </c>
      <c r="D98">
        <v>61100242</v>
      </c>
      <c r="E98" s="1" t="s">
        <v>191</v>
      </c>
      <c r="F98" s="1" t="s">
        <v>17</v>
      </c>
      <c r="G98" s="1" t="s">
        <v>354</v>
      </c>
      <c r="H98" s="1" t="s">
        <v>24</v>
      </c>
      <c r="I98" s="1" t="s">
        <v>355</v>
      </c>
      <c r="J98" s="1">
        <f>COUNTIF('Input velikosti'!B:B,SS_List_Domain_Merge[[#This Row],[ICO]])</f>
        <v>1</v>
      </c>
      <c r="K98" s="1" t="str">
        <f>VLOOKUP(SS_List_Domain_Merge[[#This Row],[ICO]],Velikosti_skol[[I�O]:[su-kpp]],12)</f>
        <v>25 - 49 zaměstnanců</v>
      </c>
    </row>
    <row r="99" spans="1:11" x14ac:dyDescent="0.4">
      <c r="A99" s="1" t="s">
        <v>60</v>
      </c>
      <c r="B99" s="1" t="s">
        <v>27</v>
      </c>
      <c r="C99">
        <v>600009891</v>
      </c>
      <c r="D99">
        <v>49767208</v>
      </c>
      <c r="E99" s="1" t="s">
        <v>337</v>
      </c>
      <c r="F99" s="1" t="s">
        <v>17</v>
      </c>
      <c r="G99" s="1" t="s">
        <v>356</v>
      </c>
      <c r="H99" s="1" t="s">
        <v>218</v>
      </c>
      <c r="I99" s="1" t="s">
        <v>357</v>
      </c>
      <c r="J99" s="1">
        <f>COUNTIF('Input velikosti'!B:B,SS_List_Domain_Merge[[#This Row],[ICO]])</f>
        <v>2</v>
      </c>
      <c r="K99" s="1" t="str">
        <f>VLOOKUP(SS_List_Domain_Merge[[#This Row],[ICO]],Velikosti_skol[[I�O]:[su-kpp]],12)</f>
        <v>20 - 24 zaměstnanci</v>
      </c>
    </row>
    <row r="100" spans="1:11" x14ac:dyDescent="0.4">
      <c r="A100" s="1" t="s">
        <v>7</v>
      </c>
      <c r="B100" s="1" t="s">
        <v>358</v>
      </c>
      <c r="C100">
        <v>600014151</v>
      </c>
      <c r="D100">
        <v>60680377</v>
      </c>
      <c r="E100" s="1" t="s">
        <v>212</v>
      </c>
      <c r="F100" s="1" t="s">
        <v>17</v>
      </c>
      <c r="G100" s="1" t="s">
        <v>359</v>
      </c>
      <c r="H100" s="1" t="s">
        <v>54</v>
      </c>
      <c r="I100" s="1" t="s">
        <v>360</v>
      </c>
      <c r="J100" s="1">
        <f>COUNTIF('Input velikosti'!B:B,SS_List_Domain_Merge[[#This Row],[ICO]])</f>
        <v>3</v>
      </c>
      <c r="K100" s="1" t="str">
        <f>VLOOKUP(SS_List_Domain_Merge[[#This Row],[ICO]],Velikosti_skol[[I�O]:[su-kpp]],12)</f>
        <v>50 - 99 zaměstnanců</v>
      </c>
    </row>
    <row r="101" spans="1:11" x14ac:dyDescent="0.4">
      <c r="A101" s="1" t="s">
        <v>14</v>
      </c>
      <c r="B101" s="1" t="s">
        <v>361</v>
      </c>
      <c r="C101">
        <v>600007243</v>
      </c>
      <c r="D101">
        <v>61924041</v>
      </c>
      <c r="E101" s="1" t="s">
        <v>191</v>
      </c>
      <c r="F101" s="1" t="s">
        <v>17</v>
      </c>
      <c r="G101" s="1" t="s">
        <v>362</v>
      </c>
      <c r="H101" s="1" t="s">
        <v>24</v>
      </c>
      <c r="I101" s="1" t="s">
        <v>363</v>
      </c>
      <c r="J101" s="1">
        <f>COUNTIF('Input velikosti'!B:B,SS_List_Domain_Merge[[#This Row],[ICO]])</f>
        <v>1</v>
      </c>
      <c r="K101" s="1" t="str">
        <f>VLOOKUP(SS_List_Domain_Merge[[#This Row],[ICO]],Velikosti_skol[[I�O]:[su-kpp]],12)</f>
        <v>25 - 49 zaměstnanců</v>
      </c>
    </row>
    <row r="102" spans="1:11" x14ac:dyDescent="0.4">
      <c r="A102" s="1" t="s">
        <v>14</v>
      </c>
      <c r="B102" s="1" t="s">
        <v>364</v>
      </c>
      <c r="C102">
        <v>600010589</v>
      </c>
      <c r="D102">
        <v>46748075</v>
      </c>
      <c r="E102" s="1" t="s">
        <v>347</v>
      </c>
      <c r="F102" s="1" t="s">
        <v>17</v>
      </c>
      <c r="G102" s="1" t="s">
        <v>254</v>
      </c>
      <c r="H102" s="1" t="s">
        <v>222</v>
      </c>
      <c r="I102" s="1" t="s">
        <v>365</v>
      </c>
      <c r="J102" s="1">
        <f>COUNTIF('Input velikosti'!B:B,SS_List_Domain_Merge[[#This Row],[ICO]])</f>
        <v>2</v>
      </c>
      <c r="K102" s="1" t="str">
        <f>VLOOKUP(SS_List_Domain_Merge[[#This Row],[ICO]],Velikosti_skol[[I�O]:[su-kpp]],12)</f>
        <v>100 - 199 zaměstnanců</v>
      </c>
    </row>
    <row r="103" spans="1:11" x14ac:dyDescent="0.4">
      <c r="A103" s="1" t="s">
        <v>7</v>
      </c>
      <c r="B103" s="1" t="s">
        <v>366</v>
      </c>
      <c r="C103">
        <v>600012026</v>
      </c>
      <c r="D103">
        <v>60117001</v>
      </c>
      <c r="E103" s="1" t="s">
        <v>16</v>
      </c>
      <c r="F103" s="1" t="s">
        <v>17</v>
      </c>
      <c r="G103" s="1" t="s">
        <v>367</v>
      </c>
      <c r="H103" s="1" t="s">
        <v>19</v>
      </c>
      <c r="I103" s="1" t="s">
        <v>368</v>
      </c>
      <c r="J103" s="1">
        <f>COUNTIF('Input velikosti'!B:B,SS_List_Domain_Merge[[#This Row],[ICO]])</f>
        <v>2</v>
      </c>
      <c r="K103" s="1" t="str">
        <f>VLOOKUP(SS_List_Domain_Merge[[#This Row],[ICO]],Velikosti_skol[[I�O]:[su-kpp]],12)</f>
        <v>50 - 99 zaměstnanců</v>
      </c>
    </row>
    <row r="104" spans="1:11" x14ac:dyDescent="0.4">
      <c r="A104" s="1" t="s">
        <v>14</v>
      </c>
      <c r="B104" s="1" t="s">
        <v>369</v>
      </c>
      <c r="C104">
        <v>691003009</v>
      </c>
      <c r="D104">
        <v>72543159</v>
      </c>
      <c r="E104" s="1" t="s">
        <v>330</v>
      </c>
      <c r="F104" s="1" t="s">
        <v>17</v>
      </c>
      <c r="G104" s="1" t="s">
        <v>370</v>
      </c>
      <c r="H104" s="1" t="s">
        <v>83</v>
      </c>
      <c r="I104" s="1" t="s">
        <v>371</v>
      </c>
      <c r="J104" s="1">
        <f>COUNTIF('Input velikosti'!B:B,SS_List_Domain_Merge[[#This Row],[ICO]])</f>
        <v>2</v>
      </c>
      <c r="K104" s="1" t="str">
        <f>VLOOKUP(SS_List_Domain_Merge[[#This Row],[ICO]],Velikosti_skol[[I�O]:[su-kpp]],12)</f>
        <v>Neuvedeno</v>
      </c>
    </row>
    <row r="105" spans="1:11" x14ac:dyDescent="0.4">
      <c r="A105" s="1" t="s">
        <v>14</v>
      </c>
      <c r="B105" s="1" t="s">
        <v>372</v>
      </c>
      <c r="C105">
        <v>600015629</v>
      </c>
      <c r="D105">
        <v>559270</v>
      </c>
      <c r="E105" s="1" t="s">
        <v>212</v>
      </c>
      <c r="F105" s="1" t="s">
        <v>17</v>
      </c>
      <c r="G105" s="1" t="s">
        <v>373</v>
      </c>
      <c r="H105" s="1" t="s">
        <v>54</v>
      </c>
      <c r="I105" s="1" t="s">
        <v>374</v>
      </c>
      <c r="J105" s="1">
        <f>COUNTIF('Input velikosti'!B:B,SS_List_Domain_Merge[[#This Row],[ICO]])</f>
        <v>2</v>
      </c>
      <c r="K105" s="1" t="str">
        <f>VLOOKUP(SS_List_Domain_Merge[[#This Row],[ICO]],Velikosti_skol[[I�O]:[su-kpp]],12)</f>
        <v>50 - 99 zaměstnanců</v>
      </c>
    </row>
    <row r="106" spans="1:11" x14ac:dyDescent="0.4">
      <c r="A106" s="1" t="s">
        <v>14</v>
      </c>
      <c r="B106" s="1" t="s">
        <v>375</v>
      </c>
      <c r="C106">
        <v>600016234</v>
      </c>
      <c r="D106">
        <v>846881</v>
      </c>
      <c r="E106" s="1" t="s">
        <v>77</v>
      </c>
      <c r="F106" s="1" t="s">
        <v>17</v>
      </c>
      <c r="G106" s="1" t="s">
        <v>376</v>
      </c>
      <c r="H106" s="1" t="s">
        <v>38</v>
      </c>
      <c r="I106" s="1" t="s">
        <v>377</v>
      </c>
      <c r="J106" s="1">
        <f>COUNTIF('Input velikosti'!B:B,SS_List_Domain_Merge[[#This Row],[ICO]])</f>
        <v>1</v>
      </c>
      <c r="K106" s="1" t="str">
        <f>VLOOKUP(SS_List_Domain_Merge[[#This Row],[ICO]],Velikosti_skol[[I�O]:[su-kpp]],12)</f>
        <v>25 - 49 zaměstnanců</v>
      </c>
    </row>
    <row r="107" spans="1:11" x14ac:dyDescent="0.4">
      <c r="A107" s="1" t="s">
        <v>7</v>
      </c>
      <c r="B107" s="1" t="s">
        <v>378</v>
      </c>
      <c r="C107">
        <v>600171752</v>
      </c>
      <c r="D107">
        <v>856037</v>
      </c>
      <c r="E107" s="1" t="s">
        <v>347</v>
      </c>
      <c r="F107" s="1" t="s">
        <v>17</v>
      </c>
      <c r="G107" s="1" t="s">
        <v>379</v>
      </c>
      <c r="H107" s="1" t="s">
        <v>222</v>
      </c>
      <c r="I107" s="1" t="s">
        <v>380</v>
      </c>
      <c r="J107" s="1">
        <f>COUNTIF('Input velikosti'!B:B,SS_List_Domain_Merge[[#This Row],[ICO]])</f>
        <v>1</v>
      </c>
      <c r="K107" s="1" t="str">
        <f>VLOOKUP(SS_List_Domain_Merge[[#This Row],[ICO]],Velikosti_skol[[I�O]:[su-kpp]],12)</f>
        <v>50 - 99 zaměstnanců</v>
      </c>
    </row>
    <row r="108" spans="1:11" x14ac:dyDescent="0.4">
      <c r="A108" s="1" t="s">
        <v>14</v>
      </c>
      <c r="B108" s="1" t="s">
        <v>381</v>
      </c>
      <c r="C108">
        <v>600010325</v>
      </c>
      <c r="D108">
        <v>47792931</v>
      </c>
      <c r="E108" s="1" t="s">
        <v>238</v>
      </c>
      <c r="F108" s="1" t="s">
        <v>17</v>
      </c>
      <c r="G108" s="1" t="s">
        <v>382</v>
      </c>
      <c r="H108" s="1" t="s">
        <v>150</v>
      </c>
      <c r="I108" s="1" t="s">
        <v>383</v>
      </c>
      <c r="J108" s="1">
        <f>COUNTIF('Input velikosti'!B:B,SS_List_Domain_Merge[[#This Row],[ICO]])</f>
        <v>1</v>
      </c>
      <c r="K108" s="1" t="str">
        <f>VLOOKUP(SS_List_Domain_Merge[[#This Row],[ICO]],Velikosti_skol[[I�O]:[su-kpp]],12)</f>
        <v>10 - 19 zaměstnanců</v>
      </c>
    </row>
    <row r="109" spans="1:11" x14ac:dyDescent="0.4">
      <c r="A109" s="1" t="s">
        <v>7</v>
      </c>
      <c r="B109" s="1" t="s">
        <v>384</v>
      </c>
      <c r="C109">
        <v>600015335</v>
      </c>
      <c r="D109">
        <v>60418427</v>
      </c>
      <c r="E109" s="1" t="s">
        <v>61</v>
      </c>
      <c r="F109" s="1" t="s">
        <v>17</v>
      </c>
      <c r="G109" s="1" t="s">
        <v>385</v>
      </c>
      <c r="H109" s="1" t="s">
        <v>63</v>
      </c>
      <c r="I109" s="1" t="s">
        <v>386</v>
      </c>
      <c r="J109" s="1">
        <f>COUNTIF('Input velikosti'!B:B,SS_List_Domain_Merge[[#This Row],[ICO]])</f>
        <v>1</v>
      </c>
      <c r="K109" s="1" t="str">
        <f>VLOOKUP(SS_List_Domain_Merge[[#This Row],[ICO]],Velikosti_skol[[I�O]:[su-kpp]],12)</f>
        <v>100 - 199 zaměstnanců</v>
      </c>
    </row>
    <row r="110" spans="1:11" x14ac:dyDescent="0.4">
      <c r="A110" s="1" t="s">
        <v>7</v>
      </c>
      <c r="B110" s="1" t="s">
        <v>387</v>
      </c>
      <c r="C110">
        <v>600009793</v>
      </c>
      <c r="D110">
        <v>70838534</v>
      </c>
      <c r="E110" s="1" t="s">
        <v>388</v>
      </c>
      <c r="F110" s="1" t="s">
        <v>17</v>
      </c>
      <c r="G110" s="1" t="s">
        <v>389</v>
      </c>
      <c r="H110" s="1" t="s">
        <v>68</v>
      </c>
      <c r="I110" s="1" t="s">
        <v>390</v>
      </c>
      <c r="J110" s="1">
        <f>COUNTIF('Input velikosti'!B:B,SS_List_Domain_Merge[[#This Row],[ICO]])</f>
        <v>2</v>
      </c>
      <c r="K110" s="1" t="str">
        <f>VLOOKUP(SS_List_Domain_Merge[[#This Row],[ICO]],Velikosti_skol[[I�O]:[su-kpp]],12)</f>
        <v>Neuvedeno</v>
      </c>
    </row>
    <row r="111" spans="1:11" x14ac:dyDescent="0.4">
      <c r="A111" s="1" t="s">
        <v>14</v>
      </c>
      <c r="B111" s="1" t="s">
        <v>391</v>
      </c>
      <c r="C111">
        <v>600011003</v>
      </c>
      <c r="D111">
        <v>18380824</v>
      </c>
      <c r="E111" s="1" t="s">
        <v>238</v>
      </c>
      <c r="F111" s="1" t="s">
        <v>17</v>
      </c>
      <c r="G111" s="1" t="s">
        <v>392</v>
      </c>
      <c r="H111" s="1" t="s">
        <v>150</v>
      </c>
      <c r="I111" s="1" t="s">
        <v>393</v>
      </c>
      <c r="J111" s="1">
        <f>COUNTIF('Input velikosti'!B:B,SS_List_Domain_Merge[[#This Row],[ICO]])</f>
        <v>2</v>
      </c>
      <c r="K111" s="1" t="str">
        <f>VLOOKUP(SS_List_Domain_Merge[[#This Row],[ICO]],Velikosti_skol[[I�O]:[su-kpp]],12)</f>
        <v>100 - 199 zaměstnanců</v>
      </c>
    </row>
    <row r="112" spans="1:11" x14ac:dyDescent="0.4">
      <c r="A112" s="1" t="s">
        <v>14</v>
      </c>
      <c r="B112" s="1" t="s">
        <v>394</v>
      </c>
      <c r="C112">
        <v>600009831</v>
      </c>
      <c r="D112">
        <v>48380296</v>
      </c>
      <c r="E112" s="1" t="s">
        <v>388</v>
      </c>
      <c r="F112" s="1" t="s">
        <v>17</v>
      </c>
      <c r="G112" s="1" t="s">
        <v>395</v>
      </c>
      <c r="H112" s="1" t="s">
        <v>68</v>
      </c>
      <c r="I112" s="1" t="s">
        <v>396</v>
      </c>
      <c r="J112" s="1">
        <f>COUNTIF('Input velikosti'!B:B,SS_List_Domain_Merge[[#This Row],[ICO]])</f>
        <v>1</v>
      </c>
      <c r="K112" s="1" t="str">
        <f>VLOOKUP(SS_List_Domain_Merge[[#This Row],[ICO]],Velikosti_skol[[I�O]:[su-kpp]],12)</f>
        <v>50 - 99 zaměstnanců</v>
      </c>
    </row>
    <row r="113" spans="1:11" x14ac:dyDescent="0.4">
      <c r="A113" s="1" t="s">
        <v>7</v>
      </c>
      <c r="B113" s="1" t="s">
        <v>397</v>
      </c>
      <c r="C113">
        <v>600016188</v>
      </c>
      <c r="D113">
        <v>601331</v>
      </c>
      <c r="E113" s="1" t="s">
        <v>77</v>
      </c>
      <c r="F113" s="1" t="s">
        <v>17</v>
      </c>
      <c r="G113" s="1" t="s">
        <v>398</v>
      </c>
      <c r="H113" s="1" t="s">
        <v>38</v>
      </c>
      <c r="I113" s="1" t="s">
        <v>399</v>
      </c>
      <c r="J113" s="1">
        <f>COUNTIF('Input velikosti'!B:B,SS_List_Domain_Merge[[#This Row],[ICO]])</f>
        <v>1</v>
      </c>
      <c r="K113" s="1" t="str">
        <f>VLOOKUP(SS_List_Domain_Merge[[#This Row],[ICO]],Velikosti_skol[[I�O]:[su-kpp]],12)</f>
        <v>50 - 99 zaměstnanců</v>
      </c>
    </row>
    <row r="114" spans="1:11" x14ac:dyDescent="0.4">
      <c r="A114" s="1" t="s">
        <v>7</v>
      </c>
      <c r="B114" s="1" t="s">
        <v>400</v>
      </c>
      <c r="C114">
        <v>600016749</v>
      </c>
      <c r="D114">
        <v>601659</v>
      </c>
      <c r="E114" s="1" t="s">
        <v>77</v>
      </c>
      <c r="F114" s="1" t="s">
        <v>17</v>
      </c>
      <c r="G114" s="1" t="s">
        <v>401</v>
      </c>
      <c r="H114" s="1" t="s">
        <v>38</v>
      </c>
      <c r="I114" s="1" t="s">
        <v>402</v>
      </c>
      <c r="J114" s="1">
        <f>COUNTIF('Input velikosti'!B:B,SS_List_Domain_Merge[[#This Row],[ICO]])</f>
        <v>1</v>
      </c>
      <c r="K114" s="1" t="str">
        <f>VLOOKUP(SS_List_Domain_Merge[[#This Row],[ICO]],Velikosti_skol[[I�O]:[su-kpp]],12)</f>
        <v>50 - 99 zaměstnanců</v>
      </c>
    </row>
    <row r="115" spans="1:11" x14ac:dyDescent="0.4">
      <c r="A115" s="1" t="s">
        <v>14</v>
      </c>
      <c r="B115" s="1" t="s">
        <v>403</v>
      </c>
      <c r="C115">
        <v>600011267</v>
      </c>
      <c r="D115">
        <v>61515477</v>
      </c>
      <c r="E115" s="1" t="s">
        <v>238</v>
      </c>
      <c r="F115" s="1" t="s">
        <v>17</v>
      </c>
      <c r="G115" s="1" t="s">
        <v>404</v>
      </c>
      <c r="H115" s="1" t="s">
        <v>150</v>
      </c>
      <c r="I115" s="1" t="s">
        <v>405</v>
      </c>
      <c r="J115" s="1">
        <f>COUNTIF('Input velikosti'!B:B,SS_List_Domain_Merge[[#This Row],[ICO]])</f>
        <v>1</v>
      </c>
      <c r="K115" s="1" t="str">
        <f>VLOOKUP(SS_List_Domain_Merge[[#This Row],[ICO]],Velikosti_skol[[I�O]:[su-kpp]],12)</f>
        <v>25 - 49 zaměstnanců</v>
      </c>
    </row>
    <row r="116" spans="1:11" x14ac:dyDescent="0.4">
      <c r="A116" s="1" t="s">
        <v>7</v>
      </c>
      <c r="B116" s="1" t="s">
        <v>406</v>
      </c>
      <c r="C116">
        <v>600014061</v>
      </c>
      <c r="D116">
        <v>49461249</v>
      </c>
      <c r="E116" s="1" t="s">
        <v>212</v>
      </c>
      <c r="F116" s="1" t="s">
        <v>17</v>
      </c>
      <c r="G116" s="1" t="s">
        <v>407</v>
      </c>
      <c r="H116" s="1" t="s">
        <v>54</v>
      </c>
      <c r="I116" s="1" t="s">
        <v>408</v>
      </c>
      <c r="J116" s="1">
        <f>COUNTIF('Input velikosti'!B:B,SS_List_Domain_Merge[[#This Row],[ICO]])</f>
        <v>1</v>
      </c>
      <c r="K116" s="1" t="str">
        <f>VLOOKUP(SS_List_Domain_Merge[[#This Row],[ICO]],Velikosti_skol[[I�O]:[su-kpp]],12)</f>
        <v>100 - 199 zaměstnanců</v>
      </c>
    </row>
    <row r="117" spans="1:11" x14ac:dyDescent="0.4">
      <c r="A117" s="1" t="s">
        <v>7</v>
      </c>
      <c r="B117" s="1" t="s">
        <v>409</v>
      </c>
      <c r="C117">
        <v>600012701</v>
      </c>
      <c r="D117">
        <v>62032348</v>
      </c>
      <c r="E117" s="1" t="s">
        <v>330</v>
      </c>
      <c r="F117" s="1" t="s">
        <v>17</v>
      </c>
      <c r="G117" s="1" t="s">
        <v>410</v>
      </c>
      <c r="H117" s="1" t="s">
        <v>83</v>
      </c>
      <c r="I117" s="1" t="s">
        <v>411</v>
      </c>
      <c r="J117" s="1">
        <f>COUNTIF('Input velikosti'!B:B,SS_List_Domain_Merge[[#This Row],[ICO]])</f>
        <v>1</v>
      </c>
      <c r="K117" s="1" t="str">
        <f>VLOOKUP(SS_List_Domain_Merge[[#This Row],[ICO]],Velikosti_skol[[I�O]:[su-kpp]],12)</f>
        <v>50 - 99 zaměstnanců</v>
      </c>
    </row>
    <row r="118" spans="1:11" x14ac:dyDescent="0.4">
      <c r="A118" s="1" t="s">
        <v>14</v>
      </c>
      <c r="B118" s="1" t="s">
        <v>412</v>
      </c>
      <c r="C118">
        <v>600005160</v>
      </c>
      <c r="D118">
        <v>63672197</v>
      </c>
      <c r="E118" s="1" t="s">
        <v>413</v>
      </c>
      <c r="F118" s="1" t="s">
        <v>10</v>
      </c>
      <c r="G118" s="1" t="s">
        <v>414</v>
      </c>
      <c r="H118" s="1" t="s">
        <v>29</v>
      </c>
      <c r="I118" s="1" t="s">
        <v>415</v>
      </c>
      <c r="J118" s="1">
        <f>COUNTIF('Input velikosti'!B:B,SS_List_Domain_Merge[[#This Row],[ICO]])</f>
        <v>1</v>
      </c>
      <c r="K118" s="1" t="str">
        <f>VLOOKUP(SS_List_Domain_Merge[[#This Row],[ICO]],Velikosti_skol[[I�O]:[su-kpp]],12)</f>
        <v>50 - 99 zaměstnanců</v>
      </c>
    </row>
    <row r="119" spans="1:11" x14ac:dyDescent="0.4">
      <c r="A119" s="1" t="s">
        <v>7</v>
      </c>
      <c r="B119" s="1" t="s">
        <v>416</v>
      </c>
      <c r="C119">
        <v>600008975</v>
      </c>
      <c r="D119">
        <v>47723416</v>
      </c>
      <c r="E119" s="1" t="s">
        <v>337</v>
      </c>
      <c r="F119" s="1" t="s">
        <v>17</v>
      </c>
      <c r="G119" s="1" t="s">
        <v>417</v>
      </c>
      <c r="H119" s="1" t="s">
        <v>218</v>
      </c>
      <c r="I119" s="1" t="s">
        <v>418</v>
      </c>
      <c r="J119" s="1">
        <f>COUNTIF('Input velikosti'!B:B,SS_List_Domain_Merge[[#This Row],[ICO]])</f>
        <v>2</v>
      </c>
      <c r="K119" s="1" t="str">
        <f>VLOOKUP(SS_List_Domain_Merge[[#This Row],[ICO]],Velikosti_skol[[I�O]:[su-kpp]],12)</f>
        <v>25 - 49 zaměstnanců</v>
      </c>
    </row>
    <row r="120" spans="1:11" x14ac:dyDescent="0.4">
      <c r="A120" s="1" t="s">
        <v>7</v>
      </c>
      <c r="B120" s="1" t="s">
        <v>419</v>
      </c>
      <c r="C120">
        <v>650007557</v>
      </c>
      <c r="D120">
        <v>26787806</v>
      </c>
      <c r="E120" s="1" t="s">
        <v>420</v>
      </c>
      <c r="F120" s="1" t="s">
        <v>10</v>
      </c>
      <c r="G120" s="1" t="s">
        <v>421</v>
      </c>
      <c r="H120" s="1" t="s">
        <v>38</v>
      </c>
      <c r="I120" s="1" t="s">
        <v>422</v>
      </c>
      <c r="J120" s="1">
        <f>COUNTIF('Input velikosti'!B:B,SS_List_Domain_Merge[[#This Row],[ICO]])</f>
        <v>1</v>
      </c>
      <c r="K120" s="1" t="str">
        <f>VLOOKUP(SS_List_Domain_Merge[[#This Row],[ICO]],Velikosti_skol[[I�O]:[su-kpp]],12)</f>
        <v>20 - 24 zaměstnanci</v>
      </c>
    </row>
    <row r="121" spans="1:11" x14ac:dyDescent="0.4">
      <c r="A121" s="1" t="s">
        <v>60</v>
      </c>
      <c r="B121" s="1" t="s">
        <v>423</v>
      </c>
      <c r="C121">
        <v>600013235</v>
      </c>
      <c r="D121">
        <v>62073133</v>
      </c>
      <c r="E121" s="1" t="s">
        <v>212</v>
      </c>
      <c r="F121" s="1" t="s">
        <v>17</v>
      </c>
      <c r="G121" s="1" t="s">
        <v>424</v>
      </c>
      <c r="H121" s="1" t="s">
        <v>54</v>
      </c>
      <c r="I121" s="1" t="s">
        <v>425</v>
      </c>
      <c r="J121" s="1">
        <f>COUNTIF('Input velikosti'!B:B,SS_List_Domain_Merge[[#This Row],[ICO]])</f>
        <v>1</v>
      </c>
      <c r="K121" s="1" t="str">
        <f>VLOOKUP(SS_List_Domain_Merge[[#This Row],[ICO]],Velikosti_skol[[I�O]:[su-kpp]],12)</f>
        <v>25 - 49 zaměstnanců</v>
      </c>
    </row>
    <row r="122" spans="1:11" x14ac:dyDescent="0.4">
      <c r="A122" s="1" t="s">
        <v>7</v>
      </c>
      <c r="B122" s="1" t="s">
        <v>426</v>
      </c>
      <c r="C122">
        <v>600007634</v>
      </c>
      <c r="D122">
        <v>61632210</v>
      </c>
      <c r="E122" s="1" t="s">
        <v>191</v>
      </c>
      <c r="F122" s="1" t="s">
        <v>17</v>
      </c>
      <c r="G122" s="1" t="s">
        <v>232</v>
      </c>
      <c r="H122" s="1" t="s">
        <v>24</v>
      </c>
      <c r="I122" s="1" t="s">
        <v>427</v>
      </c>
      <c r="J122" s="1">
        <f>COUNTIF('Input velikosti'!B:B,SS_List_Domain_Merge[[#This Row],[ICO]])</f>
        <v>1</v>
      </c>
      <c r="K122" s="1" t="str">
        <f>VLOOKUP(SS_List_Domain_Merge[[#This Row],[ICO]],Velikosti_skol[[I�O]:[su-kpp]],12)</f>
        <v>50 - 99 zaměstnanců</v>
      </c>
    </row>
    <row r="123" spans="1:11" x14ac:dyDescent="0.4">
      <c r="A123" s="1" t="s">
        <v>14</v>
      </c>
      <c r="B123" s="1" t="s">
        <v>428</v>
      </c>
      <c r="C123">
        <v>600013294</v>
      </c>
      <c r="D123">
        <v>62073109</v>
      </c>
      <c r="E123" s="1" t="s">
        <v>212</v>
      </c>
      <c r="F123" s="1" t="s">
        <v>17</v>
      </c>
      <c r="G123" s="1" t="s">
        <v>429</v>
      </c>
      <c r="H123" s="1" t="s">
        <v>54</v>
      </c>
      <c r="I123" s="1" t="s">
        <v>430</v>
      </c>
      <c r="J123" s="1">
        <f>COUNTIF('Input velikosti'!B:B,SS_List_Domain_Merge[[#This Row],[ICO]])</f>
        <v>1</v>
      </c>
      <c r="K123" s="1" t="str">
        <f>VLOOKUP(SS_List_Domain_Merge[[#This Row],[ICO]],Velikosti_skol[[I�O]:[su-kpp]],12)</f>
        <v>25 - 49 zaměstnanců</v>
      </c>
    </row>
    <row r="124" spans="1:11" x14ac:dyDescent="0.4">
      <c r="A124" s="1" t="s">
        <v>14</v>
      </c>
      <c r="B124" s="1" t="s">
        <v>431</v>
      </c>
      <c r="C124">
        <v>600011666</v>
      </c>
      <c r="D124">
        <v>62690043</v>
      </c>
      <c r="E124" s="1" t="s">
        <v>16</v>
      </c>
      <c r="F124" s="1" t="s">
        <v>17</v>
      </c>
      <c r="G124" s="1" t="s">
        <v>145</v>
      </c>
      <c r="H124" s="1" t="s">
        <v>19</v>
      </c>
      <c r="I124" s="1" t="s">
        <v>432</v>
      </c>
      <c r="J124" s="1">
        <f>COUNTIF('Input velikosti'!B:B,SS_List_Domain_Merge[[#This Row],[ICO]])</f>
        <v>1</v>
      </c>
      <c r="K124" s="1" t="str">
        <f>VLOOKUP(SS_List_Domain_Merge[[#This Row],[ICO]],Velikosti_skol[[I�O]:[su-kpp]],12)</f>
        <v>50 - 99 zaměstnanců</v>
      </c>
    </row>
    <row r="125" spans="1:11" x14ac:dyDescent="0.4">
      <c r="A125" s="1" t="s">
        <v>7</v>
      </c>
      <c r="B125" s="1" t="s">
        <v>433</v>
      </c>
      <c r="C125">
        <v>600006531</v>
      </c>
      <c r="D125">
        <v>25100289</v>
      </c>
      <c r="E125" s="1" t="s">
        <v>434</v>
      </c>
      <c r="F125" s="1" t="s">
        <v>10</v>
      </c>
      <c r="G125" s="1" t="s">
        <v>435</v>
      </c>
      <c r="H125" s="1" t="s">
        <v>29</v>
      </c>
      <c r="I125" s="1" t="s">
        <v>436</v>
      </c>
      <c r="J125" s="1">
        <f>COUNTIF('Input velikosti'!B:B,SS_List_Domain_Merge[[#This Row],[ICO]])</f>
        <v>1</v>
      </c>
      <c r="K125" s="1" t="str">
        <f>VLOOKUP(SS_List_Domain_Merge[[#This Row],[ICO]],Velikosti_skol[[I�O]:[su-kpp]],12)</f>
        <v>25 - 49 zaměstnanců</v>
      </c>
    </row>
    <row r="126" spans="1:11" x14ac:dyDescent="0.4">
      <c r="A126" s="1" t="s">
        <v>14</v>
      </c>
      <c r="B126" s="1" t="s">
        <v>437</v>
      </c>
      <c r="C126">
        <v>600013421</v>
      </c>
      <c r="D126">
        <v>558974</v>
      </c>
      <c r="E126" s="1" t="s">
        <v>212</v>
      </c>
      <c r="F126" s="1" t="s">
        <v>17</v>
      </c>
      <c r="G126" s="1" t="s">
        <v>53</v>
      </c>
      <c r="H126" s="1" t="s">
        <v>54</v>
      </c>
      <c r="I126" s="1" t="s">
        <v>438</v>
      </c>
      <c r="J126" s="1">
        <f>COUNTIF('Input velikosti'!B:B,SS_List_Domain_Merge[[#This Row],[ICO]])</f>
        <v>1</v>
      </c>
      <c r="K126" s="1" t="str">
        <f>VLOOKUP(SS_List_Domain_Merge[[#This Row],[ICO]],Velikosti_skol[[I�O]:[su-kpp]],12)</f>
        <v>50 - 99 zaměstnanců</v>
      </c>
    </row>
    <row r="127" spans="1:11" x14ac:dyDescent="0.4">
      <c r="A127" s="1" t="s">
        <v>60</v>
      </c>
      <c r="B127" s="1" t="s">
        <v>27</v>
      </c>
      <c r="C127">
        <v>600013464</v>
      </c>
      <c r="D127">
        <v>558991</v>
      </c>
      <c r="E127" s="1" t="s">
        <v>212</v>
      </c>
      <c r="F127" s="1" t="s">
        <v>17</v>
      </c>
      <c r="G127" s="1" t="s">
        <v>53</v>
      </c>
      <c r="H127" s="1" t="s">
        <v>54</v>
      </c>
      <c r="I127" s="1" t="s">
        <v>439</v>
      </c>
      <c r="J127" s="1">
        <f>COUNTIF('Input velikosti'!B:B,SS_List_Domain_Merge[[#This Row],[ICO]])</f>
        <v>1</v>
      </c>
      <c r="K127" s="1" t="str">
        <f>VLOOKUP(SS_List_Domain_Merge[[#This Row],[ICO]],Velikosti_skol[[I�O]:[su-kpp]],12)</f>
        <v>50 - 99 zaměstnanců</v>
      </c>
    </row>
    <row r="128" spans="1:11" x14ac:dyDescent="0.4">
      <c r="A128" s="1" t="s">
        <v>7</v>
      </c>
      <c r="B128" s="1" t="s">
        <v>440</v>
      </c>
      <c r="C128">
        <v>600013472</v>
      </c>
      <c r="D128">
        <v>559016</v>
      </c>
      <c r="E128" s="1" t="s">
        <v>212</v>
      </c>
      <c r="F128" s="1" t="s">
        <v>17</v>
      </c>
      <c r="G128" s="1" t="s">
        <v>53</v>
      </c>
      <c r="H128" s="1" t="s">
        <v>54</v>
      </c>
      <c r="I128" s="1" t="s">
        <v>441</v>
      </c>
      <c r="J128" s="1">
        <f>COUNTIF('Input velikosti'!B:B,SS_List_Domain_Merge[[#This Row],[ICO]])</f>
        <v>1</v>
      </c>
      <c r="K128" s="1" t="str">
        <f>VLOOKUP(SS_List_Domain_Merge[[#This Row],[ICO]],Velikosti_skol[[I�O]:[su-kpp]],12)</f>
        <v>50 - 99 zaměstnanců</v>
      </c>
    </row>
    <row r="129" spans="1:11" x14ac:dyDescent="0.4">
      <c r="A129" s="1" t="s">
        <v>14</v>
      </c>
      <c r="B129" s="1" t="s">
        <v>442</v>
      </c>
      <c r="C129">
        <v>600013481</v>
      </c>
      <c r="D129">
        <v>559032</v>
      </c>
      <c r="E129" s="1" t="s">
        <v>212</v>
      </c>
      <c r="F129" s="1" t="s">
        <v>17</v>
      </c>
      <c r="G129" s="1" t="s">
        <v>53</v>
      </c>
      <c r="H129" s="1" t="s">
        <v>54</v>
      </c>
      <c r="I129" s="1" t="s">
        <v>443</v>
      </c>
      <c r="J129" s="1">
        <f>COUNTIF('Input velikosti'!B:B,SS_List_Domain_Merge[[#This Row],[ICO]])</f>
        <v>1</v>
      </c>
      <c r="K129" s="1" t="str">
        <f>VLOOKUP(SS_List_Domain_Merge[[#This Row],[ICO]],Velikosti_skol[[I�O]:[su-kpp]],12)</f>
        <v>50 - 99 zaměstnanců</v>
      </c>
    </row>
    <row r="130" spans="1:11" x14ac:dyDescent="0.4">
      <c r="A130" s="1" t="s">
        <v>7</v>
      </c>
      <c r="B130" s="1" t="s">
        <v>444</v>
      </c>
      <c r="C130">
        <v>600013448</v>
      </c>
      <c r="D130">
        <v>558982</v>
      </c>
      <c r="E130" s="1" t="s">
        <v>212</v>
      </c>
      <c r="F130" s="1" t="s">
        <v>17</v>
      </c>
      <c r="G130" s="1" t="s">
        <v>53</v>
      </c>
      <c r="H130" s="1" t="s">
        <v>54</v>
      </c>
      <c r="I130" s="1" t="s">
        <v>445</v>
      </c>
      <c r="J130" s="1">
        <f>COUNTIF('Input velikosti'!B:B,SS_List_Domain_Merge[[#This Row],[ICO]])</f>
        <v>1</v>
      </c>
      <c r="K130" s="1" t="str">
        <f>VLOOKUP(SS_List_Domain_Merge[[#This Row],[ICO]],Velikosti_skol[[I�O]:[su-kpp]],12)</f>
        <v>50 - 99 zaměstnanců</v>
      </c>
    </row>
    <row r="131" spans="1:11" x14ac:dyDescent="0.4">
      <c r="A131" s="1" t="s">
        <v>14</v>
      </c>
      <c r="B131" s="1" t="s">
        <v>446</v>
      </c>
      <c r="C131">
        <v>600013863</v>
      </c>
      <c r="D131">
        <v>60555211</v>
      </c>
      <c r="E131" s="1" t="s">
        <v>212</v>
      </c>
      <c r="F131" s="1" t="s">
        <v>17</v>
      </c>
      <c r="G131" s="1" t="s">
        <v>447</v>
      </c>
      <c r="H131" s="1" t="s">
        <v>54</v>
      </c>
      <c r="I131" s="1" t="s">
        <v>448</v>
      </c>
      <c r="J131" s="1">
        <f>COUNTIF('Input velikosti'!B:B,SS_List_Domain_Merge[[#This Row],[ICO]])</f>
        <v>1</v>
      </c>
      <c r="K131" s="1" t="str">
        <f>VLOOKUP(SS_List_Domain_Merge[[#This Row],[ICO]],Velikosti_skol[[I�O]:[su-kpp]],12)</f>
        <v>250 - 499 zaměstnanců</v>
      </c>
    </row>
    <row r="132" spans="1:11" x14ac:dyDescent="0.4">
      <c r="A132" s="1" t="s">
        <v>14</v>
      </c>
      <c r="B132" s="1" t="s">
        <v>449</v>
      </c>
      <c r="C132">
        <v>600013413</v>
      </c>
      <c r="D132">
        <v>48513512</v>
      </c>
      <c r="E132" s="1" t="s">
        <v>212</v>
      </c>
      <c r="F132" s="1" t="s">
        <v>17</v>
      </c>
      <c r="G132" s="1" t="s">
        <v>450</v>
      </c>
      <c r="H132" s="1" t="s">
        <v>54</v>
      </c>
      <c r="I132" s="1" t="s">
        <v>451</v>
      </c>
      <c r="J132" s="1">
        <f>COUNTIF('Input velikosti'!B:B,SS_List_Domain_Merge[[#This Row],[ICO]])</f>
        <v>1</v>
      </c>
      <c r="K132" s="1" t="str">
        <f>VLOOKUP(SS_List_Domain_Merge[[#This Row],[ICO]],Velikosti_skol[[I�O]:[su-kpp]],12)</f>
        <v>100 - 199 zaměstnanců</v>
      </c>
    </row>
    <row r="133" spans="1:11" x14ac:dyDescent="0.4">
      <c r="A133" s="1" t="s">
        <v>14</v>
      </c>
      <c r="B133" s="1" t="s">
        <v>452</v>
      </c>
      <c r="C133">
        <v>600016005</v>
      </c>
      <c r="D133">
        <v>48895466</v>
      </c>
      <c r="E133" s="1" t="s">
        <v>61</v>
      </c>
      <c r="F133" s="1" t="s">
        <v>17</v>
      </c>
      <c r="G133" s="1" t="s">
        <v>453</v>
      </c>
      <c r="H133" s="1" t="s">
        <v>63</v>
      </c>
      <c r="I133" s="1" t="s">
        <v>454</v>
      </c>
      <c r="J133" s="1">
        <f>COUNTIF('Input velikosti'!B:B,SS_List_Domain_Merge[[#This Row],[ICO]])</f>
        <v>1</v>
      </c>
      <c r="K133" s="1" t="str">
        <f>VLOOKUP(SS_List_Domain_Merge[[#This Row],[ICO]],Velikosti_skol[[I�O]:[su-kpp]],12)</f>
        <v>50 - 99 zaměstnanců</v>
      </c>
    </row>
    <row r="134" spans="1:11" x14ac:dyDescent="0.4">
      <c r="A134" s="1" t="s">
        <v>7</v>
      </c>
      <c r="B134" s="1" t="s">
        <v>455</v>
      </c>
      <c r="C134">
        <v>600006131</v>
      </c>
      <c r="D134">
        <v>61387835</v>
      </c>
      <c r="E134" s="1" t="s">
        <v>57</v>
      </c>
      <c r="F134" s="1" t="s">
        <v>17</v>
      </c>
      <c r="G134" s="1" t="s">
        <v>456</v>
      </c>
      <c r="H134" s="1" t="s">
        <v>29</v>
      </c>
      <c r="I134" s="1" t="s">
        <v>457</v>
      </c>
      <c r="J134" s="1">
        <f>COUNTIF('Input velikosti'!B:B,SS_List_Domain_Merge[[#This Row],[ICO]])</f>
        <v>1</v>
      </c>
      <c r="K134" s="1" t="str">
        <f>VLOOKUP(SS_List_Domain_Merge[[#This Row],[ICO]],Velikosti_skol[[I�O]:[su-kpp]],12)</f>
        <v>100 - 199 zaměstnanců</v>
      </c>
    </row>
    <row r="135" spans="1:11" x14ac:dyDescent="0.4">
      <c r="A135" s="1" t="s">
        <v>14</v>
      </c>
      <c r="B135" s="1" t="s">
        <v>458</v>
      </c>
      <c r="C135">
        <v>600010198</v>
      </c>
      <c r="D135">
        <v>47274620</v>
      </c>
      <c r="E135" s="1" t="s">
        <v>238</v>
      </c>
      <c r="F135" s="1" t="s">
        <v>17</v>
      </c>
      <c r="G135" s="1" t="s">
        <v>311</v>
      </c>
      <c r="H135" s="1" t="s">
        <v>150</v>
      </c>
      <c r="I135" s="1" t="s">
        <v>459</v>
      </c>
      <c r="J135" s="1">
        <f>COUNTIF('Input velikosti'!B:B,SS_List_Domain_Merge[[#This Row],[ICO]])</f>
        <v>1</v>
      </c>
      <c r="K135" s="1" t="str">
        <f>VLOOKUP(SS_List_Domain_Merge[[#This Row],[ICO]],Velikosti_skol[[I�O]:[su-kpp]],12)</f>
        <v>100 - 199 zaměstnanců</v>
      </c>
    </row>
    <row r="136" spans="1:11" x14ac:dyDescent="0.4">
      <c r="A136" s="1" t="s">
        <v>14</v>
      </c>
      <c r="B136" s="1" t="s">
        <v>460</v>
      </c>
      <c r="C136">
        <v>600008410</v>
      </c>
      <c r="D136">
        <v>62540041</v>
      </c>
      <c r="E136" s="1" t="s">
        <v>61</v>
      </c>
      <c r="F136" s="1" t="s">
        <v>17</v>
      </c>
      <c r="G136" s="1" t="s">
        <v>195</v>
      </c>
      <c r="H136" s="1" t="s">
        <v>63</v>
      </c>
      <c r="I136" s="1" t="s">
        <v>461</v>
      </c>
      <c r="J136" s="1">
        <f>COUNTIF('Input velikosti'!B:B,SS_List_Domain_Merge[[#This Row],[ICO]])</f>
        <v>1</v>
      </c>
      <c r="K136" s="1" t="str">
        <f>VLOOKUP(SS_List_Domain_Merge[[#This Row],[ICO]],Velikosti_skol[[I�O]:[su-kpp]],12)</f>
        <v>10 - 19 zaměstnanců</v>
      </c>
    </row>
    <row r="137" spans="1:11" x14ac:dyDescent="0.4">
      <c r="A137" s="1" t="s">
        <v>60</v>
      </c>
      <c r="B137" s="1" t="s">
        <v>27</v>
      </c>
      <c r="C137">
        <v>600171744</v>
      </c>
      <c r="D137">
        <v>60252537</v>
      </c>
      <c r="E137" s="1" t="s">
        <v>347</v>
      </c>
      <c r="F137" s="1" t="s">
        <v>17</v>
      </c>
      <c r="G137" s="1" t="s">
        <v>462</v>
      </c>
      <c r="H137" s="1" t="s">
        <v>222</v>
      </c>
      <c r="I137" s="1" t="s">
        <v>463</v>
      </c>
      <c r="J137" s="1">
        <f>COUNTIF('Input velikosti'!B:B,SS_List_Domain_Merge[[#This Row],[ICO]])</f>
        <v>1</v>
      </c>
      <c r="K137" s="1" t="str">
        <f>VLOOKUP(SS_List_Domain_Merge[[#This Row],[ICO]],Velikosti_skol[[I�O]:[su-kpp]],12)</f>
        <v>25 - 49 zaměstnanců</v>
      </c>
    </row>
    <row r="138" spans="1:11" x14ac:dyDescent="0.4">
      <c r="A138" s="1" t="s">
        <v>7</v>
      </c>
      <c r="B138" s="1" t="s">
        <v>464</v>
      </c>
      <c r="C138">
        <v>600012301</v>
      </c>
      <c r="D138">
        <v>48161101</v>
      </c>
      <c r="E138" s="1" t="s">
        <v>330</v>
      </c>
      <c r="F138" s="1" t="s">
        <v>17</v>
      </c>
      <c r="G138" s="1" t="s">
        <v>465</v>
      </c>
      <c r="H138" s="1" t="s">
        <v>83</v>
      </c>
      <c r="I138" s="1" t="s">
        <v>466</v>
      </c>
      <c r="J138" s="1">
        <f>COUNTIF('Input velikosti'!B:B,SS_List_Domain_Merge[[#This Row],[ICO]])</f>
        <v>1</v>
      </c>
      <c r="K138" s="1" t="str">
        <f>VLOOKUP(SS_List_Domain_Merge[[#This Row],[ICO]],Velikosti_skol[[I�O]:[su-kpp]],12)</f>
        <v>25 - 49 zaměstnanců</v>
      </c>
    </row>
    <row r="139" spans="1:11" x14ac:dyDescent="0.4">
      <c r="A139" s="1" t="s">
        <v>7</v>
      </c>
      <c r="B139" s="1" t="s">
        <v>467</v>
      </c>
      <c r="C139">
        <v>600007502</v>
      </c>
      <c r="D139">
        <v>48683868</v>
      </c>
      <c r="E139" s="1" t="s">
        <v>191</v>
      </c>
      <c r="F139" s="1" t="s">
        <v>17</v>
      </c>
      <c r="G139" s="1" t="s">
        <v>158</v>
      </c>
      <c r="H139" s="1" t="s">
        <v>24</v>
      </c>
      <c r="I139" s="1" t="s">
        <v>468</v>
      </c>
      <c r="J139" s="1">
        <f>COUNTIF('Input velikosti'!B:B,SS_List_Domain_Merge[[#This Row],[ICO]])</f>
        <v>1</v>
      </c>
      <c r="K139" s="1" t="str">
        <f>VLOOKUP(SS_List_Domain_Merge[[#This Row],[ICO]],Velikosti_skol[[I�O]:[su-kpp]],12)</f>
        <v>50 - 99 zaměstnanců</v>
      </c>
    </row>
    <row r="140" spans="1:11" x14ac:dyDescent="0.4">
      <c r="A140" s="1" t="s">
        <v>14</v>
      </c>
      <c r="B140" s="1" t="s">
        <v>469</v>
      </c>
      <c r="C140">
        <v>600015700</v>
      </c>
      <c r="D140">
        <v>49438867</v>
      </c>
      <c r="E140" s="1" t="s">
        <v>212</v>
      </c>
      <c r="F140" s="1" t="s">
        <v>17</v>
      </c>
      <c r="G140" s="1" t="s">
        <v>470</v>
      </c>
      <c r="H140" s="1" t="s">
        <v>54</v>
      </c>
      <c r="I140" s="1" t="s">
        <v>471</v>
      </c>
      <c r="J140" s="1">
        <f>COUNTIF('Input velikosti'!B:B,SS_List_Domain_Merge[[#This Row],[ICO]])</f>
        <v>1</v>
      </c>
      <c r="K140" s="1" t="str">
        <f>VLOOKUP(SS_List_Domain_Merge[[#This Row],[ICO]],Velikosti_skol[[I�O]:[su-kpp]],12)</f>
        <v>100 - 199 zaměstnanců</v>
      </c>
    </row>
    <row r="141" spans="1:11" x14ac:dyDescent="0.4">
      <c r="A141" s="1" t="s">
        <v>14</v>
      </c>
      <c r="B141" s="1" t="s">
        <v>472</v>
      </c>
      <c r="C141">
        <v>600004821</v>
      </c>
      <c r="D141">
        <v>25107186</v>
      </c>
      <c r="E141" s="1" t="s">
        <v>473</v>
      </c>
      <c r="F141" s="1" t="s">
        <v>10</v>
      </c>
      <c r="G141" s="1" t="s">
        <v>474</v>
      </c>
      <c r="H141" s="1" t="s">
        <v>29</v>
      </c>
      <c r="I141" s="1" t="s">
        <v>475</v>
      </c>
      <c r="J141" s="1">
        <f>COUNTIF('Input velikosti'!B:B,SS_List_Domain_Merge[[#This Row],[ICO]])</f>
        <v>1</v>
      </c>
      <c r="K141" s="1" t="str">
        <f>VLOOKUP(SS_List_Domain_Merge[[#This Row],[ICO]],Velikosti_skol[[I�O]:[su-kpp]],12)</f>
        <v>50 - 99 zaměstnanců</v>
      </c>
    </row>
    <row r="142" spans="1:11" x14ac:dyDescent="0.4">
      <c r="A142" s="1" t="s">
        <v>14</v>
      </c>
      <c r="B142" s="1" t="s">
        <v>476</v>
      </c>
      <c r="C142">
        <v>600016366</v>
      </c>
      <c r="D142">
        <v>25380401</v>
      </c>
      <c r="E142" s="1" t="s">
        <v>275</v>
      </c>
      <c r="F142" s="1" t="s">
        <v>10</v>
      </c>
      <c r="G142" s="1" t="s">
        <v>108</v>
      </c>
      <c r="H142" s="1" t="s">
        <v>38</v>
      </c>
      <c r="I142" s="1" t="s">
        <v>477</v>
      </c>
      <c r="J142" s="1">
        <f>COUNTIF('Input velikosti'!B:B,SS_List_Domain_Merge[[#This Row],[ICO]])</f>
        <v>1</v>
      </c>
      <c r="K142" s="1" t="str">
        <f>VLOOKUP(SS_List_Domain_Merge[[#This Row],[ICO]],Velikosti_skol[[I�O]:[su-kpp]],12)</f>
        <v>10 - 19 zaměstnanců</v>
      </c>
    </row>
    <row r="143" spans="1:11" x14ac:dyDescent="0.4">
      <c r="A143" s="1" t="s">
        <v>14</v>
      </c>
      <c r="B143" s="1" t="s">
        <v>478</v>
      </c>
      <c r="C143">
        <v>600005054</v>
      </c>
      <c r="D143">
        <v>335533</v>
      </c>
      <c r="E143" s="1" t="s">
        <v>57</v>
      </c>
      <c r="F143" s="1" t="s">
        <v>17</v>
      </c>
      <c r="G143" s="1" t="s">
        <v>479</v>
      </c>
      <c r="H143" s="1" t="s">
        <v>29</v>
      </c>
      <c r="I143" s="1" t="s">
        <v>480</v>
      </c>
      <c r="J143" s="1">
        <f>COUNTIF('Input velikosti'!B:B,SS_List_Domain_Merge[[#This Row],[ICO]])</f>
        <v>1</v>
      </c>
      <c r="K143" s="1" t="str">
        <f>VLOOKUP(SS_List_Domain_Merge[[#This Row],[ICO]],Velikosti_skol[[I�O]:[su-kpp]],12)</f>
        <v>50 - 99 zaměstnanců</v>
      </c>
    </row>
    <row r="144" spans="1:11" x14ac:dyDescent="0.4">
      <c r="A144" s="1" t="s">
        <v>60</v>
      </c>
      <c r="B144" s="1" t="s">
        <v>27</v>
      </c>
      <c r="C144">
        <v>600005178</v>
      </c>
      <c r="D144">
        <v>48109355</v>
      </c>
      <c r="E144" s="1" t="s">
        <v>481</v>
      </c>
      <c r="F144" s="1" t="s">
        <v>10</v>
      </c>
      <c r="G144" s="1" t="s">
        <v>95</v>
      </c>
      <c r="H144" s="1" t="s">
        <v>29</v>
      </c>
      <c r="I144" s="1" t="s">
        <v>482</v>
      </c>
      <c r="J144" s="1">
        <f>COUNTIF('Input velikosti'!B:B,SS_List_Domain_Merge[[#This Row],[ICO]])</f>
        <v>1</v>
      </c>
      <c r="K144" s="1" t="str">
        <f>VLOOKUP(SS_List_Domain_Merge[[#This Row],[ICO]],Velikosti_skol[[I�O]:[su-kpp]],12)</f>
        <v>25 - 49 zaměstnanců</v>
      </c>
    </row>
    <row r="145" spans="1:11" x14ac:dyDescent="0.4">
      <c r="A145" s="1" t="s">
        <v>14</v>
      </c>
      <c r="B145" s="1" t="s">
        <v>483</v>
      </c>
      <c r="C145">
        <v>600010554</v>
      </c>
      <c r="D145">
        <v>46748016</v>
      </c>
      <c r="E145" s="1" t="s">
        <v>347</v>
      </c>
      <c r="F145" s="1" t="s">
        <v>17</v>
      </c>
      <c r="G145" s="1" t="s">
        <v>484</v>
      </c>
      <c r="H145" s="1" t="s">
        <v>222</v>
      </c>
      <c r="I145" s="1" t="s">
        <v>485</v>
      </c>
      <c r="J145" s="1">
        <f>COUNTIF('Input velikosti'!B:B,SS_List_Domain_Merge[[#This Row],[ICO]])</f>
        <v>1</v>
      </c>
      <c r="K145" s="1" t="str">
        <f>VLOOKUP(SS_List_Domain_Merge[[#This Row],[ICO]],Velikosti_skol[[I�O]:[su-kpp]],12)</f>
        <v>100 - 199 zaměstnanců</v>
      </c>
    </row>
    <row r="146" spans="1:11" x14ac:dyDescent="0.4">
      <c r="A146" s="1" t="s">
        <v>14</v>
      </c>
      <c r="B146" s="1" t="s">
        <v>486</v>
      </c>
      <c r="C146">
        <v>600009637</v>
      </c>
      <c r="D146">
        <v>25209957</v>
      </c>
      <c r="E146" s="1" t="s">
        <v>487</v>
      </c>
      <c r="F146" s="1" t="s">
        <v>10</v>
      </c>
      <c r="G146" s="1" t="s">
        <v>166</v>
      </c>
      <c r="H146" s="1" t="s">
        <v>68</v>
      </c>
      <c r="I146" s="1" t="s">
        <v>488</v>
      </c>
      <c r="J146" s="1">
        <f>COUNTIF('Input velikosti'!B:B,SS_List_Domain_Merge[[#This Row],[ICO]])</f>
        <v>1</v>
      </c>
      <c r="K146" s="1" t="str">
        <f>VLOOKUP(SS_List_Domain_Merge[[#This Row],[ICO]],Velikosti_skol[[I�O]:[su-kpp]],12)</f>
        <v>50 - 99 zaměstnanců</v>
      </c>
    </row>
    <row r="147" spans="1:11" x14ac:dyDescent="0.4">
      <c r="A147" s="1" t="s">
        <v>14</v>
      </c>
      <c r="B147" s="1" t="s">
        <v>489</v>
      </c>
      <c r="C147">
        <v>600012557</v>
      </c>
      <c r="D147">
        <v>60884703</v>
      </c>
      <c r="E147" s="1" t="s">
        <v>16</v>
      </c>
      <c r="F147" s="1" t="s">
        <v>17</v>
      </c>
      <c r="G147" s="1" t="s">
        <v>490</v>
      </c>
      <c r="H147" s="1" t="s">
        <v>19</v>
      </c>
      <c r="I147" s="1" t="s">
        <v>491</v>
      </c>
      <c r="J147" s="1">
        <f>COUNTIF('Input velikosti'!B:B,SS_List_Domain_Merge[[#This Row],[ICO]])</f>
        <v>1</v>
      </c>
      <c r="K147" s="1" t="str">
        <f>VLOOKUP(SS_List_Domain_Merge[[#This Row],[ICO]],Velikosti_skol[[I�O]:[su-kpp]],12)</f>
        <v>50 - 99 zaměstnanců</v>
      </c>
    </row>
    <row r="148" spans="1:11" x14ac:dyDescent="0.4">
      <c r="A148" s="1" t="s">
        <v>14</v>
      </c>
      <c r="B148" s="1" t="s">
        <v>492</v>
      </c>
      <c r="C148">
        <v>600018148</v>
      </c>
      <c r="D148">
        <v>843369</v>
      </c>
      <c r="E148" s="1" t="s">
        <v>225</v>
      </c>
      <c r="F148" s="1" t="s">
        <v>17</v>
      </c>
      <c r="G148" s="1" t="s">
        <v>493</v>
      </c>
      <c r="H148" s="1" t="s">
        <v>12</v>
      </c>
      <c r="I148" s="1" t="s">
        <v>494</v>
      </c>
      <c r="J148" s="1">
        <f>COUNTIF('Input velikosti'!B:B,SS_List_Domain_Merge[[#This Row],[ICO]])</f>
        <v>1</v>
      </c>
      <c r="K148" s="1" t="str">
        <f>VLOOKUP(SS_List_Domain_Merge[[#This Row],[ICO]],Velikosti_skol[[I�O]:[su-kpp]],12)</f>
        <v>50 - 99 zaměstnanců</v>
      </c>
    </row>
    <row r="149" spans="1:11" x14ac:dyDescent="0.4">
      <c r="A149" s="1" t="s">
        <v>14</v>
      </c>
      <c r="B149" s="1" t="s">
        <v>495</v>
      </c>
      <c r="C149">
        <v>600007308</v>
      </c>
      <c r="D149">
        <v>474029</v>
      </c>
      <c r="E149" s="1" t="s">
        <v>191</v>
      </c>
      <c r="F149" s="1" t="s">
        <v>17</v>
      </c>
      <c r="G149" s="1" t="s">
        <v>496</v>
      </c>
      <c r="H149" s="1" t="s">
        <v>24</v>
      </c>
      <c r="I149" s="1" t="s">
        <v>497</v>
      </c>
      <c r="J149" s="1">
        <f>COUNTIF('Input velikosti'!B:B,SS_List_Domain_Merge[[#This Row],[ICO]])</f>
        <v>1</v>
      </c>
      <c r="K149" s="1" t="str">
        <f>VLOOKUP(SS_List_Domain_Merge[[#This Row],[ICO]],Velikosti_skol[[I�O]:[su-kpp]],12)</f>
        <v>50 - 99 zaměstnanců</v>
      </c>
    </row>
    <row r="150" spans="1:11" x14ac:dyDescent="0.4">
      <c r="A150" s="1" t="s">
        <v>7</v>
      </c>
      <c r="B150" s="1" t="s">
        <v>498</v>
      </c>
      <c r="C150">
        <v>600016455</v>
      </c>
      <c r="D150">
        <v>62331205</v>
      </c>
      <c r="E150" s="1" t="s">
        <v>77</v>
      </c>
      <c r="F150" s="1" t="s">
        <v>17</v>
      </c>
      <c r="G150" s="1" t="s">
        <v>499</v>
      </c>
      <c r="H150" s="1" t="s">
        <v>38</v>
      </c>
      <c r="I150" s="1" t="s">
        <v>500</v>
      </c>
      <c r="J150" s="1">
        <f>COUNTIF('Input velikosti'!B:B,SS_List_Domain_Merge[[#This Row],[ICO]])</f>
        <v>1</v>
      </c>
      <c r="K150" s="1" t="str">
        <f>VLOOKUP(SS_List_Domain_Merge[[#This Row],[ICO]],Velikosti_skol[[I�O]:[su-kpp]],12)</f>
        <v>Neuvedeno</v>
      </c>
    </row>
    <row r="151" spans="1:11" x14ac:dyDescent="0.4">
      <c r="A151" s="1" t="s">
        <v>7</v>
      </c>
      <c r="B151" s="1" t="s">
        <v>501</v>
      </c>
      <c r="C151">
        <v>600013537</v>
      </c>
      <c r="D151">
        <v>25330365</v>
      </c>
      <c r="E151" s="1" t="s">
        <v>502</v>
      </c>
      <c r="F151" s="1" t="s">
        <v>10</v>
      </c>
      <c r="G151" s="1" t="s">
        <v>53</v>
      </c>
      <c r="H151" s="1" t="s">
        <v>54</v>
      </c>
      <c r="I151" s="1" t="s">
        <v>503</v>
      </c>
      <c r="J151" s="1">
        <f>COUNTIF('Input velikosti'!B:B,SS_List_Domain_Merge[[#This Row],[ICO]])</f>
        <v>1</v>
      </c>
      <c r="K151" s="1" t="str">
        <f>VLOOKUP(SS_List_Domain_Merge[[#This Row],[ICO]],Velikosti_skol[[I�O]:[su-kpp]],12)</f>
        <v>10 - 19 zaměstnanců</v>
      </c>
    </row>
    <row r="152" spans="1:11" x14ac:dyDescent="0.4">
      <c r="A152" s="1" t="s">
        <v>7</v>
      </c>
      <c r="B152" s="1" t="s">
        <v>504</v>
      </c>
      <c r="C152">
        <v>600011500</v>
      </c>
      <c r="D152">
        <v>60126621</v>
      </c>
      <c r="E152" s="1" t="s">
        <v>61</v>
      </c>
      <c r="F152" s="1" t="s">
        <v>17</v>
      </c>
      <c r="G152" s="1" t="s">
        <v>505</v>
      </c>
      <c r="H152" s="1" t="s">
        <v>63</v>
      </c>
      <c r="I152" s="1" t="s">
        <v>506</v>
      </c>
      <c r="J152" s="1">
        <f>COUNTIF('Input velikosti'!B:B,SS_List_Domain_Merge[[#This Row],[ICO]])</f>
        <v>1</v>
      </c>
      <c r="K152" s="1" t="str">
        <f>VLOOKUP(SS_List_Domain_Merge[[#This Row],[ICO]],Velikosti_skol[[I�O]:[su-kpp]],12)</f>
        <v>50 - 99 zaměstnanců</v>
      </c>
    </row>
    <row r="153" spans="1:11" x14ac:dyDescent="0.4">
      <c r="A153" s="1" t="s">
        <v>7</v>
      </c>
      <c r="B153" s="1" t="s">
        <v>507</v>
      </c>
      <c r="C153">
        <v>600017494</v>
      </c>
      <c r="D153">
        <v>842753</v>
      </c>
      <c r="E153" s="1" t="s">
        <v>77</v>
      </c>
      <c r="F153" s="1" t="s">
        <v>17</v>
      </c>
      <c r="G153" s="1" t="s">
        <v>508</v>
      </c>
      <c r="H153" s="1" t="s">
        <v>38</v>
      </c>
      <c r="I153" s="1" t="s">
        <v>509</v>
      </c>
      <c r="J153" s="1">
        <f>COUNTIF('Input velikosti'!B:B,SS_List_Domain_Merge[[#This Row],[ICO]])</f>
        <v>1</v>
      </c>
      <c r="K153" s="1" t="str">
        <f>VLOOKUP(SS_List_Domain_Merge[[#This Row],[ICO]],Velikosti_skol[[I�O]:[su-kpp]],12)</f>
        <v>50 - 99 zaměstnanců</v>
      </c>
    </row>
    <row r="154" spans="1:11" x14ac:dyDescent="0.4">
      <c r="A154" s="1" t="s">
        <v>7</v>
      </c>
      <c r="B154" s="1" t="s">
        <v>510</v>
      </c>
      <c r="C154">
        <v>691002339</v>
      </c>
      <c r="D154">
        <v>72081422</v>
      </c>
      <c r="E154" s="1" t="s">
        <v>191</v>
      </c>
      <c r="F154" s="1" t="s">
        <v>17</v>
      </c>
      <c r="G154" s="1" t="s">
        <v>511</v>
      </c>
      <c r="H154" s="1" t="s">
        <v>24</v>
      </c>
      <c r="I154" s="1" t="s">
        <v>512</v>
      </c>
      <c r="J154" s="1">
        <f>COUNTIF('Input velikosti'!B:B,SS_List_Domain_Merge[[#This Row],[ICO]])</f>
        <v>1</v>
      </c>
      <c r="K154" s="1" t="str">
        <f>VLOOKUP(SS_List_Domain_Merge[[#This Row],[ICO]],Velikosti_skol[[I�O]:[su-kpp]],12)</f>
        <v>Neuvedeno</v>
      </c>
    </row>
    <row r="155" spans="1:11" x14ac:dyDescent="0.4">
      <c r="A155" s="1" t="s">
        <v>14</v>
      </c>
      <c r="B155" s="1" t="s">
        <v>513</v>
      </c>
      <c r="C155">
        <v>600009009</v>
      </c>
      <c r="D155">
        <v>47723386</v>
      </c>
      <c r="E155" s="1" t="s">
        <v>337</v>
      </c>
      <c r="F155" s="1" t="s">
        <v>17</v>
      </c>
      <c r="G155" s="1" t="s">
        <v>514</v>
      </c>
      <c r="H155" s="1" t="s">
        <v>218</v>
      </c>
      <c r="I155" s="1" t="s">
        <v>515</v>
      </c>
      <c r="J155" s="1">
        <f>COUNTIF('Input velikosti'!B:B,SS_List_Domain_Merge[[#This Row],[ICO]])</f>
        <v>1</v>
      </c>
      <c r="K155" s="1" t="str">
        <f>VLOOKUP(SS_List_Domain_Merge[[#This Row],[ICO]],Velikosti_skol[[I�O]:[su-kpp]],12)</f>
        <v>25 - 49 zaměstnanců</v>
      </c>
    </row>
    <row r="156" spans="1:11" x14ac:dyDescent="0.4">
      <c r="A156" s="1" t="s">
        <v>7</v>
      </c>
      <c r="B156" s="1" t="s">
        <v>516</v>
      </c>
      <c r="C156">
        <v>600011526</v>
      </c>
      <c r="D156">
        <v>60126639</v>
      </c>
      <c r="E156" s="1" t="s">
        <v>61</v>
      </c>
      <c r="F156" s="1" t="s">
        <v>17</v>
      </c>
      <c r="G156" s="1" t="s">
        <v>517</v>
      </c>
      <c r="H156" s="1" t="s">
        <v>63</v>
      </c>
      <c r="I156" s="1" t="s">
        <v>518</v>
      </c>
      <c r="J156" s="1">
        <f>COUNTIF('Input velikosti'!B:B,SS_List_Domain_Merge[[#This Row],[ICO]])</f>
        <v>1</v>
      </c>
      <c r="K156" s="1" t="str">
        <f>VLOOKUP(SS_List_Domain_Merge[[#This Row],[ICO]],Velikosti_skol[[I�O]:[su-kpp]],12)</f>
        <v>50 - 99 zaměstnanců</v>
      </c>
    </row>
    <row r="157" spans="1:11" x14ac:dyDescent="0.4">
      <c r="A157" s="1" t="s">
        <v>14</v>
      </c>
      <c r="B157" s="1" t="s">
        <v>519</v>
      </c>
      <c r="C157">
        <v>600005518</v>
      </c>
      <c r="D157">
        <v>61385701</v>
      </c>
      <c r="E157" s="1" t="s">
        <v>57</v>
      </c>
      <c r="F157" s="1" t="s">
        <v>17</v>
      </c>
      <c r="G157" s="1" t="s">
        <v>74</v>
      </c>
      <c r="H157" s="1" t="s">
        <v>29</v>
      </c>
      <c r="I157" s="1" t="s">
        <v>520</v>
      </c>
      <c r="J157" s="1">
        <f>COUNTIF('Input velikosti'!B:B,SS_List_Domain_Merge[[#This Row],[ICO]])</f>
        <v>1</v>
      </c>
      <c r="K157" s="1" t="str">
        <f>VLOOKUP(SS_List_Domain_Merge[[#This Row],[ICO]],Velikosti_skol[[I�O]:[su-kpp]],12)</f>
        <v>100 - 199 zaměstnanců</v>
      </c>
    </row>
    <row r="158" spans="1:11" x14ac:dyDescent="0.4">
      <c r="A158" s="1" t="s">
        <v>7</v>
      </c>
      <c r="B158" s="1" t="s">
        <v>521</v>
      </c>
      <c r="C158">
        <v>600012654</v>
      </c>
      <c r="D158">
        <v>856070</v>
      </c>
      <c r="E158" s="1" t="s">
        <v>347</v>
      </c>
      <c r="F158" s="1" t="s">
        <v>17</v>
      </c>
      <c r="G158" s="1" t="s">
        <v>522</v>
      </c>
      <c r="H158" s="1" t="s">
        <v>222</v>
      </c>
      <c r="I158" s="1" t="s">
        <v>523</v>
      </c>
      <c r="J158" s="1">
        <f>COUNTIF('Input velikosti'!B:B,SS_List_Domain_Merge[[#This Row],[ICO]])</f>
        <v>1</v>
      </c>
      <c r="K158" s="1" t="str">
        <f>VLOOKUP(SS_List_Domain_Merge[[#This Row],[ICO]],Velikosti_skol[[I�O]:[su-kpp]],12)</f>
        <v>50 - 99 zaměstnanců</v>
      </c>
    </row>
    <row r="159" spans="1:11" x14ac:dyDescent="0.4">
      <c r="A159" s="1" t="s">
        <v>60</v>
      </c>
      <c r="B159" s="1" t="s">
        <v>27</v>
      </c>
      <c r="C159">
        <v>600007961</v>
      </c>
      <c r="D159">
        <v>47019697</v>
      </c>
      <c r="E159" s="1" t="s">
        <v>191</v>
      </c>
      <c r="F159" s="1" t="s">
        <v>17</v>
      </c>
      <c r="G159" s="1" t="s">
        <v>524</v>
      </c>
      <c r="H159" s="1" t="s">
        <v>24</v>
      </c>
      <c r="I159" s="1" t="s">
        <v>525</v>
      </c>
      <c r="J159" s="1">
        <f>COUNTIF('Input velikosti'!B:B,SS_List_Domain_Merge[[#This Row],[ICO]])</f>
        <v>1</v>
      </c>
      <c r="K159" s="1" t="str">
        <f>VLOOKUP(SS_List_Domain_Merge[[#This Row],[ICO]],Velikosti_skol[[I�O]:[su-kpp]],12)</f>
        <v>100 - 199 zaměstnanců</v>
      </c>
    </row>
    <row r="160" spans="1:11" x14ac:dyDescent="0.4">
      <c r="A160" s="1" t="s">
        <v>14</v>
      </c>
      <c r="B160" s="1" t="s">
        <v>526</v>
      </c>
      <c r="C160">
        <v>600013961</v>
      </c>
      <c r="D160">
        <v>25327747</v>
      </c>
      <c r="E160" s="1" t="s">
        <v>527</v>
      </c>
      <c r="F160" s="1" t="s">
        <v>10</v>
      </c>
      <c r="G160" s="1" t="s">
        <v>53</v>
      </c>
      <c r="H160" s="1" t="s">
        <v>54</v>
      </c>
      <c r="I160" s="1" t="s">
        <v>528</v>
      </c>
      <c r="J160" s="1">
        <f>COUNTIF('Input velikosti'!B:B,SS_List_Domain_Merge[[#This Row],[ICO]])</f>
        <v>1</v>
      </c>
      <c r="K160" s="1" t="str">
        <f>VLOOKUP(SS_List_Domain_Merge[[#This Row],[ICO]],Velikosti_skol[[I�O]:[su-kpp]],12)</f>
        <v>100 - 199 zaměstnanců</v>
      </c>
    </row>
    <row r="161" spans="1:11" x14ac:dyDescent="0.4">
      <c r="A161" s="1" t="s">
        <v>14</v>
      </c>
      <c r="B161" s="1" t="s">
        <v>529</v>
      </c>
      <c r="C161">
        <v>600011674</v>
      </c>
      <c r="D161">
        <v>62690060</v>
      </c>
      <c r="E161" s="1" t="s">
        <v>16</v>
      </c>
      <c r="F161" s="1" t="s">
        <v>17</v>
      </c>
      <c r="G161" s="1" t="s">
        <v>145</v>
      </c>
      <c r="H161" s="1" t="s">
        <v>19</v>
      </c>
      <c r="I161" s="1" t="s">
        <v>530</v>
      </c>
      <c r="J161" s="1">
        <f>COUNTIF('Input velikosti'!B:B,SS_List_Domain_Merge[[#This Row],[ICO]])</f>
        <v>1</v>
      </c>
      <c r="K161" s="1" t="str">
        <f>VLOOKUP(SS_List_Domain_Merge[[#This Row],[ICO]],Velikosti_skol[[I�O]:[su-kpp]],12)</f>
        <v>50 - 99 zaměstnanců</v>
      </c>
    </row>
    <row r="162" spans="1:11" x14ac:dyDescent="0.4">
      <c r="A162" s="1" t="s">
        <v>14</v>
      </c>
      <c r="B162" s="1" t="s">
        <v>531</v>
      </c>
      <c r="C162">
        <v>600007774</v>
      </c>
      <c r="D162">
        <v>61388939</v>
      </c>
      <c r="E162" s="1" t="s">
        <v>191</v>
      </c>
      <c r="F162" s="1" t="s">
        <v>17</v>
      </c>
      <c r="G162" s="1" t="s">
        <v>532</v>
      </c>
      <c r="H162" s="1" t="s">
        <v>24</v>
      </c>
      <c r="I162" s="1" t="s">
        <v>533</v>
      </c>
      <c r="J162" s="1">
        <f>COUNTIF('Input velikosti'!B:B,SS_List_Domain_Merge[[#This Row],[ICO]])</f>
        <v>1</v>
      </c>
      <c r="K162" s="1" t="str">
        <f>VLOOKUP(SS_List_Domain_Merge[[#This Row],[ICO]],Velikosti_skol[[I�O]:[su-kpp]],12)</f>
        <v>100 - 199 zaměstnanců</v>
      </c>
    </row>
    <row r="163" spans="1:11" x14ac:dyDescent="0.4">
      <c r="A163" s="1" t="s">
        <v>7</v>
      </c>
      <c r="B163" s="1" t="s">
        <v>534</v>
      </c>
      <c r="C163">
        <v>600006107</v>
      </c>
      <c r="D163">
        <v>49626931</v>
      </c>
      <c r="E163" s="1" t="s">
        <v>535</v>
      </c>
      <c r="F163" s="1" t="s">
        <v>10</v>
      </c>
      <c r="G163" s="1" t="s">
        <v>456</v>
      </c>
      <c r="H163" s="1" t="s">
        <v>29</v>
      </c>
      <c r="I163" s="1" t="s">
        <v>536</v>
      </c>
      <c r="J163" s="1">
        <f>COUNTIF('Input velikosti'!B:B,SS_List_Domain_Merge[[#This Row],[ICO]])</f>
        <v>1</v>
      </c>
      <c r="K163" s="1" t="str">
        <f>VLOOKUP(SS_List_Domain_Merge[[#This Row],[ICO]],Velikosti_skol[[I�O]:[su-kpp]],12)</f>
        <v>25 - 49 zaměstnanců</v>
      </c>
    </row>
    <row r="164" spans="1:11" x14ac:dyDescent="0.4">
      <c r="A164" s="1" t="s">
        <v>7</v>
      </c>
      <c r="B164" s="1" t="s">
        <v>537</v>
      </c>
      <c r="C164">
        <v>600007995</v>
      </c>
      <c r="D164">
        <v>60076135</v>
      </c>
      <c r="E164" s="1" t="s">
        <v>228</v>
      </c>
      <c r="F164" s="1" t="s">
        <v>17</v>
      </c>
      <c r="G164" s="1" t="s">
        <v>136</v>
      </c>
      <c r="H164" s="1" t="s">
        <v>137</v>
      </c>
      <c r="I164" s="1" t="s">
        <v>538</v>
      </c>
      <c r="J164" s="1">
        <f>COUNTIF('Input velikosti'!B:B,SS_List_Domain_Merge[[#This Row],[ICO]])</f>
        <v>1</v>
      </c>
      <c r="K164" s="1" t="str">
        <f>VLOOKUP(SS_List_Domain_Merge[[#This Row],[ICO]],Velikosti_skol[[I�O]:[su-kpp]],12)</f>
        <v>50 - 99 zaměstnanců</v>
      </c>
    </row>
    <row r="165" spans="1:11" x14ac:dyDescent="0.4">
      <c r="A165" s="1" t="s">
        <v>14</v>
      </c>
      <c r="B165" s="1" t="s">
        <v>539</v>
      </c>
      <c r="C165">
        <v>600015530</v>
      </c>
      <c r="D165">
        <v>60371757</v>
      </c>
      <c r="E165" s="1" t="s">
        <v>225</v>
      </c>
      <c r="F165" s="1" t="s">
        <v>17</v>
      </c>
      <c r="G165" s="1" t="s">
        <v>540</v>
      </c>
      <c r="H165" s="1" t="s">
        <v>12</v>
      </c>
      <c r="I165" s="1" t="s">
        <v>541</v>
      </c>
      <c r="J165" s="1">
        <f>COUNTIF('Input velikosti'!B:B,SS_List_Domain_Merge[[#This Row],[ICO]])</f>
        <v>1</v>
      </c>
      <c r="K165" s="1" t="str">
        <f>VLOOKUP(SS_List_Domain_Merge[[#This Row],[ICO]],Velikosti_skol[[I�O]:[su-kpp]],12)</f>
        <v>50 - 99 zaměstnanců</v>
      </c>
    </row>
    <row r="166" spans="1:11" x14ac:dyDescent="0.4">
      <c r="A166" s="1" t="s">
        <v>7</v>
      </c>
      <c r="B166" s="1" t="s">
        <v>542</v>
      </c>
      <c r="C166">
        <v>600008908</v>
      </c>
      <c r="D166">
        <v>48342912</v>
      </c>
      <c r="E166" s="1" t="s">
        <v>388</v>
      </c>
      <c r="F166" s="1" t="s">
        <v>17</v>
      </c>
      <c r="G166" s="1" t="s">
        <v>543</v>
      </c>
      <c r="H166" s="1" t="s">
        <v>68</v>
      </c>
      <c r="I166" s="1" t="s">
        <v>544</v>
      </c>
      <c r="J166" s="1">
        <f>COUNTIF('Input velikosti'!B:B,SS_List_Domain_Merge[[#This Row],[ICO]])</f>
        <v>1</v>
      </c>
      <c r="K166" s="1" t="str">
        <f>VLOOKUP(SS_List_Domain_Merge[[#This Row],[ICO]],Velikosti_skol[[I�O]:[su-kpp]],12)</f>
        <v>50 - 99 zaměstnanců</v>
      </c>
    </row>
    <row r="167" spans="1:11" x14ac:dyDescent="0.4">
      <c r="A167" s="1" t="s">
        <v>7</v>
      </c>
      <c r="B167" s="1" t="s">
        <v>545</v>
      </c>
      <c r="C167">
        <v>600017915</v>
      </c>
      <c r="D167">
        <v>842966</v>
      </c>
      <c r="E167" s="1" t="s">
        <v>546</v>
      </c>
      <c r="F167" s="1" t="s">
        <v>17</v>
      </c>
      <c r="G167" s="1" t="s">
        <v>547</v>
      </c>
      <c r="H167" s="1" t="s">
        <v>104</v>
      </c>
      <c r="I167" s="1" t="s">
        <v>548</v>
      </c>
      <c r="J167" s="1">
        <f>COUNTIF('Input velikosti'!B:B,SS_List_Domain_Merge[[#This Row],[ICO]])</f>
        <v>1</v>
      </c>
      <c r="K167" s="1" t="str">
        <f>VLOOKUP(SS_List_Domain_Merge[[#This Row],[ICO]],Velikosti_skol[[I�O]:[su-kpp]],12)</f>
        <v>50 - 99 zaměstnanců</v>
      </c>
    </row>
    <row r="168" spans="1:11" x14ac:dyDescent="0.4">
      <c r="A168" s="1" t="s">
        <v>14</v>
      </c>
      <c r="B168" s="1" t="s">
        <v>549</v>
      </c>
      <c r="C168">
        <v>600011232</v>
      </c>
      <c r="D168">
        <v>25018248</v>
      </c>
      <c r="E168" s="1" t="s">
        <v>550</v>
      </c>
      <c r="F168" s="1" t="s">
        <v>10</v>
      </c>
      <c r="G168" s="1" t="s">
        <v>551</v>
      </c>
      <c r="H168" s="1" t="s">
        <v>150</v>
      </c>
      <c r="I168" s="1" t="s">
        <v>552</v>
      </c>
      <c r="J168" s="1">
        <f>COUNTIF('Input velikosti'!B:B,SS_List_Domain_Merge[[#This Row],[ICO]])</f>
        <v>1</v>
      </c>
      <c r="K168" s="1" t="str">
        <f>VLOOKUP(SS_List_Domain_Merge[[#This Row],[ICO]],Velikosti_skol[[I�O]:[su-kpp]],12)</f>
        <v>20 - 24 zaměstnanci</v>
      </c>
    </row>
    <row r="169" spans="1:11" x14ac:dyDescent="0.4">
      <c r="A169" s="1" t="s">
        <v>14</v>
      </c>
      <c r="B169" s="1" t="s">
        <v>553</v>
      </c>
      <c r="C169">
        <v>600017842</v>
      </c>
      <c r="D169">
        <v>61985759</v>
      </c>
      <c r="E169" s="1" t="s">
        <v>546</v>
      </c>
      <c r="F169" s="1" t="s">
        <v>17</v>
      </c>
      <c r="G169" s="1" t="s">
        <v>547</v>
      </c>
      <c r="H169" s="1" t="s">
        <v>104</v>
      </c>
      <c r="I169" s="1" t="s">
        <v>554</v>
      </c>
      <c r="J169" s="1">
        <f>COUNTIF('Input velikosti'!B:B,SS_List_Domain_Merge[[#This Row],[ICO]])</f>
        <v>1</v>
      </c>
      <c r="K169" s="1" t="str">
        <f>VLOOKUP(SS_List_Domain_Merge[[#This Row],[ICO]],Velikosti_skol[[I�O]:[su-kpp]],12)</f>
        <v>50 - 99 zaměstnanců</v>
      </c>
    </row>
    <row r="170" spans="1:11" x14ac:dyDescent="0.4">
      <c r="A170" s="1" t="s">
        <v>14</v>
      </c>
      <c r="B170" s="1" t="s">
        <v>555</v>
      </c>
      <c r="C170">
        <v>600014053</v>
      </c>
      <c r="D170">
        <v>66596769</v>
      </c>
      <c r="E170" s="1" t="s">
        <v>212</v>
      </c>
      <c r="F170" s="1" t="s">
        <v>17</v>
      </c>
      <c r="G170" s="1" t="s">
        <v>556</v>
      </c>
      <c r="H170" s="1" t="s">
        <v>54</v>
      </c>
      <c r="I170" s="1" t="s">
        <v>557</v>
      </c>
      <c r="J170" s="1">
        <f>COUNTIF('Input velikosti'!B:B,SS_List_Domain_Merge[[#This Row],[ICO]])</f>
        <v>1</v>
      </c>
      <c r="K170" s="1" t="str">
        <f>VLOOKUP(SS_List_Domain_Merge[[#This Row],[ICO]],Velikosti_skol[[I�O]:[su-kpp]],12)</f>
        <v>50 - 99 zaměstnanců</v>
      </c>
    </row>
    <row r="171" spans="1:11" x14ac:dyDescent="0.4">
      <c r="A171" s="1" t="s">
        <v>14</v>
      </c>
      <c r="B171" s="1" t="s">
        <v>558</v>
      </c>
      <c r="C171">
        <v>600005691</v>
      </c>
      <c r="D171">
        <v>61388246</v>
      </c>
      <c r="E171" s="1" t="s">
        <v>57</v>
      </c>
      <c r="F171" s="1" t="s">
        <v>17</v>
      </c>
      <c r="G171" s="1" t="s">
        <v>559</v>
      </c>
      <c r="H171" s="1" t="s">
        <v>29</v>
      </c>
      <c r="I171" s="1" t="s">
        <v>560</v>
      </c>
      <c r="J171" s="1">
        <f>COUNTIF('Input velikosti'!B:B,SS_List_Domain_Merge[[#This Row],[ICO]])</f>
        <v>1</v>
      </c>
      <c r="K171" s="1" t="str">
        <f>VLOOKUP(SS_List_Domain_Merge[[#This Row],[ICO]],Velikosti_skol[[I�O]:[su-kpp]],12)</f>
        <v>50 - 99 zaměstnanců</v>
      </c>
    </row>
    <row r="172" spans="1:11" x14ac:dyDescent="0.4">
      <c r="A172" s="1" t="s">
        <v>14</v>
      </c>
      <c r="B172" s="1" t="s">
        <v>561</v>
      </c>
      <c r="C172">
        <v>600004589</v>
      </c>
      <c r="D172">
        <v>70872767</v>
      </c>
      <c r="E172" s="1" t="s">
        <v>57</v>
      </c>
      <c r="F172" s="1" t="s">
        <v>17</v>
      </c>
      <c r="G172" s="1" t="s">
        <v>562</v>
      </c>
      <c r="H172" s="1" t="s">
        <v>29</v>
      </c>
      <c r="I172" s="1" t="s">
        <v>563</v>
      </c>
      <c r="J172" s="1">
        <f>COUNTIF('Input velikosti'!B:B,SS_List_Domain_Merge[[#This Row],[ICO]])</f>
        <v>1</v>
      </c>
      <c r="K172" s="1" t="str">
        <f>VLOOKUP(SS_List_Domain_Merge[[#This Row],[ICO]],Velikosti_skol[[I�O]:[su-kpp]],12)</f>
        <v>Neuvedeno</v>
      </c>
    </row>
    <row r="173" spans="1:11" x14ac:dyDescent="0.4">
      <c r="A173" s="1" t="s">
        <v>7</v>
      </c>
      <c r="B173" s="1" t="s">
        <v>564</v>
      </c>
      <c r="C173">
        <v>600017117</v>
      </c>
      <c r="D173">
        <v>601772</v>
      </c>
      <c r="E173" s="1" t="s">
        <v>546</v>
      </c>
      <c r="F173" s="1" t="s">
        <v>17</v>
      </c>
      <c r="G173" s="1" t="s">
        <v>565</v>
      </c>
      <c r="H173" s="1" t="s">
        <v>104</v>
      </c>
      <c r="I173" s="1" t="s">
        <v>566</v>
      </c>
      <c r="J173" s="1">
        <f>COUNTIF('Input velikosti'!B:B,SS_List_Domain_Merge[[#This Row],[ICO]])</f>
        <v>1</v>
      </c>
      <c r="K173" s="1" t="str">
        <f>VLOOKUP(SS_List_Domain_Merge[[#This Row],[ICO]],Velikosti_skol[[I�O]:[su-kpp]],12)</f>
        <v>25 - 49 zaměstnanců</v>
      </c>
    </row>
    <row r="174" spans="1:11" x14ac:dyDescent="0.4">
      <c r="A174" s="1" t="s">
        <v>7</v>
      </c>
      <c r="B174" s="1" t="s">
        <v>567</v>
      </c>
      <c r="C174">
        <v>600004635</v>
      </c>
      <c r="D174">
        <v>25119702</v>
      </c>
      <c r="E174" s="1" t="s">
        <v>568</v>
      </c>
      <c r="F174" s="1" t="s">
        <v>10</v>
      </c>
      <c r="G174" s="1" t="s">
        <v>87</v>
      </c>
      <c r="H174" s="1" t="s">
        <v>29</v>
      </c>
      <c r="I174" s="1" t="s">
        <v>569</v>
      </c>
      <c r="J174" s="1">
        <f>COUNTIF('Input velikosti'!B:B,SS_List_Domain_Merge[[#This Row],[ICO]])</f>
        <v>1</v>
      </c>
      <c r="K174" s="1" t="str">
        <f>VLOOKUP(SS_List_Domain_Merge[[#This Row],[ICO]],Velikosti_skol[[I�O]:[su-kpp]],12)</f>
        <v>25 - 49 zaměstnanců</v>
      </c>
    </row>
    <row r="175" spans="1:11" x14ac:dyDescent="0.4">
      <c r="A175" s="1" t="s">
        <v>14</v>
      </c>
      <c r="B175" s="1" t="s">
        <v>570</v>
      </c>
      <c r="C175">
        <v>600007316</v>
      </c>
      <c r="D175">
        <v>49518917</v>
      </c>
      <c r="E175" s="1" t="s">
        <v>191</v>
      </c>
      <c r="F175" s="1" t="s">
        <v>17</v>
      </c>
      <c r="G175" s="1" t="s">
        <v>192</v>
      </c>
      <c r="H175" s="1" t="s">
        <v>24</v>
      </c>
      <c r="I175" s="1" t="s">
        <v>571</v>
      </c>
      <c r="J175" s="1">
        <f>COUNTIF('Input velikosti'!B:B,SS_List_Domain_Merge[[#This Row],[ICO]])</f>
        <v>1</v>
      </c>
      <c r="K175" s="1" t="str">
        <f>VLOOKUP(SS_List_Domain_Merge[[#This Row],[ICO]],Velikosti_skol[[I�O]:[su-kpp]],12)</f>
        <v>100 - 199 zaměstnanců</v>
      </c>
    </row>
    <row r="176" spans="1:11" x14ac:dyDescent="0.4">
      <c r="A176" s="1" t="s">
        <v>7</v>
      </c>
      <c r="B176" s="1" t="s">
        <v>572</v>
      </c>
      <c r="C176">
        <v>600014321</v>
      </c>
      <c r="D176">
        <v>46276327</v>
      </c>
      <c r="E176" s="1" t="s">
        <v>225</v>
      </c>
      <c r="F176" s="1" t="s">
        <v>17</v>
      </c>
      <c r="G176" s="1" t="s">
        <v>573</v>
      </c>
      <c r="H176" s="1" t="s">
        <v>12</v>
      </c>
      <c r="I176" s="1" t="s">
        <v>574</v>
      </c>
      <c r="J176" s="1">
        <f>COUNTIF('Input velikosti'!B:B,SS_List_Domain_Merge[[#This Row],[ICO]])</f>
        <v>1</v>
      </c>
      <c r="K176" s="1" t="str">
        <f>VLOOKUP(SS_List_Domain_Merge[[#This Row],[ICO]],Velikosti_skol[[I�O]:[su-kpp]],12)</f>
        <v>100 - 199 zaměstnanců</v>
      </c>
    </row>
    <row r="177" spans="1:11" x14ac:dyDescent="0.4">
      <c r="A177" s="1" t="s">
        <v>60</v>
      </c>
      <c r="B177" s="1" t="s">
        <v>27</v>
      </c>
      <c r="C177">
        <v>650078331</v>
      </c>
      <c r="D177">
        <v>26867940</v>
      </c>
      <c r="E177" s="1" t="s">
        <v>575</v>
      </c>
      <c r="F177" s="1" t="s">
        <v>10</v>
      </c>
      <c r="G177" s="1" t="s">
        <v>576</v>
      </c>
      <c r="H177" s="1" t="s">
        <v>38</v>
      </c>
      <c r="I177" s="1" t="s">
        <v>577</v>
      </c>
      <c r="J177" s="1">
        <f>COUNTIF('Input velikosti'!B:B,SS_List_Domain_Merge[[#This Row],[ICO]])</f>
        <v>1</v>
      </c>
      <c r="K177" s="1" t="str">
        <f>VLOOKUP(SS_List_Domain_Merge[[#This Row],[ICO]],Velikosti_skol[[I�O]:[su-kpp]],12)</f>
        <v>20 - 24 zaměstnanci</v>
      </c>
    </row>
    <row r="178" spans="1:11" x14ac:dyDescent="0.4">
      <c r="A178" s="1" t="s">
        <v>7</v>
      </c>
      <c r="B178" s="1" t="s">
        <v>578</v>
      </c>
      <c r="C178">
        <v>600005534</v>
      </c>
      <c r="D178">
        <v>60446234</v>
      </c>
      <c r="E178" s="1" t="s">
        <v>57</v>
      </c>
      <c r="F178" s="1" t="s">
        <v>17</v>
      </c>
      <c r="G178" s="1" t="s">
        <v>74</v>
      </c>
      <c r="H178" s="1" t="s">
        <v>29</v>
      </c>
      <c r="I178" s="1" t="s">
        <v>579</v>
      </c>
      <c r="J178" s="1">
        <f>COUNTIF('Input velikosti'!B:B,SS_List_Domain_Merge[[#This Row],[ICO]])</f>
        <v>1</v>
      </c>
      <c r="K178" s="1" t="str">
        <f>VLOOKUP(SS_List_Domain_Merge[[#This Row],[ICO]],Velikosti_skol[[I�O]:[su-kpp]],12)</f>
        <v>50 - 99 zaměstnanců</v>
      </c>
    </row>
    <row r="179" spans="1:11" x14ac:dyDescent="0.4">
      <c r="A179" s="1" t="s">
        <v>7</v>
      </c>
      <c r="B179" s="1" t="s">
        <v>580</v>
      </c>
      <c r="C179">
        <v>600009327</v>
      </c>
      <c r="D179">
        <v>61750972</v>
      </c>
      <c r="E179" s="1" t="s">
        <v>388</v>
      </c>
      <c r="F179" s="1" t="s">
        <v>17</v>
      </c>
      <c r="G179" s="1" t="s">
        <v>581</v>
      </c>
      <c r="H179" s="1" t="s">
        <v>68</v>
      </c>
      <c r="I179" s="1" t="s">
        <v>582</v>
      </c>
      <c r="J179" s="1">
        <f>COUNTIF('Input velikosti'!B:B,SS_List_Domain_Merge[[#This Row],[ICO]])</f>
        <v>1</v>
      </c>
      <c r="K179" s="1" t="str">
        <f>VLOOKUP(SS_List_Domain_Merge[[#This Row],[ICO]],Velikosti_skol[[I�O]:[su-kpp]],12)</f>
        <v>50 - 99 zaměstnanců</v>
      </c>
    </row>
    <row r="180" spans="1:11" x14ac:dyDescent="0.4">
      <c r="A180" s="1" t="s">
        <v>14</v>
      </c>
      <c r="B180" s="1" t="s">
        <v>583</v>
      </c>
      <c r="C180">
        <v>600012123</v>
      </c>
      <c r="D180">
        <v>48623695</v>
      </c>
      <c r="E180" s="1" t="s">
        <v>16</v>
      </c>
      <c r="F180" s="1" t="s">
        <v>17</v>
      </c>
      <c r="G180" s="1" t="s">
        <v>248</v>
      </c>
      <c r="H180" s="1" t="s">
        <v>19</v>
      </c>
      <c r="I180" s="1" t="s">
        <v>584</v>
      </c>
      <c r="J180" s="1">
        <f>COUNTIF('Input velikosti'!B:B,SS_List_Domain_Merge[[#This Row],[ICO]])</f>
        <v>2</v>
      </c>
      <c r="K180" s="1" t="str">
        <f>VLOOKUP(SS_List_Domain_Merge[[#This Row],[ICO]],Velikosti_skol[[I�O]:[su-kpp]],12)</f>
        <v>25 - 49 zaměstnanců</v>
      </c>
    </row>
    <row r="181" spans="1:11" x14ac:dyDescent="0.4">
      <c r="A181" s="1" t="s">
        <v>14</v>
      </c>
      <c r="B181" s="1" t="s">
        <v>585</v>
      </c>
      <c r="C181">
        <v>600014746</v>
      </c>
      <c r="D181">
        <v>60545984</v>
      </c>
      <c r="E181" s="1" t="s">
        <v>61</v>
      </c>
      <c r="F181" s="1" t="s">
        <v>17</v>
      </c>
      <c r="G181" s="1" t="s">
        <v>315</v>
      </c>
      <c r="H181" s="1" t="s">
        <v>63</v>
      </c>
      <c r="I181" s="1" t="s">
        <v>586</v>
      </c>
      <c r="J181" s="1">
        <f>COUNTIF('Input velikosti'!B:B,SS_List_Domain_Merge[[#This Row],[ICO]])</f>
        <v>1</v>
      </c>
      <c r="K181" s="1" t="str">
        <f>VLOOKUP(SS_List_Domain_Merge[[#This Row],[ICO]],Velikosti_skol[[I�O]:[su-kpp]],12)</f>
        <v>50 - 99 zaměstnanců</v>
      </c>
    </row>
    <row r="182" spans="1:11" x14ac:dyDescent="0.4">
      <c r="A182" s="1" t="s">
        <v>7</v>
      </c>
      <c r="B182" s="1" t="s">
        <v>587</v>
      </c>
      <c r="C182">
        <v>600004546</v>
      </c>
      <c r="D182">
        <v>60446218</v>
      </c>
      <c r="E182" s="1" t="s">
        <v>57</v>
      </c>
      <c r="F182" s="1" t="s">
        <v>17</v>
      </c>
      <c r="G182" s="1" t="s">
        <v>87</v>
      </c>
      <c r="H182" s="1" t="s">
        <v>29</v>
      </c>
      <c r="I182" s="1" t="s">
        <v>588</v>
      </c>
      <c r="J182" s="1">
        <f>COUNTIF('Input velikosti'!B:B,SS_List_Domain_Merge[[#This Row],[ICO]])</f>
        <v>1</v>
      </c>
      <c r="K182" s="1" t="str">
        <f>VLOOKUP(SS_List_Domain_Merge[[#This Row],[ICO]],Velikosti_skol[[I�O]:[su-kpp]],12)</f>
        <v>50 - 99 zaměstnanců</v>
      </c>
    </row>
    <row r="183" spans="1:11" x14ac:dyDescent="0.4">
      <c r="A183" s="1" t="s">
        <v>14</v>
      </c>
      <c r="B183" s="1" t="s">
        <v>589</v>
      </c>
      <c r="C183">
        <v>600007219</v>
      </c>
      <c r="D183">
        <v>61924032</v>
      </c>
      <c r="E183" s="1" t="s">
        <v>191</v>
      </c>
      <c r="F183" s="1" t="s">
        <v>17</v>
      </c>
      <c r="G183" s="1" t="s">
        <v>169</v>
      </c>
      <c r="H183" s="1" t="s">
        <v>24</v>
      </c>
      <c r="I183" s="1" t="s">
        <v>590</v>
      </c>
      <c r="J183" s="1">
        <f>COUNTIF('Input velikosti'!B:B,SS_List_Domain_Merge[[#This Row],[ICO]])</f>
        <v>1</v>
      </c>
      <c r="K183" s="1" t="str">
        <f>VLOOKUP(SS_List_Domain_Merge[[#This Row],[ICO]],Velikosti_skol[[I�O]:[su-kpp]],12)</f>
        <v>25 - 49 zaměstnanců</v>
      </c>
    </row>
    <row r="184" spans="1:11" x14ac:dyDescent="0.4">
      <c r="A184" s="1" t="s">
        <v>7</v>
      </c>
      <c r="B184" s="1" t="s">
        <v>591</v>
      </c>
      <c r="C184">
        <v>600015157</v>
      </c>
      <c r="D184">
        <v>47922206</v>
      </c>
      <c r="E184" s="1" t="s">
        <v>546</v>
      </c>
      <c r="F184" s="1" t="s">
        <v>17</v>
      </c>
      <c r="G184" s="1" t="s">
        <v>103</v>
      </c>
      <c r="H184" s="1" t="s">
        <v>104</v>
      </c>
      <c r="I184" s="1" t="s">
        <v>592</v>
      </c>
      <c r="J184" s="1">
        <f>COUNTIF('Input velikosti'!B:B,SS_List_Domain_Merge[[#This Row],[ICO]])</f>
        <v>1</v>
      </c>
      <c r="K184" s="1" t="str">
        <f>VLOOKUP(SS_List_Domain_Merge[[#This Row],[ICO]],Velikosti_skol[[I�O]:[su-kpp]],12)</f>
        <v>50 - 99 zaměstnanců</v>
      </c>
    </row>
    <row r="185" spans="1:11" x14ac:dyDescent="0.4">
      <c r="A185" s="1" t="s">
        <v>14</v>
      </c>
      <c r="B185" s="1" t="s">
        <v>593</v>
      </c>
      <c r="C185">
        <v>600007553</v>
      </c>
      <c r="D185">
        <v>62444042</v>
      </c>
      <c r="E185" s="1" t="s">
        <v>191</v>
      </c>
      <c r="F185" s="1" t="s">
        <v>17</v>
      </c>
      <c r="G185" s="1" t="s">
        <v>285</v>
      </c>
      <c r="H185" s="1" t="s">
        <v>24</v>
      </c>
      <c r="I185" s="1" t="s">
        <v>594</v>
      </c>
      <c r="J185" s="1">
        <f>COUNTIF('Input velikosti'!B:B,SS_List_Domain_Merge[[#This Row],[ICO]])</f>
        <v>1</v>
      </c>
      <c r="K185" s="1" t="str">
        <f>VLOOKUP(SS_List_Domain_Merge[[#This Row],[ICO]],Velikosti_skol[[I�O]:[su-kpp]],12)</f>
        <v>Neuvedeno</v>
      </c>
    </row>
    <row r="186" spans="1:11" x14ac:dyDescent="0.4">
      <c r="A186" s="1" t="s">
        <v>14</v>
      </c>
      <c r="B186" s="1" t="s">
        <v>595</v>
      </c>
      <c r="C186">
        <v>600006808</v>
      </c>
      <c r="D186">
        <v>47558407</v>
      </c>
      <c r="E186" s="1" t="s">
        <v>191</v>
      </c>
      <c r="F186" s="1" t="s">
        <v>17</v>
      </c>
      <c r="G186" s="1" t="s">
        <v>596</v>
      </c>
      <c r="H186" s="1" t="s">
        <v>24</v>
      </c>
      <c r="I186" s="1" t="s">
        <v>597</v>
      </c>
      <c r="J186" s="1">
        <f>COUNTIF('Input velikosti'!B:B,SS_List_Domain_Merge[[#This Row],[ICO]])</f>
        <v>1</v>
      </c>
      <c r="K186" s="1" t="str">
        <f>VLOOKUP(SS_List_Domain_Merge[[#This Row],[ICO]],Velikosti_skol[[I�O]:[su-kpp]],12)</f>
        <v>Neuvedeno</v>
      </c>
    </row>
    <row r="187" spans="1:11" x14ac:dyDescent="0.4">
      <c r="A187" s="1" t="s">
        <v>7</v>
      </c>
      <c r="B187" s="1" t="s">
        <v>598</v>
      </c>
      <c r="C187">
        <v>600016463</v>
      </c>
      <c r="D187">
        <v>62331639</v>
      </c>
      <c r="E187" s="1" t="s">
        <v>77</v>
      </c>
      <c r="F187" s="1" t="s">
        <v>17</v>
      </c>
      <c r="G187" s="1" t="s">
        <v>78</v>
      </c>
      <c r="H187" s="1" t="s">
        <v>38</v>
      </c>
      <c r="I187" s="1" t="s">
        <v>599</v>
      </c>
      <c r="J187" s="1">
        <f>COUNTIF('Input velikosti'!B:B,SS_List_Domain_Merge[[#This Row],[ICO]])</f>
        <v>1</v>
      </c>
      <c r="K187" s="1" t="str">
        <f>VLOOKUP(SS_List_Domain_Merge[[#This Row],[ICO]],Velikosti_skol[[I�O]:[su-kpp]],12)</f>
        <v>25 - 49 zaměstnanců</v>
      </c>
    </row>
    <row r="188" spans="1:11" x14ac:dyDescent="0.4">
      <c r="A188" s="1" t="s">
        <v>14</v>
      </c>
      <c r="B188" s="1" t="s">
        <v>600</v>
      </c>
      <c r="C188">
        <v>600010830</v>
      </c>
      <c r="D188">
        <v>46773673</v>
      </c>
      <c r="E188" s="1" t="s">
        <v>238</v>
      </c>
      <c r="F188" s="1" t="s">
        <v>17</v>
      </c>
      <c r="G188" s="1" t="s">
        <v>601</v>
      </c>
      <c r="H188" s="1" t="s">
        <v>150</v>
      </c>
      <c r="I188" s="1" t="s">
        <v>602</v>
      </c>
      <c r="J188" s="1">
        <f>COUNTIF('Input velikosti'!B:B,SS_List_Domain_Merge[[#This Row],[ICO]])</f>
        <v>1</v>
      </c>
      <c r="K188" s="1" t="str">
        <f>VLOOKUP(SS_List_Domain_Merge[[#This Row],[ICO]],Velikosti_skol[[I�O]:[su-kpp]],12)</f>
        <v>100 - 199 zaměstnanců</v>
      </c>
    </row>
    <row r="189" spans="1:11" x14ac:dyDescent="0.4">
      <c r="A189" s="1" t="s">
        <v>7</v>
      </c>
      <c r="B189" s="1" t="s">
        <v>603</v>
      </c>
      <c r="C189">
        <v>600017249</v>
      </c>
      <c r="D189">
        <v>47813091</v>
      </c>
      <c r="E189" s="1" t="s">
        <v>77</v>
      </c>
      <c r="F189" s="1" t="s">
        <v>17</v>
      </c>
      <c r="G189" s="1" t="s">
        <v>604</v>
      </c>
      <c r="H189" s="1" t="s">
        <v>38</v>
      </c>
      <c r="I189" s="1" t="s">
        <v>605</v>
      </c>
      <c r="J189" s="1">
        <f>COUNTIF('Input velikosti'!B:B,SS_List_Domain_Merge[[#This Row],[ICO]])</f>
        <v>1</v>
      </c>
      <c r="K189" s="1" t="str">
        <f>VLOOKUP(SS_List_Domain_Merge[[#This Row],[ICO]],Velikosti_skol[[I�O]:[su-kpp]],12)</f>
        <v>10 - 19 zaměstnanců</v>
      </c>
    </row>
    <row r="190" spans="1:11" x14ac:dyDescent="0.4">
      <c r="A190" s="1" t="s">
        <v>14</v>
      </c>
      <c r="B190" s="1" t="s">
        <v>606</v>
      </c>
      <c r="C190">
        <v>600011887</v>
      </c>
      <c r="D190">
        <v>60103337</v>
      </c>
      <c r="E190" s="1" t="s">
        <v>330</v>
      </c>
      <c r="F190" s="1" t="s">
        <v>17</v>
      </c>
      <c r="G190" s="1" t="s">
        <v>154</v>
      </c>
      <c r="H190" s="1" t="s">
        <v>83</v>
      </c>
      <c r="I190" s="1" t="s">
        <v>607</v>
      </c>
      <c r="J190" s="1">
        <f>COUNTIF('Input velikosti'!B:B,SS_List_Domain_Merge[[#This Row],[ICO]])</f>
        <v>1</v>
      </c>
      <c r="K190" s="1" t="str">
        <f>VLOOKUP(SS_List_Domain_Merge[[#This Row],[ICO]],Velikosti_skol[[I�O]:[su-kpp]],12)</f>
        <v>25 - 49 zaměstnanců</v>
      </c>
    </row>
    <row r="191" spans="1:11" x14ac:dyDescent="0.4">
      <c r="A191" s="1" t="s">
        <v>7</v>
      </c>
      <c r="B191" s="1" t="s">
        <v>608</v>
      </c>
      <c r="C191">
        <v>600011852</v>
      </c>
      <c r="D191">
        <v>60103329</v>
      </c>
      <c r="E191" s="1" t="s">
        <v>330</v>
      </c>
      <c r="F191" s="1" t="s">
        <v>17</v>
      </c>
      <c r="G191" s="1" t="s">
        <v>609</v>
      </c>
      <c r="H191" s="1" t="s">
        <v>83</v>
      </c>
      <c r="I191" s="1" t="s">
        <v>610</v>
      </c>
      <c r="J191" s="1">
        <f>COUNTIF('Input velikosti'!B:B,SS_List_Domain_Merge[[#This Row],[ICO]])</f>
        <v>1</v>
      </c>
      <c r="K191" s="1" t="str">
        <f>VLOOKUP(SS_List_Domain_Merge[[#This Row],[ICO]],Velikosti_skol[[I�O]:[su-kpp]],12)</f>
        <v>25 - 49 zaměstnanců</v>
      </c>
    </row>
    <row r="192" spans="1:11" x14ac:dyDescent="0.4">
      <c r="A192" s="1" t="s">
        <v>14</v>
      </c>
      <c r="B192" s="1" t="s">
        <v>611</v>
      </c>
      <c r="C192">
        <v>600007812</v>
      </c>
      <c r="D192">
        <v>61100331</v>
      </c>
      <c r="E192" s="1" t="s">
        <v>191</v>
      </c>
      <c r="F192" s="1" t="s">
        <v>17</v>
      </c>
      <c r="G192" s="1" t="s">
        <v>612</v>
      </c>
      <c r="H192" s="1" t="s">
        <v>24</v>
      </c>
      <c r="I192" s="1" t="s">
        <v>613</v>
      </c>
      <c r="J192" s="1">
        <f>COUNTIF('Input velikosti'!B:B,SS_List_Domain_Merge[[#This Row],[ICO]])</f>
        <v>1</v>
      </c>
      <c r="K192" s="1" t="str">
        <f>VLOOKUP(SS_List_Domain_Merge[[#This Row],[ICO]],Velikosti_skol[[I�O]:[su-kpp]],12)</f>
        <v>25 - 49 zaměstnanců</v>
      </c>
    </row>
    <row r="193" spans="1:11" x14ac:dyDescent="0.4">
      <c r="A193" s="1" t="s">
        <v>7</v>
      </c>
      <c r="B193" s="1" t="s">
        <v>614</v>
      </c>
      <c r="C193">
        <v>600004911</v>
      </c>
      <c r="D193">
        <v>61385131</v>
      </c>
      <c r="E193" s="1" t="s">
        <v>57</v>
      </c>
      <c r="F193" s="1" t="s">
        <v>17</v>
      </c>
      <c r="G193" s="1" t="s">
        <v>322</v>
      </c>
      <c r="H193" s="1" t="s">
        <v>29</v>
      </c>
      <c r="I193" s="1" t="s">
        <v>615</v>
      </c>
      <c r="J193" s="1">
        <f>COUNTIF('Input velikosti'!B:B,SS_List_Domain_Merge[[#This Row],[ICO]])</f>
        <v>1</v>
      </c>
      <c r="K193" s="1" t="str">
        <f>VLOOKUP(SS_List_Domain_Merge[[#This Row],[ICO]],Velikosti_skol[[I�O]:[su-kpp]],12)</f>
        <v>50 - 99 zaměstnanců</v>
      </c>
    </row>
    <row r="194" spans="1:11" x14ac:dyDescent="0.4">
      <c r="A194" s="1" t="s">
        <v>14</v>
      </c>
      <c r="B194" s="1" t="s">
        <v>616</v>
      </c>
      <c r="C194">
        <v>600014941</v>
      </c>
      <c r="D194">
        <v>70843309</v>
      </c>
      <c r="E194" s="1" t="s">
        <v>225</v>
      </c>
      <c r="F194" s="1" t="s">
        <v>17</v>
      </c>
      <c r="G194" s="1" t="s">
        <v>99</v>
      </c>
      <c r="H194" s="1" t="s">
        <v>12</v>
      </c>
      <c r="I194" s="1" t="s">
        <v>617</v>
      </c>
      <c r="J194" s="1">
        <f>COUNTIF('Input velikosti'!B:B,SS_List_Domain_Merge[[#This Row],[ICO]])</f>
        <v>1</v>
      </c>
      <c r="K194" s="1" t="str">
        <f>VLOOKUP(SS_List_Domain_Merge[[#This Row],[ICO]],Velikosti_skol[[I�O]:[su-kpp]],12)</f>
        <v>Neuvedeno</v>
      </c>
    </row>
    <row r="195" spans="1:11" x14ac:dyDescent="0.4">
      <c r="A195" s="1" t="s">
        <v>14</v>
      </c>
      <c r="B195" s="1" t="s">
        <v>618</v>
      </c>
      <c r="C195">
        <v>600015050</v>
      </c>
      <c r="D195">
        <v>47935774</v>
      </c>
      <c r="E195" s="1" t="s">
        <v>225</v>
      </c>
      <c r="F195" s="1" t="s">
        <v>17</v>
      </c>
      <c r="G195" s="1" t="s">
        <v>619</v>
      </c>
      <c r="H195" s="1" t="s">
        <v>12</v>
      </c>
      <c r="I195" s="1" t="s">
        <v>620</v>
      </c>
      <c r="J195" s="1">
        <f>COUNTIF('Input velikosti'!B:B,SS_List_Domain_Merge[[#This Row],[ICO]])</f>
        <v>1</v>
      </c>
      <c r="K195" s="1" t="str">
        <f>VLOOKUP(SS_List_Domain_Merge[[#This Row],[ICO]],Velikosti_skol[[I�O]:[su-kpp]],12)</f>
        <v>50 - 99 zaměstnanců</v>
      </c>
    </row>
    <row r="196" spans="1:11" x14ac:dyDescent="0.4">
      <c r="A196" s="1" t="s">
        <v>7</v>
      </c>
      <c r="B196" s="1" t="s">
        <v>621</v>
      </c>
      <c r="C196">
        <v>600009548</v>
      </c>
      <c r="D196">
        <v>49778102</v>
      </c>
      <c r="E196" s="1" t="s">
        <v>388</v>
      </c>
      <c r="F196" s="1" t="s">
        <v>17</v>
      </c>
      <c r="G196" s="1" t="s">
        <v>166</v>
      </c>
      <c r="H196" s="1" t="s">
        <v>68</v>
      </c>
      <c r="I196" s="1" t="s">
        <v>622</v>
      </c>
      <c r="J196" s="1">
        <f>COUNTIF('Input velikosti'!B:B,SS_List_Domain_Merge[[#This Row],[ICO]])</f>
        <v>1</v>
      </c>
      <c r="K196" s="1" t="str">
        <f>VLOOKUP(SS_List_Domain_Merge[[#This Row],[ICO]],Velikosti_skol[[I�O]:[su-kpp]],12)</f>
        <v>50 - 99 zaměstnanců</v>
      </c>
    </row>
    <row r="197" spans="1:11" x14ac:dyDescent="0.4">
      <c r="A197" s="1" t="s">
        <v>7</v>
      </c>
      <c r="B197" s="1" t="s">
        <v>623</v>
      </c>
      <c r="C197">
        <v>600013626</v>
      </c>
      <c r="D197">
        <v>559008</v>
      </c>
      <c r="E197" s="1" t="s">
        <v>212</v>
      </c>
      <c r="F197" s="1" t="s">
        <v>17</v>
      </c>
      <c r="G197" s="1" t="s">
        <v>53</v>
      </c>
      <c r="H197" s="1" t="s">
        <v>54</v>
      </c>
      <c r="I197" s="1" t="s">
        <v>624</v>
      </c>
      <c r="J197" s="1">
        <f>COUNTIF('Input velikosti'!B:B,SS_List_Domain_Merge[[#This Row],[ICO]])</f>
        <v>1</v>
      </c>
      <c r="K197" s="1" t="str">
        <f>VLOOKUP(SS_List_Domain_Merge[[#This Row],[ICO]],Velikosti_skol[[I�O]:[su-kpp]],12)</f>
        <v>100 - 199 zaměstnanců</v>
      </c>
    </row>
    <row r="198" spans="1:11" x14ac:dyDescent="0.4">
      <c r="A198" s="1" t="s">
        <v>14</v>
      </c>
      <c r="B198" s="1" t="s">
        <v>625</v>
      </c>
      <c r="C198">
        <v>691000212</v>
      </c>
      <c r="D198">
        <v>28197682</v>
      </c>
      <c r="E198" s="1" t="s">
        <v>27</v>
      </c>
      <c r="F198" s="1" t="s">
        <v>10</v>
      </c>
      <c r="G198" s="1" t="s">
        <v>74</v>
      </c>
      <c r="H198" s="1" t="s">
        <v>29</v>
      </c>
      <c r="I198" s="1" t="s">
        <v>626</v>
      </c>
      <c r="J198" s="1">
        <f>COUNTIF('Input velikosti'!B:B,SS_List_Domain_Merge[[#This Row],[ICO]])</f>
        <v>1</v>
      </c>
      <c r="K198" s="1" t="str">
        <f>VLOOKUP(SS_List_Domain_Merge[[#This Row],[ICO]],Velikosti_skol[[I�O]:[su-kpp]],12)</f>
        <v>10 - 19 zaměstnanců</v>
      </c>
    </row>
    <row r="199" spans="1:11" x14ac:dyDescent="0.4">
      <c r="A199" s="1" t="s">
        <v>7</v>
      </c>
      <c r="B199" s="1" t="s">
        <v>627</v>
      </c>
      <c r="C199">
        <v>600016773</v>
      </c>
      <c r="D199">
        <v>601667</v>
      </c>
      <c r="E199" s="1" t="s">
        <v>77</v>
      </c>
      <c r="F199" s="1" t="s">
        <v>17</v>
      </c>
      <c r="G199" s="1" t="s">
        <v>628</v>
      </c>
      <c r="H199" s="1" t="s">
        <v>38</v>
      </c>
      <c r="I199" s="1" t="s">
        <v>629</v>
      </c>
      <c r="J199" s="1">
        <f>COUNTIF('Input velikosti'!B:B,SS_List_Domain_Merge[[#This Row],[ICO]])</f>
        <v>1</v>
      </c>
      <c r="K199" s="1" t="str">
        <f>VLOOKUP(SS_List_Domain_Merge[[#This Row],[ICO]],Velikosti_skol[[I�O]:[su-kpp]],12)</f>
        <v>50 - 99 zaměstnanců</v>
      </c>
    </row>
    <row r="200" spans="1:11" x14ac:dyDescent="0.4">
      <c r="A200" s="1" t="s">
        <v>7</v>
      </c>
      <c r="B200" s="1" t="s">
        <v>630</v>
      </c>
      <c r="C200">
        <v>691000468</v>
      </c>
      <c r="D200">
        <v>75151073</v>
      </c>
      <c r="E200" s="1" t="s">
        <v>57</v>
      </c>
      <c r="F200" s="1" t="s">
        <v>17</v>
      </c>
      <c r="G200" s="1" t="s">
        <v>279</v>
      </c>
      <c r="H200" s="1" t="s">
        <v>29</v>
      </c>
      <c r="I200" s="1" t="s">
        <v>631</v>
      </c>
      <c r="J200" s="1">
        <f>COUNTIF('Input velikosti'!B:B,SS_List_Domain_Merge[[#This Row],[ICO]])</f>
        <v>1</v>
      </c>
      <c r="K200" s="1" t="str">
        <f>VLOOKUP(SS_List_Domain_Merge[[#This Row],[ICO]],Velikosti_skol[[I�O]:[su-kpp]],12)</f>
        <v>Neuvedeno</v>
      </c>
    </row>
    <row r="201" spans="1:11" x14ac:dyDescent="0.4">
      <c r="A201" s="1" t="s">
        <v>7</v>
      </c>
      <c r="B201" s="1" t="s">
        <v>632</v>
      </c>
      <c r="C201">
        <v>600007421</v>
      </c>
      <c r="D201">
        <v>48683906</v>
      </c>
      <c r="E201" s="1" t="s">
        <v>191</v>
      </c>
      <c r="F201" s="1" t="s">
        <v>17</v>
      </c>
      <c r="G201" s="1" t="s">
        <v>633</v>
      </c>
      <c r="H201" s="1" t="s">
        <v>24</v>
      </c>
      <c r="I201" s="1" t="s">
        <v>634</v>
      </c>
      <c r="J201" s="1">
        <f>COUNTIF('Input velikosti'!B:B,SS_List_Domain_Merge[[#This Row],[ICO]])</f>
        <v>1</v>
      </c>
      <c r="K201" s="1" t="str">
        <f>VLOOKUP(SS_List_Domain_Merge[[#This Row],[ICO]],Velikosti_skol[[I�O]:[su-kpp]],12)</f>
        <v>50 - 99 zaměstnanců</v>
      </c>
    </row>
    <row r="202" spans="1:11" x14ac:dyDescent="0.4">
      <c r="A202" s="1" t="s">
        <v>14</v>
      </c>
      <c r="B202" s="1" t="s">
        <v>635</v>
      </c>
      <c r="C202">
        <v>600013693</v>
      </c>
      <c r="D202">
        <v>26258510</v>
      </c>
      <c r="E202" s="1" t="s">
        <v>636</v>
      </c>
      <c r="F202" s="1" t="s">
        <v>10</v>
      </c>
      <c r="G202" s="1" t="s">
        <v>53</v>
      </c>
      <c r="H202" s="1" t="s">
        <v>54</v>
      </c>
      <c r="I202" s="1" t="s">
        <v>637</v>
      </c>
      <c r="J202" s="1">
        <f>COUNTIF('Input velikosti'!B:B,SS_List_Domain_Merge[[#This Row],[ICO]])</f>
        <v>1</v>
      </c>
      <c r="K202" s="1" t="str">
        <f>VLOOKUP(SS_List_Domain_Merge[[#This Row],[ICO]],Velikosti_skol[[I�O]:[su-kpp]],12)</f>
        <v>25 - 49 zaměstnanců</v>
      </c>
    </row>
    <row r="203" spans="1:11" x14ac:dyDescent="0.4">
      <c r="A203" s="1" t="s">
        <v>7</v>
      </c>
      <c r="B203" s="1" t="s">
        <v>638</v>
      </c>
      <c r="C203">
        <v>600015726</v>
      </c>
      <c r="D203">
        <v>49438875</v>
      </c>
      <c r="E203" s="1" t="s">
        <v>212</v>
      </c>
      <c r="F203" s="1" t="s">
        <v>17</v>
      </c>
      <c r="G203" s="1" t="s">
        <v>639</v>
      </c>
      <c r="H203" s="1" t="s">
        <v>54</v>
      </c>
      <c r="I203" s="1" t="s">
        <v>640</v>
      </c>
      <c r="J203" s="1">
        <f>COUNTIF('Input velikosti'!B:B,SS_List_Domain_Merge[[#This Row],[ICO]])</f>
        <v>1</v>
      </c>
      <c r="K203" s="1" t="str">
        <f>VLOOKUP(SS_List_Domain_Merge[[#This Row],[ICO]],Velikosti_skol[[I�O]:[su-kpp]],12)</f>
        <v>100 - 199 zaměstnanců</v>
      </c>
    </row>
    <row r="204" spans="1:11" x14ac:dyDescent="0.4">
      <c r="A204" s="1" t="s">
        <v>7</v>
      </c>
      <c r="B204" s="1" t="s">
        <v>641</v>
      </c>
      <c r="C204">
        <v>600004961</v>
      </c>
      <c r="D204">
        <v>60461675</v>
      </c>
      <c r="E204" s="1" t="s">
        <v>57</v>
      </c>
      <c r="F204" s="1" t="s">
        <v>17</v>
      </c>
      <c r="G204" s="1" t="s">
        <v>322</v>
      </c>
      <c r="H204" s="1" t="s">
        <v>29</v>
      </c>
      <c r="I204" s="1" t="s">
        <v>642</v>
      </c>
      <c r="J204" s="1">
        <f>COUNTIF('Input velikosti'!B:B,SS_List_Domain_Merge[[#This Row],[ICO]])</f>
        <v>1</v>
      </c>
      <c r="K204" s="1" t="str">
        <f>VLOOKUP(SS_List_Domain_Merge[[#This Row],[ICO]],Velikosti_skol[[I�O]:[su-kpp]],12)</f>
        <v>25 - 49 zaměstnanců</v>
      </c>
    </row>
    <row r="205" spans="1:11" x14ac:dyDescent="0.4">
      <c r="A205" s="1" t="s">
        <v>7</v>
      </c>
      <c r="B205" s="1" t="s">
        <v>643</v>
      </c>
      <c r="C205">
        <v>600017478</v>
      </c>
      <c r="D205">
        <v>602159</v>
      </c>
      <c r="E205" s="1" t="s">
        <v>77</v>
      </c>
      <c r="F205" s="1" t="s">
        <v>17</v>
      </c>
      <c r="G205" s="1" t="s">
        <v>45</v>
      </c>
      <c r="H205" s="1" t="s">
        <v>38</v>
      </c>
      <c r="I205" s="1" t="s">
        <v>644</v>
      </c>
      <c r="J205" s="1">
        <f>COUNTIF('Input velikosti'!B:B,SS_List_Domain_Merge[[#This Row],[ICO]])</f>
        <v>1</v>
      </c>
      <c r="K205" s="1" t="str">
        <f>VLOOKUP(SS_List_Domain_Merge[[#This Row],[ICO]],Velikosti_skol[[I�O]:[su-kpp]],12)</f>
        <v>50 - 99 zaměstnanců</v>
      </c>
    </row>
    <row r="206" spans="1:11" x14ac:dyDescent="0.4">
      <c r="A206" s="1" t="s">
        <v>7</v>
      </c>
      <c r="B206" s="1" t="s">
        <v>645</v>
      </c>
      <c r="C206">
        <v>600005208</v>
      </c>
      <c r="D206">
        <v>49366629</v>
      </c>
      <c r="E206" s="1" t="s">
        <v>57</v>
      </c>
      <c r="F206" s="1" t="s">
        <v>17</v>
      </c>
      <c r="G206" s="1" t="s">
        <v>279</v>
      </c>
      <c r="H206" s="1" t="s">
        <v>29</v>
      </c>
      <c r="I206" s="1" t="s">
        <v>646</v>
      </c>
      <c r="J206" s="1">
        <f>COUNTIF('Input velikosti'!B:B,SS_List_Domain_Merge[[#This Row],[ICO]])</f>
        <v>1</v>
      </c>
      <c r="K206" s="1" t="str">
        <f>VLOOKUP(SS_List_Domain_Merge[[#This Row],[ICO]],Velikosti_skol[[I�O]:[su-kpp]],12)</f>
        <v>50 - 99 zaměstnanců</v>
      </c>
    </row>
    <row r="207" spans="1:11" x14ac:dyDescent="0.4">
      <c r="A207" s="1" t="s">
        <v>7</v>
      </c>
      <c r="B207" s="1" t="s">
        <v>647</v>
      </c>
      <c r="C207">
        <v>600009297</v>
      </c>
      <c r="D207">
        <v>49753771</v>
      </c>
      <c r="E207" s="1" t="s">
        <v>337</v>
      </c>
      <c r="F207" s="1" t="s">
        <v>17</v>
      </c>
      <c r="G207" s="1" t="s">
        <v>648</v>
      </c>
      <c r="H207" s="1" t="s">
        <v>218</v>
      </c>
      <c r="I207" s="1" t="s">
        <v>649</v>
      </c>
      <c r="J207" s="1">
        <f>COUNTIF('Input velikosti'!B:B,SS_List_Domain_Merge[[#This Row],[ICO]])</f>
        <v>1</v>
      </c>
      <c r="K207" s="1" t="str">
        <f>VLOOKUP(SS_List_Domain_Merge[[#This Row],[ICO]],Velikosti_skol[[I�O]:[su-kpp]],12)</f>
        <v>25 - 49 zaměstnanců</v>
      </c>
    </row>
    <row r="208" spans="1:11" x14ac:dyDescent="0.4">
      <c r="A208" s="1" t="s">
        <v>14</v>
      </c>
      <c r="B208" s="1" t="s">
        <v>650</v>
      </c>
      <c r="C208">
        <v>600014754</v>
      </c>
      <c r="D208">
        <v>60545941</v>
      </c>
      <c r="E208" s="1" t="s">
        <v>61</v>
      </c>
      <c r="F208" s="1" t="s">
        <v>17</v>
      </c>
      <c r="G208" s="1" t="s">
        <v>651</v>
      </c>
      <c r="H208" s="1" t="s">
        <v>63</v>
      </c>
      <c r="I208" s="1" t="s">
        <v>652</v>
      </c>
      <c r="J208" s="1">
        <f>COUNTIF('Input velikosti'!B:B,SS_List_Domain_Merge[[#This Row],[ICO]])</f>
        <v>1</v>
      </c>
      <c r="K208" s="1" t="str">
        <f>VLOOKUP(SS_List_Domain_Merge[[#This Row],[ICO]],Velikosti_skol[[I�O]:[su-kpp]],12)</f>
        <v>100 - 199 zaměstnanců</v>
      </c>
    </row>
    <row r="209" spans="1:11" x14ac:dyDescent="0.4">
      <c r="A209" s="1" t="s">
        <v>7</v>
      </c>
      <c r="B209" s="1" t="s">
        <v>653</v>
      </c>
      <c r="C209">
        <v>600014312</v>
      </c>
      <c r="D209">
        <v>61716693</v>
      </c>
      <c r="E209" s="1" t="s">
        <v>225</v>
      </c>
      <c r="F209" s="1" t="s">
        <v>17</v>
      </c>
      <c r="G209" s="1" t="s">
        <v>654</v>
      </c>
      <c r="H209" s="1" t="s">
        <v>12</v>
      </c>
      <c r="I209" s="1" t="s">
        <v>655</v>
      </c>
      <c r="J209" s="1">
        <f>COUNTIF('Input velikosti'!B:B,SS_List_Domain_Merge[[#This Row],[ICO]])</f>
        <v>1</v>
      </c>
      <c r="K209" s="1" t="str">
        <f>VLOOKUP(SS_List_Domain_Merge[[#This Row],[ICO]],Velikosti_skol[[I�O]:[su-kpp]],12)</f>
        <v>50 - 99 zaměstnanců</v>
      </c>
    </row>
    <row r="210" spans="1:11" x14ac:dyDescent="0.4">
      <c r="A210" s="1" t="s">
        <v>7</v>
      </c>
      <c r="B210" s="1" t="s">
        <v>656</v>
      </c>
      <c r="C210">
        <v>600005500</v>
      </c>
      <c r="D210">
        <v>61384992</v>
      </c>
      <c r="E210" s="1" t="s">
        <v>57</v>
      </c>
      <c r="F210" s="1" t="s">
        <v>17</v>
      </c>
      <c r="G210" s="1" t="s">
        <v>74</v>
      </c>
      <c r="H210" s="1" t="s">
        <v>29</v>
      </c>
      <c r="I210" s="1" t="s">
        <v>657</v>
      </c>
      <c r="J210" s="1">
        <f>COUNTIF('Input velikosti'!B:B,SS_List_Domain_Merge[[#This Row],[ICO]])</f>
        <v>1</v>
      </c>
      <c r="K210" s="1" t="str">
        <f>VLOOKUP(SS_List_Domain_Merge[[#This Row],[ICO]],Velikosti_skol[[I�O]:[su-kpp]],12)</f>
        <v>50 - 99 zaměstnanců</v>
      </c>
    </row>
    <row r="211" spans="1:11" x14ac:dyDescent="0.4">
      <c r="A211" s="1" t="s">
        <v>14</v>
      </c>
      <c r="B211" s="1" t="s">
        <v>658</v>
      </c>
      <c r="C211">
        <v>600013651</v>
      </c>
      <c r="D211">
        <v>25332201</v>
      </c>
      <c r="E211" s="1" t="s">
        <v>659</v>
      </c>
      <c r="F211" s="1" t="s">
        <v>10</v>
      </c>
      <c r="G211" s="1" t="s">
        <v>53</v>
      </c>
      <c r="H211" s="1" t="s">
        <v>54</v>
      </c>
      <c r="I211" s="1" t="s">
        <v>660</v>
      </c>
      <c r="J211" s="1">
        <f>COUNTIF('Input velikosti'!B:B,SS_List_Domain_Merge[[#This Row],[ICO]])</f>
        <v>1</v>
      </c>
      <c r="K211" s="1" t="str">
        <f>VLOOKUP(SS_List_Domain_Merge[[#This Row],[ICO]],Velikosti_skol[[I�O]:[su-kpp]],12)</f>
        <v>25 - 49 zaměstnanců</v>
      </c>
    </row>
    <row r="212" spans="1:11" x14ac:dyDescent="0.4">
      <c r="A212" s="1" t="s">
        <v>7</v>
      </c>
      <c r="B212" s="1" t="s">
        <v>661</v>
      </c>
      <c r="C212">
        <v>691007551</v>
      </c>
      <c r="D212">
        <v>3620280</v>
      </c>
      <c r="E212" s="1" t="s">
        <v>662</v>
      </c>
      <c r="F212" s="1" t="s">
        <v>663</v>
      </c>
      <c r="G212" s="1" t="s">
        <v>664</v>
      </c>
      <c r="H212" s="1" t="s">
        <v>63</v>
      </c>
      <c r="I212" s="1" t="s">
        <v>665</v>
      </c>
      <c r="J212" s="1">
        <f>COUNTIF('Input velikosti'!B:B,SS_List_Domain_Merge[[#This Row],[ICO]])</f>
        <v>1</v>
      </c>
      <c r="K212" s="1" t="str">
        <f>VLOOKUP(SS_List_Domain_Merge[[#This Row],[ICO]],Velikosti_skol[[I�O]:[su-kpp]],12)</f>
        <v>20 - 24 zaměstnanci</v>
      </c>
    </row>
    <row r="213" spans="1:11" x14ac:dyDescent="0.4">
      <c r="A213" s="1" t="s">
        <v>14</v>
      </c>
      <c r="B213" s="1" t="s">
        <v>666</v>
      </c>
      <c r="C213">
        <v>600016315</v>
      </c>
      <c r="D213">
        <v>601411</v>
      </c>
      <c r="E213" s="1" t="s">
        <v>77</v>
      </c>
      <c r="F213" s="1" t="s">
        <v>17</v>
      </c>
      <c r="G213" s="1" t="s">
        <v>376</v>
      </c>
      <c r="H213" s="1" t="s">
        <v>38</v>
      </c>
      <c r="I213" s="1" t="s">
        <v>667</v>
      </c>
      <c r="J213" s="1">
        <f>COUNTIF('Input velikosti'!B:B,SS_List_Domain_Merge[[#This Row],[ICO]])</f>
        <v>1</v>
      </c>
      <c r="K213" s="1" t="str">
        <f>VLOOKUP(SS_List_Domain_Merge[[#This Row],[ICO]],Velikosti_skol[[I�O]:[su-kpp]],12)</f>
        <v>50 - 99 zaměstnanců</v>
      </c>
    </row>
    <row r="214" spans="1:11" x14ac:dyDescent="0.4">
      <c r="A214" s="1" t="s">
        <v>14</v>
      </c>
      <c r="B214" s="1" t="s">
        <v>668</v>
      </c>
      <c r="C214">
        <v>600008801</v>
      </c>
      <c r="D214">
        <v>60061812</v>
      </c>
      <c r="E214" s="1" t="s">
        <v>228</v>
      </c>
      <c r="F214" s="1" t="s">
        <v>17</v>
      </c>
      <c r="G214" s="1" t="s">
        <v>669</v>
      </c>
      <c r="H214" s="1" t="s">
        <v>137</v>
      </c>
      <c r="I214" s="1" t="s">
        <v>670</v>
      </c>
      <c r="J214" s="1">
        <f>COUNTIF('Input velikosti'!B:B,SS_List_Domain_Merge[[#This Row],[ICO]])</f>
        <v>1</v>
      </c>
      <c r="K214" s="1" t="str">
        <f>VLOOKUP(SS_List_Domain_Merge[[#This Row],[ICO]],Velikosti_skol[[I�O]:[su-kpp]],12)</f>
        <v>100 - 199 zaměstnanců</v>
      </c>
    </row>
    <row r="215" spans="1:11" x14ac:dyDescent="0.4">
      <c r="A215" s="1" t="s">
        <v>7</v>
      </c>
      <c r="B215" s="1" t="s">
        <v>671</v>
      </c>
      <c r="C215">
        <v>600007910</v>
      </c>
      <c r="D215">
        <v>61100404</v>
      </c>
      <c r="E215" s="1" t="s">
        <v>191</v>
      </c>
      <c r="F215" s="1" t="s">
        <v>17</v>
      </c>
      <c r="G215" s="1" t="s">
        <v>672</v>
      </c>
      <c r="H215" s="1" t="s">
        <v>24</v>
      </c>
      <c r="I215" s="1" t="s">
        <v>673</v>
      </c>
      <c r="J215" s="1">
        <f>COUNTIF('Input velikosti'!B:B,SS_List_Domain_Merge[[#This Row],[ICO]])</f>
        <v>1</v>
      </c>
      <c r="K215" s="1" t="str">
        <f>VLOOKUP(SS_List_Domain_Merge[[#This Row],[ICO]],Velikosti_skol[[I�O]:[su-kpp]],12)</f>
        <v>25 - 49 zaměstnanců</v>
      </c>
    </row>
    <row r="216" spans="1:11" x14ac:dyDescent="0.4">
      <c r="A216" s="1" t="s">
        <v>7</v>
      </c>
      <c r="B216" s="1" t="s">
        <v>674</v>
      </c>
      <c r="C216">
        <v>600016447</v>
      </c>
      <c r="D216">
        <v>65142799</v>
      </c>
      <c r="E216" s="1" t="s">
        <v>27</v>
      </c>
      <c r="F216" s="1" t="s">
        <v>10</v>
      </c>
      <c r="G216" s="1" t="s">
        <v>45</v>
      </c>
      <c r="H216" s="1" t="s">
        <v>38</v>
      </c>
      <c r="I216" s="1" t="s">
        <v>675</v>
      </c>
      <c r="J216" s="1">
        <f>COUNTIF('Input velikosti'!B:B,SS_List_Domain_Merge[[#This Row],[ICO]])</f>
        <v>1</v>
      </c>
      <c r="K216" s="1" t="str">
        <f>VLOOKUP(SS_List_Domain_Merge[[#This Row],[ICO]],Velikosti_skol[[I�O]:[su-kpp]],12)</f>
        <v>10 - 19 zaměstnanců</v>
      </c>
    </row>
    <row r="217" spans="1:11" x14ac:dyDescent="0.4">
      <c r="A217" s="1" t="s">
        <v>7</v>
      </c>
      <c r="B217" s="1" t="s">
        <v>676</v>
      </c>
      <c r="C217">
        <v>600171418</v>
      </c>
      <c r="D217">
        <v>61386901</v>
      </c>
      <c r="E217" s="1" t="s">
        <v>57</v>
      </c>
      <c r="F217" s="1" t="s">
        <v>17</v>
      </c>
      <c r="G217" s="1" t="s">
        <v>74</v>
      </c>
      <c r="H217" s="1" t="s">
        <v>29</v>
      </c>
      <c r="I217" s="1" t="s">
        <v>677</v>
      </c>
      <c r="J217" s="1">
        <f>COUNTIF('Input velikosti'!B:B,SS_List_Domain_Merge[[#This Row],[ICO]])</f>
        <v>1</v>
      </c>
      <c r="K217" s="1" t="str">
        <f>VLOOKUP(SS_List_Domain_Merge[[#This Row],[ICO]],Velikosti_skol[[I�O]:[su-kpp]],12)</f>
        <v>50 - 99 zaměstnanců</v>
      </c>
    </row>
    <row r="218" spans="1:11" x14ac:dyDescent="0.4">
      <c r="A218" s="1" t="s">
        <v>14</v>
      </c>
      <c r="B218" s="1" t="s">
        <v>678</v>
      </c>
      <c r="C218">
        <v>600004694</v>
      </c>
      <c r="D218">
        <v>60449004</v>
      </c>
      <c r="E218" s="1" t="s">
        <v>57</v>
      </c>
      <c r="F218" s="1" t="s">
        <v>17</v>
      </c>
      <c r="G218" s="1" t="s">
        <v>87</v>
      </c>
      <c r="H218" s="1" t="s">
        <v>29</v>
      </c>
      <c r="I218" s="1" t="s">
        <v>679</v>
      </c>
      <c r="J218" s="1">
        <f>COUNTIF('Input velikosti'!B:B,SS_List_Domain_Merge[[#This Row],[ICO]])</f>
        <v>1</v>
      </c>
      <c r="K218" s="1" t="str">
        <f>VLOOKUP(SS_List_Domain_Merge[[#This Row],[ICO]],Velikosti_skol[[I�O]:[su-kpp]],12)</f>
        <v>50 - 99 zaměstnanců</v>
      </c>
    </row>
    <row r="219" spans="1:11" x14ac:dyDescent="0.4">
      <c r="A219" s="1" t="s">
        <v>7</v>
      </c>
      <c r="B219" s="1" t="s">
        <v>680</v>
      </c>
      <c r="C219">
        <v>600005984</v>
      </c>
      <c r="D219">
        <v>25107500</v>
      </c>
      <c r="E219" s="1" t="s">
        <v>681</v>
      </c>
      <c r="F219" s="1" t="s">
        <v>10</v>
      </c>
      <c r="G219" s="1" t="s">
        <v>682</v>
      </c>
      <c r="H219" s="1" t="s">
        <v>29</v>
      </c>
      <c r="I219" s="1" t="s">
        <v>683</v>
      </c>
      <c r="J219" s="1">
        <f>COUNTIF('Input velikosti'!B:B,SS_List_Domain_Merge[[#This Row],[ICO]])</f>
        <v>1</v>
      </c>
      <c r="K219" s="1" t="str">
        <f>VLOOKUP(SS_List_Domain_Merge[[#This Row],[ICO]],Velikosti_skol[[I�O]:[su-kpp]],12)</f>
        <v>10 - 19 zaměstnanců</v>
      </c>
    </row>
    <row r="220" spans="1:11" x14ac:dyDescent="0.4">
      <c r="A220" s="1" t="s">
        <v>14</v>
      </c>
      <c r="B220" s="1" t="s">
        <v>684</v>
      </c>
      <c r="C220">
        <v>600013260</v>
      </c>
      <c r="D220">
        <v>25313304</v>
      </c>
      <c r="E220" s="1" t="s">
        <v>685</v>
      </c>
      <c r="F220" s="1" t="s">
        <v>10</v>
      </c>
      <c r="G220" s="1" t="s">
        <v>686</v>
      </c>
      <c r="H220" s="1" t="s">
        <v>54</v>
      </c>
      <c r="I220" s="1" t="s">
        <v>687</v>
      </c>
      <c r="J220" s="1">
        <f>COUNTIF('Input velikosti'!B:B,SS_List_Domain_Merge[[#This Row],[ICO]])</f>
        <v>2</v>
      </c>
      <c r="K220" s="1" t="str">
        <f>VLOOKUP(SS_List_Domain_Merge[[#This Row],[ICO]],Velikosti_skol[[I�O]:[su-kpp]],12)</f>
        <v>20 - 24 zaměstnanci</v>
      </c>
    </row>
    <row r="221" spans="1:11" x14ac:dyDescent="0.4">
      <c r="A221" s="1" t="s">
        <v>7</v>
      </c>
      <c r="B221" s="1" t="s">
        <v>688</v>
      </c>
      <c r="C221">
        <v>600018211</v>
      </c>
      <c r="D221">
        <v>843393</v>
      </c>
      <c r="E221" s="1" t="s">
        <v>225</v>
      </c>
      <c r="F221" s="1" t="s">
        <v>17</v>
      </c>
      <c r="G221" s="1" t="s">
        <v>689</v>
      </c>
      <c r="H221" s="1" t="s">
        <v>12</v>
      </c>
      <c r="I221" s="1" t="s">
        <v>690</v>
      </c>
      <c r="J221" s="1">
        <f>COUNTIF('Input velikosti'!B:B,SS_List_Domain_Merge[[#This Row],[ICO]])</f>
        <v>1</v>
      </c>
      <c r="K221" s="1" t="str">
        <f>VLOOKUP(SS_List_Domain_Merge[[#This Row],[ICO]],Velikosti_skol[[I�O]:[su-kpp]],12)</f>
        <v>50 - 99 zaměstnanců</v>
      </c>
    </row>
    <row r="222" spans="1:11" x14ac:dyDescent="0.4">
      <c r="A222" s="1" t="s">
        <v>14</v>
      </c>
      <c r="B222" s="1" t="s">
        <v>691</v>
      </c>
      <c r="C222">
        <v>600007766</v>
      </c>
      <c r="D222">
        <v>61388572</v>
      </c>
      <c r="E222" s="1" t="s">
        <v>191</v>
      </c>
      <c r="F222" s="1" t="s">
        <v>17</v>
      </c>
      <c r="G222" s="1" t="s">
        <v>692</v>
      </c>
      <c r="H222" s="1" t="s">
        <v>24</v>
      </c>
      <c r="I222" s="1" t="s">
        <v>693</v>
      </c>
      <c r="J222" s="1">
        <f>COUNTIF('Input velikosti'!B:B,SS_List_Domain_Merge[[#This Row],[ICO]])</f>
        <v>1</v>
      </c>
      <c r="K222" s="1" t="str">
        <f>VLOOKUP(SS_List_Domain_Merge[[#This Row],[ICO]],Velikosti_skol[[I�O]:[su-kpp]],12)</f>
        <v>50 - 99 zaměstnanců</v>
      </c>
    </row>
    <row r="223" spans="1:11" x14ac:dyDescent="0.4">
      <c r="A223" s="1" t="s">
        <v>14</v>
      </c>
      <c r="B223" s="1" t="s">
        <v>694</v>
      </c>
      <c r="C223">
        <v>600009882</v>
      </c>
      <c r="D223">
        <v>49767194</v>
      </c>
      <c r="E223" s="1" t="s">
        <v>337</v>
      </c>
      <c r="F223" s="1" t="s">
        <v>17</v>
      </c>
      <c r="G223" s="1" t="s">
        <v>695</v>
      </c>
      <c r="H223" s="1" t="s">
        <v>218</v>
      </c>
      <c r="I223" s="1" t="s">
        <v>696</v>
      </c>
      <c r="J223" s="1">
        <f>COUNTIF('Input velikosti'!B:B,SS_List_Domain_Merge[[#This Row],[ICO]])</f>
        <v>1</v>
      </c>
      <c r="K223" s="1" t="str">
        <f>VLOOKUP(SS_List_Domain_Merge[[#This Row],[ICO]],Velikosti_skol[[I�O]:[su-kpp]],12)</f>
        <v>50 - 99 zaměstnanců</v>
      </c>
    </row>
    <row r="224" spans="1:11" x14ac:dyDescent="0.4">
      <c r="A224" s="1" t="s">
        <v>14</v>
      </c>
      <c r="B224" s="1" t="s">
        <v>697</v>
      </c>
      <c r="C224">
        <v>691000719</v>
      </c>
      <c r="D224">
        <v>71341064</v>
      </c>
      <c r="E224" s="1" t="s">
        <v>698</v>
      </c>
      <c r="F224" s="1" t="s">
        <v>94</v>
      </c>
      <c r="G224" s="1" t="s">
        <v>699</v>
      </c>
      <c r="H224" s="1" t="s">
        <v>83</v>
      </c>
      <c r="I224" s="1" t="s">
        <v>700</v>
      </c>
      <c r="J224" s="1">
        <f>COUNTIF('Input velikosti'!B:B,SS_List_Domain_Merge[[#This Row],[ICO]])</f>
        <v>1</v>
      </c>
      <c r="K224" s="1" t="str">
        <f>VLOOKUP(SS_List_Domain_Merge[[#This Row],[ICO]],Velikosti_skol[[I�O]:[su-kpp]],12)</f>
        <v>Neuvedeno</v>
      </c>
    </row>
    <row r="225" spans="1:11" x14ac:dyDescent="0.4">
      <c r="A225" s="1" t="s">
        <v>7</v>
      </c>
      <c r="B225" s="1" t="s">
        <v>701</v>
      </c>
      <c r="C225">
        <v>600013987</v>
      </c>
      <c r="D225">
        <v>49459899</v>
      </c>
      <c r="E225" s="1" t="s">
        <v>212</v>
      </c>
      <c r="F225" s="1" t="s">
        <v>17</v>
      </c>
      <c r="G225" s="1" t="s">
        <v>702</v>
      </c>
      <c r="H225" s="1" t="s">
        <v>54</v>
      </c>
      <c r="I225" s="1" t="s">
        <v>703</v>
      </c>
      <c r="J225" s="1">
        <f>COUNTIF('Input velikosti'!B:B,SS_List_Domain_Merge[[#This Row],[ICO]])</f>
        <v>1</v>
      </c>
      <c r="K225" s="1" t="str">
        <f>VLOOKUP(SS_List_Domain_Merge[[#This Row],[ICO]],Velikosti_skol[[I�O]:[su-kpp]],12)</f>
        <v>100 - 199 zaměstnanců</v>
      </c>
    </row>
    <row r="226" spans="1:11" x14ac:dyDescent="0.4">
      <c r="A226" s="1" t="s">
        <v>7</v>
      </c>
      <c r="B226" s="1" t="s">
        <v>704</v>
      </c>
      <c r="C226">
        <v>600014134</v>
      </c>
      <c r="D226">
        <v>60680369</v>
      </c>
      <c r="E226" s="1" t="s">
        <v>212</v>
      </c>
      <c r="F226" s="1" t="s">
        <v>17</v>
      </c>
      <c r="G226" s="1" t="s">
        <v>705</v>
      </c>
      <c r="H226" s="1" t="s">
        <v>54</v>
      </c>
      <c r="I226" s="1" t="s">
        <v>706</v>
      </c>
      <c r="J226" s="1">
        <f>COUNTIF('Input velikosti'!B:B,SS_List_Domain_Merge[[#This Row],[ICO]])</f>
        <v>1</v>
      </c>
      <c r="K226" s="1" t="str">
        <f>VLOOKUP(SS_List_Domain_Merge[[#This Row],[ICO]],Velikosti_skol[[I�O]:[su-kpp]],12)</f>
        <v>100 - 199 zaměstnanců</v>
      </c>
    </row>
    <row r="227" spans="1:11" x14ac:dyDescent="0.4">
      <c r="A227" s="1" t="s">
        <v>7</v>
      </c>
      <c r="B227" s="1" t="s">
        <v>707</v>
      </c>
      <c r="C227">
        <v>600011062</v>
      </c>
      <c r="D227">
        <v>62208870</v>
      </c>
      <c r="E227" s="1" t="s">
        <v>238</v>
      </c>
      <c r="F227" s="1" t="s">
        <v>17</v>
      </c>
      <c r="G227" s="1" t="s">
        <v>708</v>
      </c>
      <c r="H227" s="1" t="s">
        <v>150</v>
      </c>
      <c r="I227" s="1" t="s">
        <v>709</v>
      </c>
      <c r="J227" s="1">
        <f>COUNTIF('Input velikosti'!B:B,SS_List_Domain_Merge[[#This Row],[ICO]])</f>
        <v>1</v>
      </c>
      <c r="K227" s="1" t="str">
        <f>VLOOKUP(SS_List_Domain_Merge[[#This Row],[ICO]],Velikosti_skol[[I�O]:[su-kpp]],12)</f>
        <v>50 - 99 zaměstnanců</v>
      </c>
    </row>
    <row r="228" spans="1:11" x14ac:dyDescent="0.4">
      <c r="A228" s="1" t="s">
        <v>14</v>
      </c>
      <c r="B228" s="1" t="s">
        <v>710</v>
      </c>
      <c r="C228">
        <v>600014070</v>
      </c>
      <c r="D228">
        <v>49459881</v>
      </c>
      <c r="E228" s="1" t="s">
        <v>212</v>
      </c>
      <c r="F228" s="1" t="s">
        <v>17</v>
      </c>
      <c r="G228" s="1" t="s">
        <v>711</v>
      </c>
      <c r="H228" s="1" t="s">
        <v>54</v>
      </c>
      <c r="I228" s="1" t="s">
        <v>712</v>
      </c>
      <c r="J228" s="1">
        <f>COUNTIF('Input velikosti'!B:B,SS_List_Domain_Merge[[#This Row],[ICO]])</f>
        <v>1</v>
      </c>
      <c r="K228" s="1" t="str">
        <f>VLOOKUP(SS_List_Domain_Merge[[#This Row],[ICO]],Velikosti_skol[[I�O]:[su-kpp]],12)</f>
        <v>100 - 199 zaměstnanců</v>
      </c>
    </row>
    <row r="229" spans="1:11" x14ac:dyDescent="0.4">
      <c r="A229" s="1" t="s">
        <v>14</v>
      </c>
      <c r="B229" s="1" t="s">
        <v>713</v>
      </c>
      <c r="C229">
        <v>600015343</v>
      </c>
      <c r="D229">
        <v>60418435</v>
      </c>
      <c r="E229" s="1" t="s">
        <v>61</v>
      </c>
      <c r="F229" s="1" t="s">
        <v>17</v>
      </c>
      <c r="G229" s="1" t="s">
        <v>714</v>
      </c>
      <c r="H229" s="1" t="s">
        <v>63</v>
      </c>
      <c r="I229" s="1" t="s">
        <v>715</v>
      </c>
      <c r="J229" s="1">
        <f>COUNTIF('Input velikosti'!B:B,SS_List_Domain_Merge[[#This Row],[ICO]])</f>
        <v>1</v>
      </c>
      <c r="K229" s="1" t="str">
        <f>VLOOKUP(SS_List_Domain_Merge[[#This Row],[ICO]],Velikosti_skol[[I�O]:[su-kpp]],12)</f>
        <v>100 - 199 zaměstnanců</v>
      </c>
    </row>
    <row r="230" spans="1:11" x14ac:dyDescent="0.4">
      <c r="A230" s="1" t="s">
        <v>14</v>
      </c>
      <c r="B230" s="1" t="s">
        <v>716</v>
      </c>
      <c r="C230">
        <v>600015467</v>
      </c>
      <c r="D230">
        <v>60371684</v>
      </c>
      <c r="E230" s="1" t="s">
        <v>225</v>
      </c>
      <c r="F230" s="1" t="s">
        <v>17</v>
      </c>
      <c r="G230" s="1" t="s">
        <v>717</v>
      </c>
      <c r="H230" s="1" t="s">
        <v>12</v>
      </c>
      <c r="I230" s="1" t="s">
        <v>718</v>
      </c>
      <c r="J230" s="1">
        <f>COUNTIF('Input velikosti'!B:B,SS_List_Domain_Merge[[#This Row],[ICO]])</f>
        <v>1</v>
      </c>
      <c r="K230" s="1" t="str">
        <f>VLOOKUP(SS_List_Domain_Merge[[#This Row],[ICO]],Velikosti_skol[[I�O]:[su-kpp]],12)</f>
        <v>25 - 49 zaměstnanců</v>
      </c>
    </row>
    <row r="231" spans="1:11" x14ac:dyDescent="0.4">
      <c r="A231" s="1" t="s">
        <v>7</v>
      </c>
      <c r="B231" s="1" t="s">
        <v>719</v>
      </c>
      <c r="C231">
        <v>600006913</v>
      </c>
      <c r="D231">
        <v>61894427</v>
      </c>
      <c r="E231" s="1" t="s">
        <v>191</v>
      </c>
      <c r="F231" s="1" t="s">
        <v>17</v>
      </c>
      <c r="G231" s="1" t="s">
        <v>720</v>
      </c>
      <c r="H231" s="1" t="s">
        <v>24</v>
      </c>
      <c r="I231" s="1" t="s">
        <v>721</v>
      </c>
      <c r="J231" s="1">
        <f>COUNTIF('Input velikosti'!B:B,SS_List_Domain_Merge[[#This Row],[ICO]])</f>
        <v>1</v>
      </c>
      <c r="K231" s="1" t="str">
        <f>VLOOKUP(SS_List_Domain_Merge[[#This Row],[ICO]],Velikosti_skol[[I�O]:[su-kpp]],12)</f>
        <v>50 - 99 zaměstnanců</v>
      </c>
    </row>
    <row r="232" spans="1:11" x14ac:dyDescent="0.4">
      <c r="A232" s="1" t="s">
        <v>14</v>
      </c>
      <c r="B232" s="1" t="s">
        <v>722</v>
      </c>
      <c r="C232">
        <v>600010929</v>
      </c>
      <c r="D232">
        <v>61357235</v>
      </c>
      <c r="E232" s="1" t="s">
        <v>238</v>
      </c>
      <c r="F232" s="1" t="s">
        <v>17</v>
      </c>
      <c r="G232" s="1" t="s">
        <v>723</v>
      </c>
      <c r="H232" s="1" t="s">
        <v>150</v>
      </c>
      <c r="I232" s="1" t="s">
        <v>724</v>
      </c>
      <c r="J232" s="1">
        <f>COUNTIF('Input velikosti'!B:B,SS_List_Domain_Merge[[#This Row],[ICO]])</f>
        <v>1</v>
      </c>
      <c r="K232" s="1" t="str">
        <f>VLOOKUP(SS_List_Domain_Merge[[#This Row],[ICO]],Velikosti_skol[[I�O]:[su-kpp]],12)</f>
        <v>25 - 49 zaměstnanců</v>
      </c>
    </row>
    <row r="233" spans="1:11" x14ac:dyDescent="0.4">
      <c r="A233" s="1" t="s">
        <v>14</v>
      </c>
      <c r="B233" s="1" t="s">
        <v>725</v>
      </c>
      <c r="C233">
        <v>600006816</v>
      </c>
      <c r="D233">
        <v>47558458</v>
      </c>
      <c r="E233" s="1" t="s">
        <v>191</v>
      </c>
      <c r="F233" s="1" t="s">
        <v>17</v>
      </c>
      <c r="G233" s="1" t="s">
        <v>726</v>
      </c>
      <c r="H233" s="1" t="s">
        <v>24</v>
      </c>
      <c r="I233" s="1" t="s">
        <v>727</v>
      </c>
      <c r="J233" s="1">
        <f>COUNTIF('Input velikosti'!B:B,SS_List_Domain_Merge[[#This Row],[ICO]])</f>
        <v>1</v>
      </c>
      <c r="K233" s="1" t="str">
        <f>VLOOKUP(SS_List_Domain_Merge[[#This Row],[ICO]],Velikosti_skol[[I�O]:[su-kpp]],12)</f>
        <v>Neuvedeno</v>
      </c>
    </row>
    <row r="234" spans="1:11" x14ac:dyDescent="0.4">
      <c r="A234" s="1" t="s">
        <v>14</v>
      </c>
      <c r="B234" s="1" t="s">
        <v>728</v>
      </c>
      <c r="C234">
        <v>600014339</v>
      </c>
      <c r="D234">
        <v>61716707</v>
      </c>
      <c r="E234" s="1" t="s">
        <v>225</v>
      </c>
      <c r="F234" s="1" t="s">
        <v>17</v>
      </c>
      <c r="G234" s="1" t="s">
        <v>235</v>
      </c>
      <c r="H234" s="1" t="s">
        <v>12</v>
      </c>
      <c r="I234" s="1" t="s">
        <v>729</v>
      </c>
      <c r="J234" s="1">
        <f>COUNTIF('Input velikosti'!B:B,SS_List_Domain_Merge[[#This Row],[ICO]])</f>
        <v>1</v>
      </c>
      <c r="K234" s="1" t="str">
        <f>VLOOKUP(SS_List_Domain_Merge[[#This Row],[ICO]],Velikosti_skol[[I�O]:[su-kpp]],12)</f>
        <v>50 - 99 zaměstnanců</v>
      </c>
    </row>
    <row r="235" spans="1:11" x14ac:dyDescent="0.4">
      <c r="A235" s="1" t="s">
        <v>14</v>
      </c>
      <c r="B235" s="1" t="s">
        <v>730</v>
      </c>
      <c r="C235">
        <v>600010163</v>
      </c>
      <c r="D235">
        <v>47274751</v>
      </c>
      <c r="E235" s="1" t="s">
        <v>148</v>
      </c>
      <c r="F235" s="1" t="s">
        <v>94</v>
      </c>
      <c r="G235" s="1" t="s">
        <v>731</v>
      </c>
      <c r="H235" s="1" t="s">
        <v>150</v>
      </c>
      <c r="I235" s="1" t="s">
        <v>732</v>
      </c>
      <c r="J235" s="1">
        <f>COUNTIF('Input velikosti'!B:B,SS_List_Domain_Merge[[#This Row],[ICO]])</f>
        <v>1</v>
      </c>
      <c r="K235" s="1" t="str">
        <f>VLOOKUP(SS_List_Domain_Merge[[#This Row],[ICO]],Velikosti_skol[[I�O]:[su-kpp]],12)</f>
        <v>100 - 199 zaměstnanců</v>
      </c>
    </row>
    <row r="236" spans="1:11" x14ac:dyDescent="0.4">
      <c r="A236" s="1" t="s">
        <v>7</v>
      </c>
      <c r="B236" s="1" t="s">
        <v>733</v>
      </c>
      <c r="C236">
        <v>600015866</v>
      </c>
      <c r="D236">
        <v>48895393</v>
      </c>
      <c r="E236" s="1" t="s">
        <v>61</v>
      </c>
      <c r="F236" s="1" t="s">
        <v>17</v>
      </c>
      <c r="G236" s="1" t="s">
        <v>734</v>
      </c>
      <c r="H236" s="1" t="s">
        <v>63</v>
      </c>
      <c r="I236" s="1" t="s">
        <v>735</v>
      </c>
      <c r="J236" s="1">
        <f>COUNTIF('Input velikosti'!B:B,SS_List_Domain_Merge[[#This Row],[ICO]])</f>
        <v>1</v>
      </c>
      <c r="K236" s="1" t="str">
        <f>VLOOKUP(SS_List_Domain_Merge[[#This Row],[ICO]],Velikosti_skol[[I�O]:[su-kpp]],12)</f>
        <v>50 - 99 zaměstnanců</v>
      </c>
    </row>
    <row r="237" spans="1:11" x14ac:dyDescent="0.4">
      <c r="A237" s="1" t="s">
        <v>7</v>
      </c>
      <c r="B237" s="1" t="s">
        <v>736</v>
      </c>
      <c r="C237">
        <v>600015904</v>
      </c>
      <c r="D237">
        <v>48895512</v>
      </c>
      <c r="E237" s="1" t="s">
        <v>61</v>
      </c>
      <c r="F237" s="1" t="s">
        <v>17</v>
      </c>
      <c r="G237" s="1" t="s">
        <v>737</v>
      </c>
      <c r="H237" s="1" t="s">
        <v>63</v>
      </c>
      <c r="I237" s="1" t="s">
        <v>738</v>
      </c>
      <c r="J237" s="1">
        <f>COUNTIF('Input velikosti'!B:B,SS_List_Domain_Merge[[#This Row],[ICO]])</f>
        <v>1</v>
      </c>
      <c r="K237" s="1" t="str">
        <f>VLOOKUP(SS_List_Domain_Merge[[#This Row],[ICO]],Velikosti_skol[[I�O]:[su-kpp]],12)</f>
        <v>50 - 99 zaměstnanců</v>
      </c>
    </row>
    <row r="238" spans="1:11" x14ac:dyDescent="0.4">
      <c r="A238" s="1" t="s">
        <v>7</v>
      </c>
      <c r="B238" s="1" t="s">
        <v>739</v>
      </c>
      <c r="C238">
        <v>600008282</v>
      </c>
      <c r="D238">
        <v>60816767</v>
      </c>
      <c r="E238" s="1" t="s">
        <v>228</v>
      </c>
      <c r="F238" s="1" t="s">
        <v>17</v>
      </c>
      <c r="G238" s="1" t="s">
        <v>740</v>
      </c>
      <c r="H238" s="1" t="s">
        <v>137</v>
      </c>
      <c r="I238" s="1" t="s">
        <v>741</v>
      </c>
      <c r="J238" s="1">
        <f>COUNTIF('Input velikosti'!B:B,SS_List_Domain_Merge[[#This Row],[ICO]])</f>
        <v>1</v>
      </c>
      <c r="K238" s="1" t="str">
        <f>VLOOKUP(SS_List_Domain_Merge[[#This Row],[ICO]],Velikosti_skol[[I�O]:[su-kpp]],12)</f>
        <v>25 - 49 zaměstnanců</v>
      </c>
    </row>
    <row r="239" spans="1:11" x14ac:dyDescent="0.4">
      <c r="A239" s="1" t="s">
        <v>7</v>
      </c>
      <c r="B239" s="1" t="s">
        <v>742</v>
      </c>
      <c r="C239">
        <v>600013073</v>
      </c>
      <c r="D239">
        <v>49314645</v>
      </c>
      <c r="E239" s="1" t="s">
        <v>330</v>
      </c>
      <c r="F239" s="1" t="s">
        <v>17</v>
      </c>
      <c r="G239" s="1" t="s">
        <v>743</v>
      </c>
      <c r="H239" s="1" t="s">
        <v>83</v>
      </c>
      <c r="I239" s="1" t="s">
        <v>744</v>
      </c>
      <c r="J239" s="1">
        <f>COUNTIF('Input velikosti'!B:B,SS_List_Domain_Merge[[#This Row],[ICO]])</f>
        <v>1</v>
      </c>
      <c r="K239" s="1" t="str">
        <f>VLOOKUP(SS_List_Domain_Merge[[#This Row],[ICO]],Velikosti_skol[[I�O]:[su-kpp]],12)</f>
        <v>50 - 99 zaměstnanců</v>
      </c>
    </row>
    <row r="240" spans="1:11" x14ac:dyDescent="0.4">
      <c r="A240" s="1" t="s">
        <v>7</v>
      </c>
      <c r="B240" s="1" t="s">
        <v>745</v>
      </c>
      <c r="C240">
        <v>600007952</v>
      </c>
      <c r="D240">
        <v>47019671</v>
      </c>
      <c r="E240" s="1" t="s">
        <v>191</v>
      </c>
      <c r="F240" s="1" t="s">
        <v>17</v>
      </c>
      <c r="G240" s="1" t="s">
        <v>746</v>
      </c>
      <c r="H240" s="1" t="s">
        <v>24</v>
      </c>
      <c r="I240" s="1" t="s">
        <v>747</v>
      </c>
      <c r="J240" s="1">
        <f>COUNTIF('Input velikosti'!B:B,SS_List_Domain_Merge[[#This Row],[ICO]])</f>
        <v>1</v>
      </c>
      <c r="K240" s="1" t="str">
        <f>VLOOKUP(SS_List_Domain_Merge[[#This Row],[ICO]],Velikosti_skol[[I�O]:[su-kpp]],12)</f>
        <v>100 - 199 zaměstnanců</v>
      </c>
    </row>
    <row r="241" spans="1:11" x14ac:dyDescent="0.4">
      <c r="A241" s="1" t="s">
        <v>14</v>
      </c>
      <c r="B241" s="1" t="s">
        <v>748</v>
      </c>
      <c r="C241">
        <v>600014363</v>
      </c>
      <c r="D241">
        <v>559105</v>
      </c>
      <c r="E241" s="1" t="s">
        <v>225</v>
      </c>
      <c r="F241" s="1" t="s">
        <v>17</v>
      </c>
      <c r="G241" s="1" t="s">
        <v>11</v>
      </c>
      <c r="H241" s="1" t="s">
        <v>12</v>
      </c>
      <c r="I241" s="1" t="s">
        <v>749</v>
      </c>
      <c r="J241" s="1">
        <f>COUNTIF('Input velikosti'!B:B,SS_List_Domain_Merge[[#This Row],[ICO]])</f>
        <v>1</v>
      </c>
      <c r="K241" s="1" t="str">
        <f>VLOOKUP(SS_List_Domain_Merge[[#This Row],[ICO]],Velikosti_skol[[I�O]:[su-kpp]],12)</f>
        <v>100 - 199 zaměstnanců</v>
      </c>
    </row>
    <row r="242" spans="1:11" x14ac:dyDescent="0.4">
      <c r="A242" s="1" t="s">
        <v>14</v>
      </c>
      <c r="B242" s="1" t="s">
        <v>750</v>
      </c>
      <c r="C242">
        <v>600013081</v>
      </c>
      <c r="D242">
        <v>49314891</v>
      </c>
      <c r="E242" s="1" t="s">
        <v>330</v>
      </c>
      <c r="F242" s="1" t="s">
        <v>17</v>
      </c>
      <c r="G242" s="1" t="s">
        <v>751</v>
      </c>
      <c r="H242" s="1" t="s">
        <v>83</v>
      </c>
      <c r="I242" s="1" t="s">
        <v>752</v>
      </c>
      <c r="J242" s="1">
        <f>COUNTIF('Input velikosti'!B:B,SS_List_Domain_Merge[[#This Row],[ICO]])</f>
        <v>1</v>
      </c>
      <c r="K242" s="1" t="str">
        <f>VLOOKUP(SS_List_Domain_Merge[[#This Row],[ICO]],Velikosti_skol[[I�O]:[su-kpp]],12)</f>
        <v>100 - 199 zaměstnanců</v>
      </c>
    </row>
    <row r="243" spans="1:11" x14ac:dyDescent="0.4">
      <c r="A243" s="1" t="s">
        <v>14</v>
      </c>
      <c r="B243" s="1" t="s">
        <v>753</v>
      </c>
      <c r="C243">
        <v>600015955</v>
      </c>
      <c r="D243">
        <v>48895407</v>
      </c>
      <c r="E243" s="1" t="s">
        <v>61</v>
      </c>
      <c r="F243" s="1" t="s">
        <v>17</v>
      </c>
      <c r="G243" s="1" t="s">
        <v>129</v>
      </c>
      <c r="H243" s="1" t="s">
        <v>63</v>
      </c>
      <c r="I243" s="1" t="s">
        <v>754</v>
      </c>
      <c r="J243" s="1">
        <f>COUNTIF('Input velikosti'!B:B,SS_List_Domain_Merge[[#This Row],[ICO]])</f>
        <v>1</v>
      </c>
      <c r="K243" s="1" t="str">
        <f>VLOOKUP(SS_List_Domain_Merge[[#This Row],[ICO]],Velikosti_skol[[I�O]:[su-kpp]],12)</f>
        <v>50 - 99 zaměstnanců</v>
      </c>
    </row>
    <row r="244" spans="1:11" x14ac:dyDescent="0.4">
      <c r="A244" s="1" t="s">
        <v>7</v>
      </c>
      <c r="B244" s="1" t="s">
        <v>755</v>
      </c>
      <c r="C244">
        <v>600014100</v>
      </c>
      <c r="D244">
        <v>49459171</v>
      </c>
      <c r="E244" s="1" t="s">
        <v>212</v>
      </c>
      <c r="F244" s="1" t="s">
        <v>17</v>
      </c>
      <c r="G244" s="1" t="s">
        <v>756</v>
      </c>
      <c r="H244" s="1" t="s">
        <v>54</v>
      </c>
      <c r="I244" s="1" t="s">
        <v>757</v>
      </c>
      <c r="J244" s="1">
        <f>COUNTIF('Input velikosti'!B:B,SS_List_Domain_Merge[[#This Row],[ICO]])</f>
        <v>1</v>
      </c>
      <c r="K244" s="1" t="str">
        <f>VLOOKUP(SS_List_Domain_Merge[[#This Row],[ICO]],Velikosti_skol[[I�O]:[su-kpp]],12)</f>
        <v>100 - 199 zaměstnanců</v>
      </c>
    </row>
    <row r="245" spans="1:11" x14ac:dyDescent="0.4">
      <c r="A245" s="1" t="s">
        <v>7</v>
      </c>
      <c r="B245" s="1" t="s">
        <v>758</v>
      </c>
      <c r="C245">
        <v>600006671</v>
      </c>
      <c r="D245">
        <v>61664707</v>
      </c>
      <c r="E245" s="1" t="s">
        <v>191</v>
      </c>
      <c r="F245" s="1" t="s">
        <v>17</v>
      </c>
      <c r="G245" s="1" t="s">
        <v>759</v>
      </c>
      <c r="H245" s="1" t="s">
        <v>24</v>
      </c>
      <c r="I245" s="1" t="s">
        <v>760</v>
      </c>
      <c r="J245" s="1">
        <f>COUNTIF('Input velikosti'!B:B,SS_List_Domain_Merge[[#This Row],[ICO]])</f>
        <v>1</v>
      </c>
      <c r="K245" s="1" t="str">
        <f>VLOOKUP(SS_List_Domain_Merge[[#This Row],[ICO]],Velikosti_skol[[I�O]:[su-kpp]],12)</f>
        <v>100 - 199 zaměstnanců</v>
      </c>
    </row>
    <row r="246" spans="1:11" x14ac:dyDescent="0.4">
      <c r="A246" s="1" t="s">
        <v>14</v>
      </c>
      <c r="B246" s="1" t="s">
        <v>761</v>
      </c>
      <c r="C246">
        <v>600009751</v>
      </c>
      <c r="D246">
        <v>49180932</v>
      </c>
      <c r="E246" s="1" t="s">
        <v>388</v>
      </c>
      <c r="F246" s="1" t="s">
        <v>17</v>
      </c>
      <c r="G246" s="1" t="s">
        <v>762</v>
      </c>
      <c r="H246" s="1" t="s">
        <v>68</v>
      </c>
      <c r="I246" s="1" t="s">
        <v>763</v>
      </c>
      <c r="J246" s="1">
        <f>COUNTIF('Input velikosti'!B:B,SS_List_Domain_Merge[[#This Row],[ICO]])</f>
        <v>1</v>
      </c>
      <c r="K246" s="1" t="str">
        <f>VLOOKUP(SS_List_Domain_Merge[[#This Row],[ICO]],Velikosti_skol[[I�O]:[su-kpp]],12)</f>
        <v>25 - 49 zaměstnanců</v>
      </c>
    </row>
    <row r="247" spans="1:11" x14ac:dyDescent="0.4">
      <c r="A247" s="1" t="s">
        <v>7</v>
      </c>
      <c r="B247" s="1" t="s">
        <v>764</v>
      </c>
      <c r="C247">
        <v>600012107</v>
      </c>
      <c r="D247">
        <v>48623679</v>
      </c>
      <c r="E247" s="1" t="s">
        <v>16</v>
      </c>
      <c r="F247" s="1" t="s">
        <v>17</v>
      </c>
      <c r="G247" s="1" t="s">
        <v>765</v>
      </c>
      <c r="H247" s="1" t="s">
        <v>19</v>
      </c>
      <c r="I247" s="1" t="s">
        <v>766</v>
      </c>
      <c r="J247" s="1">
        <f>COUNTIF('Input velikosti'!B:B,SS_List_Domain_Merge[[#This Row],[ICO]])</f>
        <v>1</v>
      </c>
      <c r="K247" s="1" t="str">
        <f>VLOOKUP(SS_List_Domain_Merge[[#This Row],[ICO]],Velikosti_skol[[I�O]:[su-kpp]],12)</f>
        <v>6 - 9 zaměstnanců</v>
      </c>
    </row>
    <row r="248" spans="1:11" x14ac:dyDescent="0.4">
      <c r="A248" s="1" t="s">
        <v>7</v>
      </c>
      <c r="B248" s="1" t="s">
        <v>767</v>
      </c>
      <c r="C248">
        <v>600007693</v>
      </c>
      <c r="D248">
        <v>43755054</v>
      </c>
      <c r="E248" s="1" t="s">
        <v>191</v>
      </c>
      <c r="F248" s="1" t="s">
        <v>17</v>
      </c>
      <c r="G248" s="1" t="s">
        <v>768</v>
      </c>
      <c r="H248" s="1" t="s">
        <v>24</v>
      </c>
      <c r="I248" s="1" t="s">
        <v>769</v>
      </c>
      <c r="J248" s="1">
        <f>COUNTIF('Input velikosti'!B:B,SS_List_Domain_Merge[[#This Row],[ICO]])</f>
        <v>1</v>
      </c>
      <c r="K248" s="1" t="str">
        <f>VLOOKUP(SS_List_Domain_Merge[[#This Row],[ICO]],Velikosti_skol[[I�O]:[su-kpp]],12)</f>
        <v>100 - 199 zaměstnanců</v>
      </c>
    </row>
    <row r="249" spans="1:11" x14ac:dyDescent="0.4">
      <c r="A249" s="1" t="s">
        <v>7</v>
      </c>
      <c r="B249" s="1" t="s">
        <v>770</v>
      </c>
      <c r="C249">
        <v>600009998</v>
      </c>
      <c r="D249">
        <v>62237004</v>
      </c>
      <c r="E249" s="1" t="s">
        <v>347</v>
      </c>
      <c r="F249" s="1" t="s">
        <v>17</v>
      </c>
      <c r="G249" s="1" t="s">
        <v>299</v>
      </c>
      <c r="H249" s="1" t="s">
        <v>222</v>
      </c>
      <c r="I249" s="1" t="s">
        <v>771</v>
      </c>
      <c r="J249" s="1">
        <f>COUNTIF('Input velikosti'!B:B,SS_List_Domain_Merge[[#This Row],[ICO]])</f>
        <v>1</v>
      </c>
      <c r="K249" s="1" t="str">
        <f>VLOOKUP(SS_List_Domain_Merge[[#This Row],[ICO]],Velikosti_skol[[I�O]:[su-kpp]],12)</f>
        <v>50 - 99 zaměstnanců</v>
      </c>
    </row>
    <row r="250" spans="1:11" x14ac:dyDescent="0.4">
      <c r="A250" s="1" t="s">
        <v>7</v>
      </c>
      <c r="B250" s="1" t="s">
        <v>772</v>
      </c>
      <c r="C250">
        <v>600013022</v>
      </c>
      <c r="D250">
        <v>49314670</v>
      </c>
      <c r="E250" s="1" t="s">
        <v>330</v>
      </c>
      <c r="F250" s="1" t="s">
        <v>17</v>
      </c>
      <c r="G250" s="1" t="s">
        <v>773</v>
      </c>
      <c r="H250" s="1" t="s">
        <v>83</v>
      </c>
      <c r="I250" s="1" t="s">
        <v>774</v>
      </c>
      <c r="J250" s="1">
        <f>COUNTIF('Input velikosti'!B:B,SS_List_Domain_Merge[[#This Row],[ICO]])</f>
        <v>1</v>
      </c>
      <c r="K250" s="1" t="str">
        <f>VLOOKUP(SS_List_Domain_Merge[[#This Row],[ICO]],Velikosti_skol[[I�O]:[su-kpp]],12)</f>
        <v>50 - 99 zaměstnanců</v>
      </c>
    </row>
    <row r="251" spans="1:11" x14ac:dyDescent="0.4">
      <c r="A251" s="1" t="s">
        <v>60</v>
      </c>
      <c r="B251" s="1" t="s">
        <v>27</v>
      </c>
      <c r="C251">
        <v>600008151</v>
      </c>
      <c r="D251">
        <v>60075775</v>
      </c>
      <c r="E251" s="1" t="s">
        <v>228</v>
      </c>
      <c r="F251" s="1" t="s">
        <v>17</v>
      </c>
      <c r="G251" s="1" t="s">
        <v>136</v>
      </c>
      <c r="H251" s="1" t="s">
        <v>137</v>
      </c>
      <c r="I251" s="1" t="s">
        <v>775</v>
      </c>
      <c r="J251" s="1">
        <f>COUNTIF('Input velikosti'!B:B,SS_List_Domain_Merge[[#This Row],[ICO]])</f>
        <v>1</v>
      </c>
      <c r="K251" s="1" t="str">
        <f>VLOOKUP(SS_List_Domain_Merge[[#This Row],[ICO]],Velikosti_skol[[I�O]:[su-kpp]],12)</f>
        <v>25 - 49 zaměstnanců</v>
      </c>
    </row>
    <row r="252" spans="1:11" x14ac:dyDescent="0.4">
      <c r="A252" s="1" t="s">
        <v>14</v>
      </c>
      <c r="B252" s="1" t="s">
        <v>776</v>
      </c>
      <c r="C252">
        <v>600008002</v>
      </c>
      <c r="D252">
        <v>60076101</v>
      </c>
      <c r="E252" s="1" t="s">
        <v>228</v>
      </c>
      <c r="F252" s="1" t="s">
        <v>17</v>
      </c>
      <c r="G252" s="1" t="s">
        <v>136</v>
      </c>
      <c r="H252" s="1" t="s">
        <v>137</v>
      </c>
      <c r="I252" s="1" t="s">
        <v>777</v>
      </c>
      <c r="J252" s="1">
        <f>COUNTIF('Input velikosti'!B:B,SS_List_Domain_Merge[[#This Row],[ICO]])</f>
        <v>1</v>
      </c>
      <c r="K252" s="1" t="str">
        <f>VLOOKUP(SS_List_Domain_Merge[[#This Row],[ICO]],Velikosti_skol[[I�O]:[su-kpp]],12)</f>
        <v>50 - 99 zaměstnanců</v>
      </c>
    </row>
    <row r="253" spans="1:11" x14ac:dyDescent="0.4">
      <c r="A253" s="1" t="s">
        <v>7</v>
      </c>
      <c r="B253" s="1" t="s">
        <v>778</v>
      </c>
      <c r="C253">
        <v>600007120</v>
      </c>
      <c r="D253">
        <v>48665967</v>
      </c>
      <c r="E253" s="1" t="s">
        <v>191</v>
      </c>
      <c r="F253" s="1" t="s">
        <v>17</v>
      </c>
      <c r="G253" s="1" t="s">
        <v>779</v>
      </c>
      <c r="H253" s="1" t="s">
        <v>24</v>
      </c>
      <c r="I253" s="1" t="s">
        <v>780</v>
      </c>
      <c r="J253" s="1">
        <f>COUNTIF('Input velikosti'!B:B,SS_List_Domain_Merge[[#This Row],[ICO]])</f>
        <v>1</v>
      </c>
      <c r="K253" s="1" t="str">
        <f>VLOOKUP(SS_List_Domain_Merge[[#This Row],[ICO]],Velikosti_skol[[I�O]:[su-kpp]],12)</f>
        <v>25 - 49 zaměstnanců</v>
      </c>
    </row>
    <row r="254" spans="1:11" x14ac:dyDescent="0.4">
      <c r="A254" s="1" t="s">
        <v>14</v>
      </c>
      <c r="B254" s="1" t="s">
        <v>781</v>
      </c>
      <c r="C254">
        <v>600008231</v>
      </c>
      <c r="D254">
        <v>583839</v>
      </c>
      <c r="E254" s="1" t="s">
        <v>228</v>
      </c>
      <c r="F254" s="1" t="s">
        <v>17</v>
      </c>
      <c r="G254" s="1" t="s">
        <v>782</v>
      </c>
      <c r="H254" s="1" t="s">
        <v>137</v>
      </c>
      <c r="I254" s="1" t="s">
        <v>783</v>
      </c>
      <c r="J254" s="1">
        <f>COUNTIF('Input velikosti'!B:B,SS_List_Domain_Merge[[#This Row],[ICO]])</f>
        <v>1</v>
      </c>
      <c r="K254" s="1" t="str">
        <f>VLOOKUP(SS_List_Domain_Merge[[#This Row],[ICO]],Velikosti_skol[[I�O]:[su-kpp]],12)</f>
        <v>50 - 99 zaměstnanců</v>
      </c>
    </row>
    <row r="255" spans="1:11" x14ac:dyDescent="0.4">
      <c r="A255" s="1" t="s">
        <v>14</v>
      </c>
      <c r="B255" s="1" t="s">
        <v>784</v>
      </c>
      <c r="C255">
        <v>600008347</v>
      </c>
      <c r="D255">
        <v>60816929</v>
      </c>
      <c r="E255" s="1" t="s">
        <v>228</v>
      </c>
      <c r="F255" s="1" t="s">
        <v>17</v>
      </c>
      <c r="G255" s="1" t="s">
        <v>785</v>
      </c>
      <c r="H255" s="1" t="s">
        <v>137</v>
      </c>
      <c r="I255" s="1" t="s">
        <v>786</v>
      </c>
      <c r="J255" s="1">
        <f>COUNTIF('Input velikosti'!B:B,SS_List_Domain_Merge[[#This Row],[ICO]])</f>
        <v>1</v>
      </c>
      <c r="K255" s="1" t="str">
        <f>VLOOKUP(SS_List_Domain_Merge[[#This Row],[ICO]],Velikosti_skol[[I�O]:[su-kpp]],12)</f>
        <v>50 - 99 zaměstnanců</v>
      </c>
    </row>
    <row r="256" spans="1:11" x14ac:dyDescent="0.4">
      <c r="A256" s="1" t="s">
        <v>7</v>
      </c>
      <c r="B256" s="1" t="s">
        <v>787</v>
      </c>
      <c r="C256">
        <v>600012549</v>
      </c>
      <c r="D256">
        <v>60884762</v>
      </c>
      <c r="E256" s="1" t="s">
        <v>16</v>
      </c>
      <c r="F256" s="1" t="s">
        <v>17</v>
      </c>
      <c r="G256" s="1" t="s">
        <v>788</v>
      </c>
      <c r="H256" s="1" t="s">
        <v>19</v>
      </c>
      <c r="I256" s="1" t="s">
        <v>789</v>
      </c>
      <c r="J256" s="1">
        <f>COUNTIF('Input velikosti'!B:B,SS_List_Domain_Merge[[#This Row],[ICO]])</f>
        <v>1</v>
      </c>
      <c r="K256" s="1" t="str">
        <f>VLOOKUP(SS_List_Domain_Merge[[#This Row],[ICO]],Velikosti_skol[[I�O]:[su-kpp]],12)</f>
        <v>25 - 49 zaměstnanců</v>
      </c>
    </row>
    <row r="257" spans="1:11" x14ac:dyDescent="0.4">
      <c r="A257" s="1" t="s">
        <v>14</v>
      </c>
      <c r="B257" s="1" t="s">
        <v>790</v>
      </c>
      <c r="C257">
        <v>600012867</v>
      </c>
      <c r="D257">
        <v>60153393</v>
      </c>
      <c r="E257" s="1" t="s">
        <v>16</v>
      </c>
      <c r="F257" s="1" t="s">
        <v>17</v>
      </c>
      <c r="G257" s="1" t="s">
        <v>791</v>
      </c>
      <c r="H257" s="1" t="s">
        <v>19</v>
      </c>
      <c r="I257" s="1" t="s">
        <v>792</v>
      </c>
      <c r="J257" s="1">
        <f>COUNTIF('Input velikosti'!B:B,SS_List_Domain_Merge[[#This Row],[ICO]])</f>
        <v>1</v>
      </c>
      <c r="K257" s="1" t="str">
        <f>VLOOKUP(SS_List_Domain_Merge[[#This Row],[ICO]],Velikosti_skol[[I�O]:[su-kpp]],12)</f>
        <v>50 - 99 zaměstnanců</v>
      </c>
    </row>
    <row r="258" spans="1:11" x14ac:dyDescent="0.4">
      <c r="A258" s="1" t="s">
        <v>7</v>
      </c>
      <c r="B258" s="1" t="s">
        <v>793</v>
      </c>
      <c r="C258">
        <v>600016251</v>
      </c>
      <c r="D258">
        <v>601403</v>
      </c>
      <c r="E258" s="1" t="s">
        <v>77</v>
      </c>
      <c r="F258" s="1" t="s">
        <v>17</v>
      </c>
      <c r="G258" s="1" t="s">
        <v>421</v>
      </c>
      <c r="H258" s="1" t="s">
        <v>38</v>
      </c>
      <c r="I258" s="1" t="s">
        <v>794</v>
      </c>
      <c r="J258" s="1">
        <f>COUNTIF('Input velikosti'!B:B,SS_List_Domain_Merge[[#This Row],[ICO]])</f>
        <v>1</v>
      </c>
      <c r="K258" s="1" t="str">
        <f>VLOOKUP(SS_List_Domain_Merge[[#This Row],[ICO]],Velikosti_skol[[I�O]:[su-kpp]],12)</f>
        <v>25 - 49 zaměstnanců</v>
      </c>
    </row>
    <row r="259" spans="1:11" x14ac:dyDescent="0.4">
      <c r="A259" s="1" t="s">
        <v>14</v>
      </c>
      <c r="B259" s="1" t="s">
        <v>795</v>
      </c>
      <c r="C259">
        <v>600010511</v>
      </c>
      <c r="D259">
        <v>46748067</v>
      </c>
      <c r="E259" s="1" t="s">
        <v>347</v>
      </c>
      <c r="F259" s="1" t="s">
        <v>17</v>
      </c>
      <c r="G259" s="1" t="s">
        <v>796</v>
      </c>
      <c r="H259" s="1" t="s">
        <v>222</v>
      </c>
      <c r="I259" s="1" t="s">
        <v>797</v>
      </c>
      <c r="J259" s="1">
        <f>COUNTIF('Input velikosti'!B:B,SS_List_Domain_Merge[[#This Row],[ICO]])</f>
        <v>1</v>
      </c>
      <c r="K259" s="1" t="str">
        <f>VLOOKUP(SS_List_Domain_Merge[[#This Row],[ICO]],Velikosti_skol[[I�O]:[su-kpp]],12)</f>
        <v>100 - 199 zaměstnanců</v>
      </c>
    </row>
    <row r="260" spans="1:11" x14ac:dyDescent="0.4">
      <c r="A260" s="1" t="s">
        <v>7</v>
      </c>
      <c r="B260" s="1" t="s">
        <v>798</v>
      </c>
      <c r="C260">
        <v>600016471</v>
      </c>
      <c r="D260">
        <v>62331558</v>
      </c>
      <c r="E260" s="1" t="s">
        <v>77</v>
      </c>
      <c r="F260" s="1" t="s">
        <v>17</v>
      </c>
      <c r="G260" s="1" t="s">
        <v>799</v>
      </c>
      <c r="H260" s="1" t="s">
        <v>38</v>
      </c>
      <c r="I260" s="1" t="s">
        <v>800</v>
      </c>
      <c r="J260" s="1">
        <f>COUNTIF('Input velikosti'!B:B,SS_List_Domain_Merge[[#This Row],[ICO]])</f>
        <v>1</v>
      </c>
      <c r="K260" s="1" t="str">
        <f>VLOOKUP(SS_List_Domain_Merge[[#This Row],[ICO]],Velikosti_skol[[I�O]:[su-kpp]],12)</f>
        <v>25 - 49 zaměstnanců</v>
      </c>
    </row>
    <row r="261" spans="1:11" x14ac:dyDescent="0.4">
      <c r="A261" s="1" t="s">
        <v>7</v>
      </c>
      <c r="B261" s="1" t="s">
        <v>801</v>
      </c>
      <c r="C261">
        <v>600016684</v>
      </c>
      <c r="D261">
        <v>62331582</v>
      </c>
      <c r="E261" s="1" t="s">
        <v>77</v>
      </c>
      <c r="F261" s="1" t="s">
        <v>17</v>
      </c>
      <c r="G261" s="1" t="s">
        <v>802</v>
      </c>
      <c r="H261" s="1" t="s">
        <v>38</v>
      </c>
      <c r="I261" s="1" t="s">
        <v>803</v>
      </c>
      <c r="J261" s="1">
        <f>COUNTIF('Input velikosti'!B:B,SS_List_Domain_Merge[[#This Row],[ICO]])</f>
        <v>1</v>
      </c>
      <c r="K261" s="1" t="str">
        <f>VLOOKUP(SS_List_Domain_Merge[[#This Row],[ICO]],Velikosti_skol[[I�O]:[su-kpp]],12)</f>
        <v>25 - 49 zaměstnanců</v>
      </c>
    </row>
    <row r="262" spans="1:11" x14ac:dyDescent="0.4">
      <c r="A262" s="1" t="s">
        <v>7</v>
      </c>
      <c r="B262" s="1" t="s">
        <v>804</v>
      </c>
      <c r="C262">
        <v>600017788</v>
      </c>
      <c r="D262">
        <v>70259909</v>
      </c>
      <c r="E262" s="1" t="s">
        <v>546</v>
      </c>
      <c r="F262" s="1" t="s">
        <v>17</v>
      </c>
      <c r="G262" s="1" t="s">
        <v>805</v>
      </c>
      <c r="H262" s="1" t="s">
        <v>104</v>
      </c>
      <c r="I262" s="1" t="s">
        <v>806</v>
      </c>
      <c r="J262" s="1">
        <f>COUNTIF('Input velikosti'!B:B,SS_List_Domain_Merge[[#This Row],[ICO]])</f>
        <v>1</v>
      </c>
      <c r="K262" s="1" t="str">
        <f>VLOOKUP(SS_List_Domain_Merge[[#This Row],[ICO]],Velikosti_skol[[I�O]:[su-kpp]],12)</f>
        <v>50 - 99 zaměstnanců</v>
      </c>
    </row>
    <row r="263" spans="1:11" x14ac:dyDescent="0.4">
      <c r="A263" s="1" t="s">
        <v>7</v>
      </c>
      <c r="B263" s="1" t="s">
        <v>807</v>
      </c>
      <c r="C263">
        <v>600010287</v>
      </c>
      <c r="D263">
        <v>61342645</v>
      </c>
      <c r="E263" s="1" t="s">
        <v>238</v>
      </c>
      <c r="F263" s="1" t="s">
        <v>17</v>
      </c>
      <c r="G263" s="1" t="s">
        <v>808</v>
      </c>
      <c r="H263" s="1" t="s">
        <v>150</v>
      </c>
      <c r="I263" s="1" t="s">
        <v>809</v>
      </c>
      <c r="J263" s="1">
        <f>COUNTIF('Input velikosti'!B:B,SS_List_Domain_Merge[[#This Row],[ICO]])</f>
        <v>1</v>
      </c>
      <c r="K263" s="1" t="str">
        <f>VLOOKUP(SS_List_Domain_Merge[[#This Row],[ICO]],Velikosti_skol[[I�O]:[su-kpp]],12)</f>
        <v>25 - 49 zaměstnanců</v>
      </c>
    </row>
    <row r="264" spans="1:11" x14ac:dyDescent="0.4">
      <c r="A264" s="1" t="s">
        <v>7</v>
      </c>
      <c r="B264" s="1" t="s">
        <v>810</v>
      </c>
      <c r="C264">
        <v>600010449</v>
      </c>
      <c r="D264">
        <v>60252758</v>
      </c>
      <c r="E264" s="1" t="s">
        <v>347</v>
      </c>
      <c r="F264" s="1" t="s">
        <v>17</v>
      </c>
      <c r="G264" s="1" t="s">
        <v>462</v>
      </c>
      <c r="H264" s="1" t="s">
        <v>222</v>
      </c>
      <c r="I264" s="1" t="s">
        <v>811</v>
      </c>
      <c r="J264" s="1">
        <f>COUNTIF('Input velikosti'!B:B,SS_List_Domain_Merge[[#This Row],[ICO]])</f>
        <v>1</v>
      </c>
      <c r="K264" s="1" t="str">
        <f>VLOOKUP(SS_List_Domain_Merge[[#This Row],[ICO]],Velikosti_skol[[I�O]:[su-kpp]],12)</f>
        <v>25 - 49 zaměstnanců</v>
      </c>
    </row>
    <row r="265" spans="1:11" x14ac:dyDescent="0.4">
      <c r="A265" s="1" t="s">
        <v>14</v>
      </c>
      <c r="B265" s="1" t="s">
        <v>812</v>
      </c>
      <c r="C265">
        <v>600018351</v>
      </c>
      <c r="D265">
        <v>60045141</v>
      </c>
      <c r="E265" s="1" t="s">
        <v>546</v>
      </c>
      <c r="F265" s="1" t="s">
        <v>17</v>
      </c>
      <c r="G265" s="1" t="s">
        <v>813</v>
      </c>
      <c r="H265" s="1" t="s">
        <v>104</v>
      </c>
      <c r="I265" s="1" t="s">
        <v>814</v>
      </c>
      <c r="J265" s="1">
        <f>COUNTIF('Input velikosti'!B:B,SS_List_Domain_Merge[[#This Row],[ICO]])</f>
        <v>1</v>
      </c>
      <c r="K265" s="1" t="str">
        <f>VLOOKUP(SS_List_Domain_Merge[[#This Row],[ICO]],Velikosti_skol[[I�O]:[su-kpp]],12)</f>
        <v>100 - 199 zaměstnanců</v>
      </c>
    </row>
    <row r="266" spans="1:11" x14ac:dyDescent="0.4">
      <c r="A266" s="1" t="s">
        <v>14</v>
      </c>
      <c r="B266" s="1" t="s">
        <v>815</v>
      </c>
      <c r="C266">
        <v>600012751</v>
      </c>
      <c r="D266">
        <v>62032011</v>
      </c>
      <c r="E266" s="1" t="s">
        <v>330</v>
      </c>
      <c r="F266" s="1" t="s">
        <v>17</v>
      </c>
      <c r="G266" s="1" t="s">
        <v>816</v>
      </c>
      <c r="H266" s="1" t="s">
        <v>83</v>
      </c>
      <c r="I266" s="1" t="s">
        <v>817</v>
      </c>
      <c r="J266" s="1">
        <f>COUNTIF('Input velikosti'!B:B,SS_List_Domain_Merge[[#This Row],[ICO]])</f>
        <v>1</v>
      </c>
      <c r="K266" s="1" t="str">
        <f>VLOOKUP(SS_List_Domain_Merge[[#This Row],[ICO]],Velikosti_skol[[I�O]:[su-kpp]],12)</f>
        <v>50 - 99 zaměstnanců</v>
      </c>
    </row>
    <row r="267" spans="1:11" x14ac:dyDescent="0.4">
      <c r="A267" s="1" t="s">
        <v>7</v>
      </c>
      <c r="B267" s="1" t="s">
        <v>818</v>
      </c>
      <c r="C267">
        <v>600010295</v>
      </c>
      <c r="D267">
        <v>61342751</v>
      </c>
      <c r="E267" s="1" t="s">
        <v>238</v>
      </c>
      <c r="F267" s="1" t="s">
        <v>17</v>
      </c>
      <c r="G267" s="1" t="s">
        <v>819</v>
      </c>
      <c r="H267" s="1" t="s">
        <v>150</v>
      </c>
      <c r="I267" s="1" t="s">
        <v>820</v>
      </c>
      <c r="J267" s="1">
        <f>COUNTIF('Input velikosti'!B:B,SS_List_Domain_Merge[[#This Row],[ICO]])</f>
        <v>1</v>
      </c>
      <c r="K267" s="1" t="str">
        <f>VLOOKUP(SS_List_Domain_Merge[[#This Row],[ICO]],Velikosti_skol[[I�O]:[su-kpp]],12)</f>
        <v>25 - 49 zaměstnanců</v>
      </c>
    </row>
    <row r="268" spans="1:11" x14ac:dyDescent="0.4">
      <c r="A268" s="1" t="s">
        <v>7</v>
      </c>
      <c r="B268" s="1" t="s">
        <v>821</v>
      </c>
      <c r="C268">
        <v>600016480</v>
      </c>
      <c r="D268">
        <v>62331795</v>
      </c>
      <c r="E268" s="1" t="s">
        <v>77</v>
      </c>
      <c r="F268" s="1" t="s">
        <v>17</v>
      </c>
      <c r="G268" s="1" t="s">
        <v>822</v>
      </c>
      <c r="H268" s="1" t="s">
        <v>38</v>
      </c>
      <c r="I268" s="1" t="s">
        <v>823</v>
      </c>
      <c r="J268" s="1">
        <f>COUNTIF('Input velikosti'!B:B,SS_List_Domain_Merge[[#This Row],[ICO]])</f>
        <v>1</v>
      </c>
      <c r="K268" s="1" t="str">
        <f>VLOOKUP(SS_List_Domain_Merge[[#This Row],[ICO]],Velikosti_skol[[I�O]:[su-kpp]],12)</f>
        <v>25 - 49 zaměstnanců</v>
      </c>
    </row>
    <row r="269" spans="1:11" x14ac:dyDescent="0.4">
      <c r="A269" s="1" t="s">
        <v>7</v>
      </c>
      <c r="B269" s="1" t="s">
        <v>824</v>
      </c>
      <c r="C269">
        <v>600006972</v>
      </c>
      <c r="D269">
        <v>61894435</v>
      </c>
      <c r="E269" s="1" t="s">
        <v>191</v>
      </c>
      <c r="F269" s="1" t="s">
        <v>17</v>
      </c>
      <c r="G269" s="1" t="s">
        <v>825</v>
      </c>
      <c r="H269" s="1" t="s">
        <v>24</v>
      </c>
      <c r="I269" s="1" t="s">
        <v>826</v>
      </c>
      <c r="J269" s="1">
        <f>COUNTIF('Input velikosti'!B:B,SS_List_Domain_Merge[[#This Row],[ICO]])</f>
        <v>1</v>
      </c>
      <c r="K269" s="1" t="str">
        <f>VLOOKUP(SS_List_Domain_Merge[[#This Row],[ICO]],Velikosti_skol[[I�O]:[su-kpp]],12)</f>
        <v>50 - 99 zaměstnanců</v>
      </c>
    </row>
    <row r="270" spans="1:11" x14ac:dyDescent="0.4">
      <c r="A270" s="1" t="s">
        <v>7</v>
      </c>
      <c r="B270" s="1" t="s">
        <v>827</v>
      </c>
      <c r="C270">
        <v>600017974</v>
      </c>
      <c r="D270">
        <v>70259861</v>
      </c>
      <c r="E270" s="1" t="s">
        <v>546</v>
      </c>
      <c r="F270" s="1" t="s">
        <v>17</v>
      </c>
      <c r="G270" s="1" t="s">
        <v>828</v>
      </c>
      <c r="H270" s="1" t="s">
        <v>104</v>
      </c>
      <c r="I270" s="1" t="s">
        <v>829</v>
      </c>
      <c r="J270" s="1">
        <f>COUNTIF('Input velikosti'!B:B,SS_List_Domain_Merge[[#This Row],[ICO]])</f>
        <v>1</v>
      </c>
      <c r="K270" s="1" t="str">
        <f>VLOOKUP(SS_List_Domain_Merge[[#This Row],[ICO]],Velikosti_skol[[I�O]:[su-kpp]],12)</f>
        <v>50 - 99 zaměstnanců</v>
      </c>
    </row>
    <row r="271" spans="1:11" x14ac:dyDescent="0.4">
      <c r="A271" s="1" t="s">
        <v>14</v>
      </c>
      <c r="B271" s="1" t="s">
        <v>830</v>
      </c>
      <c r="C271">
        <v>600007081</v>
      </c>
      <c r="D271">
        <v>48665819</v>
      </c>
      <c r="E271" s="1" t="s">
        <v>191</v>
      </c>
      <c r="F271" s="1" t="s">
        <v>17</v>
      </c>
      <c r="G271" s="1" t="s">
        <v>831</v>
      </c>
      <c r="H271" s="1" t="s">
        <v>24</v>
      </c>
      <c r="I271" s="1" t="s">
        <v>832</v>
      </c>
      <c r="J271" s="1">
        <f>COUNTIF('Input velikosti'!B:B,SS_List_Domain_Merge[[#This Row],[ICO]])</f>
        <v>1</v>
      </c>
      <c r="K271" s="1" t="str">
        <f>VLOOKUP(SS_List_Domain_Merge[[#This Row],[ICO]],Velikosti_skol[[I�O]:[su-kpp]],12)</f>
        <v>20 - 24 zaměstnanci</v>
      </c>
    </row>
    <row r="272" spans="1:11" x14ac:dyDescent="0.4">
      <c r="A272" s="1" t="s">
        <v>7</v>
      </c>
      <c r="B272" s="1" t="s">
        <v>833</v>
      </c>
      <c r="C272">
        <v>600016056</v>
      </c>
      <c r="D272">
        <v>601349</v>
      </c>
      <c r="E272" s="1" t="s">
        <v>77</v>
      </c>
      <c r="F272" s="1" t="s">
        <v>17</v>
      </c>
      <c r="G272" s="1" t="s">
        <v>834</v>
      </c>
      <c r="H272" s="1" t="s">
        <v>38</v>
      </c>
      <c r="I272" s="1" t="s">
        <v>835</v>
      </c>
      <c r="J272" s="1">
        <f>COUNTIF('Input velikosti'!B:B,SS_List_Domain_Merge[[#This Row],[ICO]])</f>
        <v>1</v>
      </c>
      <c r="K272" s="1" t="str">
        <f>VLOOKUP(SS_List_Domain_Merge[[#This Row],[ICO]],Velikosti_skol[[I�O]:[su-kpp]],12)</f>
        <v>25 - 49 zaměstnanců</v>
      </c>
    </row>
    <row r="273" spans="1:11" x14ac:dyDescent="0.4">
      <c r="A273" s="1" t="s">
        <v>7</v>
      </c>
      <c r="B273" s="1" t="s">
        <v>836</v>
      </c>
      <c r="C273">
        <v>600013057</v>
      </c>
      <c r="D273">
        <v>49314653</v>
      </c>
      <c r="E273" s="1" t="s">
        <v>330</v>
      </c>
      <c r="F273" s="1" t="s">
        <v>17</v>
      </c>
      <c r="G273" s="1" t="s">
        <v>837</v>
      </c>
      <c r="H273" s="1" t="s">
        <v>83</v>
      </c>
      <c r="I273" s="1" t="s">
        <v>838</v>
      </c>
      <c r="J273" s="1">
        <f>COUNTIF('Input velikosti'!B:B,SS_List_Domain_Merge[[#This Row],[ICO]])</f>
        <v>1</v>
      </c>
      <c r="K273" s="1" t="str">
        <f>VLOOKUP(SS_List_Domain_Merge[[#This Row],[ICO]],Velikosti_skol[[I�O]:[su-kpp]],12)</f>
        <v>50 - 99 zaměstnanců</v>
      </c>
    </row>
    <row r="274" spans="1:11" x14ac:dyDescent="0.4">
      <c r="A274" s="1" t="s">
        <v>7</v>
      </c>
      <c r="B274" s="1" t="s">
        <v>839</v>
      </c>
      <c r="C274">
        <v>600017923</v>
      </c>
      <c r="D274">
        <v>63701219</v>
      </c>
      <c r="E274" s="1" t="s">
        <v>840</v>
      </c>
      <c r="F274" s="1" t="s">
        <v>663</v>
      </c>
      <c r="G274" s="1" t="s">
        <v>841</v>
      </c>
      <c r="H274" s="1" t="s">
        <v>104</v>
      </c>
      <c r="I274" s="1" t="s">
        <v>842</v>
      </c>
      <c r="J274" s="1">
        <f>COUNTIF('Input velikosti'!B:B,SS_List_Domain_Merge[[#This Row],[ICO]])</f>
        <v>1</v>
      </c>
      <c r="K274" s="1" t="str">
        <f>VLOOKUP(SS_List_Domain_Merge[[#This Row],[ICO]],Velikosti_skol[[I�O]:[su-kpp]],12)</f>
        <v>50 - 99 zaměstnanců</v>
      </c>
    </row>
    <row r="275" spans="1:11" x14ac:dyDescent="0.4">
      <c r="A275" s="1" t="s">
        <v>14</v>
      </c>
      <c r="B275" s="1" t="s">
        <v>843</v>
      </c>
      <c r="C275">
        <v>600010911</v>
      </c>
      <c r="D275">
        <v>46773720</v>
      </c>
      <c r="E275" s="1" t="s">
        <v>238</v>
      </c>
      <c r="F275" s="1" t="s">
        <v>17</v>
      </c>
      <c r="G275" s="1" t="s">
        <v>844</v>
      </c>
      <c r="H275" s="1" t="s">
        <v>150</v>
      </c>
      <c r="I275" s="1" t="s">
        <v>845</v>
      </c>
      <c r="J275" s="1">
        <f>COUNTIF('Input velikosti'!B:B,SS_List_Domain_Merge[[#This Row],[ICO]])</f>
        <v>1</v>
      </c>
      <c r="K275" s="1" t="str">
        <f>VLOOKUP(SS_List_Domain_Merge[[#This Row],[ICO]],Velikosti_skol[[I�O]:[su-kpp]],12)</f>
        <v>100 - 199 zaměstnanců</v>
      </c>
    </row>
    <row r="276" spans="1:11" x14ac:dyDescent="0.4">
      <c r="A276" s="1" t="s">
        <v>14</v>
      </c>
      <c r="B276" s="1" t="s">
        <v>846</v>
      </c>
      <c r="C276">
        <v>600008533</v>
      </c>
      <c r="D276">
        <v>60869046</v>
      </c>
      <c r="E276" s="1" t="s">
        <v>228</v>
      </c>
      <c r="F276" s="1" t="s">
        <v>17</v>
      </c>
      <c r="G276" s="1" t="s">
        <v>847</v>
      </c>
      <c r="H276" s="1" t="s">
        <v>137</v>
      </c>
      <c r="I276" s="1" t="s">
        <v>848</v>
      </c>
      <c r="J276" s="1">
        <f>COUNTIF('Input velikosti'!B:B,SS_List_Domain_Merge[[#This Row],[ICO]])</f>
        <v>1</v>
      </c>
      <c r="K276" s="1" t="str">
        <f>VLOOKUP(SS_List_Domain_Merge[[#This Row],[ICO]],Velikosti_skol[[I�O]:[su-kpp]],12)</f>
        <v>50 - 99 zaměstnanců</v>
      </c>
    </row>
    <row r="277" spans="1:11" x14ac:dyDescent="0.4">
      <c r="A277" s="1" t="s">
        <v>7</v>
      </c>
      <c r="B277" s="1" t="s">
        <v>849</v>
      </c>
      <c r="C277">
        <v>600010007</v>
      </c>
      <c r="D277">
        <v>828840</v>
      </c>
      <c r="E277" s="1" t="s">
        <v>347</v>
      </c>
      <c r="F277" s="1" t="s">
        <v>17</v>
      </c>
      <c r="G277" s="1" t="s">
        <v>850</v>
      </c>
      <c r="H277" s="1" t="s">
        <v>222</v>
      </c>
      <c r="I277" s="1" t="s">
        <v>851</v>
      </c>
      <c r="J277" s="1">
        <f>COUNTIF('Input velikosti'!B:B,SS_List_Domain_Merge[[#This Row],[ICO]])</f>
        <v>1</v>
      </c>
      <c r="K277" s="1" t="str">
        <f>VLOOKUP(SS_List_Domain_Merge[[#This Row],[ICO]],Velikosti_skol[[I�O]:[su-kpp]],12)</f>
        <v>25 - 49 zaměstnanců</v>
      </c>
    </row>
    <row r="278" spans="1:11" x14ac:dyDescent="0.4">
      <c r="A278" s="1" t="s">
        <v>7</v>
      </c>
      <c r="B278" s="1" t="s">
        <v>852</v>
      </c>
      <c r="C278">
        <v>600007413</v>
      </c>
      <c r="D278">
        <v>62486012</v>
      </c>
      <c r="E278" s="1" t="s">
        <v>191</v>
      </c>
      <c r="F278" s="1" t="s">
        <v>17</v>
      </c>
      <c r="G278" s="1" t="s">
        <v>158</v>
      </c>
      <c r="H278" s="1" t="s">
        <v>24</v>
      </c>
      <c r="I278" s="1" t="s">
        <v>853</v>
      </c>
      <c r="J278" s="1">
        <f>COUNTIF('Input velikosti'!B:B,SS_List_Domain_Merge[[#This Row],[ICO]])</f>
        <v>1</v>
      </c>
      <c r="K278" s="1" t="str">
        <f>VLOOKUP(SS_List_Domain_Merge[[#This Row],[ICO]],Velikosti_skol[[I�O]:[su-kpp]],12)</f>
        <v>10 - 19 zaměstnanců</v>
      </c>
    </row>
    <row r="279" spans="1:11" x14ac:dyDescent="0.4">
      <c r="A279" s="1" t="s">
        <v>14</v>
      </c>
      <c r="B279" s="1" t="s">
        <v>854</v>
      </c>
      <c r="C279">
        <v>600016820</v>
      </c>
      <c r="D279">
        <v>601675</v>
      </c>
      <c r="E279" s="1" t="s">
        <v>77</v>
      </c>
      <c r="F279" s="1" t="s">
        <v>17</v>
      </c>
      <c r="G279" s="1" t="s">
        <v>272</v>
      </c>
      <c r="H279" s="1" t="s">
        <v>38</v>
      </c>
      <c r="I279" s="1" t="s">
        <v>855</v>
      </c>
      <c r="J279" s="1">
        <f>COUNTIF('Input velikosti'!B:B,SS_List_Domain_Merge[[#This Row],[ICO]])</f>
        <v>1</v>
      </c>
      <c r="K279" s="1" t="str">
        <f>VLOOKUP(SS_List_Domain_Merge[[#This Row],[ICO]],Velikosti_skol[[I�O]:[su-kpp]],12)</f>
        <v>50 - 99 zaměstnanců</v>
      </c>
    </row>
    <row r="280" spans="1:11" x14ac:dyDescent="0.4">
      <c r="A280" s="1" t="s">
        <v>60</v>
      </c>
      <c r="B280" s="1" t="s">
        <v>27</v>
      </c>
      <c r="C280">
        <v>600014673</v>
      </c>
      <c r="D280">
        <v>559130</v>
      </c>
      <c r="E280" s="1" t="s">
        <v>212</v>
      </c>
      <c r="F280" s="1" t="s">
        <v>17</v>
      </c>
      <c r="G280" s="1" t="s">
        <v>856</v>
      </c>
      <c r="H280" s="1" t="s">
        <v>54</v>
      </c>
      <c r="I280" s="1" t="s">
        <v>857</v>
      </c>
      <c r="J280" s="1">
        <f>COUNTIF('Input velikosti'!B:B,SS_List_Domain_Merge[[#This Row],[ICO]])</f>
        <v>2</v>
      </c>
      <c r="K280" s="1" t="str">
        <f>VLOOKUP(SS_List_Domain_Merge[[#This Row],[ICO]],Velikosti_skol[[I�O]:[su-kpp]],12)</f>
        <v>50 - 99 zaměstnanců</v>
      </c>
    </row>
    <row r="281" spans="1:11" x14ac:dyDescent="0.4">
      <c r="A281" s="1" t="s">
        <v>7</v>
      </c>
      <c r="B281" s="1" t="s">
        <v>858</v>
      </c>
      <c r="C281">
        <v>600012786</v>
      </c>
      <c r="D281">
        <v>62033026</v>
      </c>
      <c r="E281" s="1" t="s">
        <v>330</v>
      </c>
      <c r="F281" s="1" t="s">
        <v>17</v>
      </c>
      <c r="G281" s="1" t="s">
        <v>859</v>
      </c>
      <c r="H281" s="1" t="s">
        <v>83</v>
      </c>
      <c r="I281" s="1" t="s">
        <v>860</v>
      </c>
      <c r="J281" s="1">
        <f>COUNTIF('Input velikosti'!B:B,SS_List_Domain_Merge[[#This Row],[ICO]])</f>
        <v>1</v>
      </c>
      <c r="K281" s="1" t="str">
        <f>VLOOKUP(SS_List_Domain_Merge[[#This Row],[ICO]],Velikosti_skol[[I�O]:[su-kpp]],12)</f>
        <v>100 - 199 zaměstnanců</v>
      </c>
    </row>
    <row r="282" spans="1:11" x14ac:dyDescent="0.4">
      <c r="A282" s="1" t="s">
        <v>14</v>
      </c>
      <c r="B282" s="1" t="s">
        <v>861</v>
      </c>
      <c r="C282">
        <v>600016927</v>
      </c>
      <c r="D282">
        <v>601799</v>
      </c>
      <c r="E282" s="1" t="s">
        <v>546</v>
      </c>
      <c r="F282" s="1" t="s">
        <v>17</v>
      </c>
      <c r="G282" s="1" t="s">
        <v>162</v>
      </c>
      <c r="H282" s="1" t="s">
        <v>104</v>
      </c>
      <c r="I282" s="1" t="s">
        <v>862</v>
      </c>
      <c r="J282" s="1">
        <f>COUNTIF('Input velikosti'!B:B,SS_List_Domain_Merge[[#This Row],[ICO]])</f>
        <v>1</v>
      </c>
      <c r="K282" s="1" t="str">
        <f>VLOOKUP(SS_List_Domain_Merge[[#This Row],[ICO]],Velikosti_skol[[I�O]:[su-kpp]],12)</f>
        <v>100 - 199 zaměstnanců</v>
      </c>
    </row>
    <row r="283" spans="1:11" x14ac:dyDescent="0.4">
      <c r="A283" s="1" t="s">
        <v>14</v>
      </c>
      <c r="B283" s="1" t="s">
        <v>863</v>
      </c>
      <c r="C283">
        <v>600016935</v>
      </c>
      <c r="D283">
        <v>848956</v>
      </c>
      <c r="E283" s="1" t="s">
        <v>546</v>
      </c>
      <c r="F283" s="1" t="s">
        <v>17</v>
      </c>
      <c r="G283" s="1" t="s">
        <v>162</v>
      </c>
      <c r="H283" s="1" t="s">
        <v>104</v>
      </c>
      <c r="I283" s="1" t="s">
        <v>864</v>
      </c>
      <c r="J283" s="1">
        <f>COUNTIF('Input velikosti'!B:B,SS_List_Domain_Merge[[#This Row],[ICO]])</f>
        <v>1</v>
      </c>
      <c r="K283" s="1" t="str">
        <f>VLOOKUP(SS_List_Domain_Merge[[#This Row],[ICO]],Velikosti_skol[[I�O]:[su-kpp]],12)</f>
        <v>50 - 99 zaměstnanců</v>
      </c>
    </row>
    <row r="284" spans="1:11" x14ac:dyDescent="0.4">
      <c r="A284" s="1" t="s">
        <v>14</v>
      </c>
      <c r="B284" s="1" t="s">
        <v>865</v>
      </c>
      <c r="C284">
        <v>600017451</v>
      </c>
      <c r="D284">
        <v>842745</v>
      </c>
      <c r="E284" s="1" t="s">
        <v>77</v>
      </c>
      <c r="F284" s="1" t="s">
        <v>17</v>
      </c>
      <c r="G284" s="1" t="s">
        <v>45</v>
      </c>
      <c r="H284" s="1" t="s">
        <v>38</v>
      </c>
      <c r="I284" s="1" t="s">
        <v>866</v>
      </c>
      <c r="J284" s="1">
        <f>COUNTIF('Input velikosti'!B:B,SS_List_Domain_Merge[[#This Row],[ICO]])</f>
        <v>1</v>
      </c>
      <c r="K284" s="1" t="str">
        <f>VLOOKUP(SS_List_Domain_Merge[[#This Row],[ICO]],Velikosti_skol[[I�O]:[su-kpp]],12)</f>
        <v>50 - 99 zaměstnanců</v>
      </c>
    </row>
    <row r="285" spans="1:11" x14ac:dyDescent="0.4">
      <c r="A285" s="1" t="s">
        <v>7</v>
      </c>
      <c r="B285" s="1" t="s">
        <v>867</v>
      </c>
      <c r="C285">
        <v>600017486</v>
      </c>
      <c r="D285">
        <v>842737</v>
      </c>
      <c r="E285" s="1" t="s">
        <v>77</v>
      </c>
      <c r="F285" s="1" t="s">
        <v>17</v>
      </c>
      <c r="G285" s="1" t="s">
        <v>868</v>
      </c>
      <c r="H285" s="1" t="s">
        <v>38</v>
      </c>
      <c r="I285" s="1" t="s">
        <v>869</v>
      </c>
      <c r="J285" s="1">
        <f>COUNTIF('Input velikosti'!B:B,SS_List_Domain_Merge[[#This Row],[ICO]])</f>
        <v>1</v>
      </c>
      <c r="K285" s="1" t="str">
        <f>VLOOKUP(SS_List_Domain_Merge[[#This Row],[ICO]],Velikosti_skol[[I�O]:[su-kpp]],12)</f>
        <v>25 - 49 zaměstnanců</v>
      </c>
    </row>
    <row r="286" spans="1:11" x14ac:dyDescent="0.4">
      <c r="A286" s="1" t="s">
        <v>14</v>
      </c>
      <c r="B286" s="1" t="s">
        <v>870</v>
      </c>
      <c r="C286">
        <v>600012310</v>
      </c>
      <c r="D286">
        <v>48160989</v>
      </c>
      <c r="E286" s="1" t="s">
        <v>330</v>
      </c>
      <c r="F286" s="1" t="s">
        <v>17</v>
      </c>
      <c r="G286" s="1" t="s">
        <v>82</v>
      </c>
      <c r="H286" s="1" t="s">
        <v>83</v>
      </c>
      <c r="I286" s="1" t="s">
        <v>871</v>
      </c>
      <c r="J286" s="1">
        <f>COUNTIF('Input velikosti'!B:B,SS_List_Domain_Merge[[#This Row],[ICO]])</f>
        <v>1</v>
      </c>
      <c r="K286" s="1" t="str">
        <f>VLOOKUP(SS_List_Domain_Merge[[#This Row],[ICO]],Velikosti_skol[[I�O]:[su-kpp]],12)</f>
        <v>25 - 49 zaměstnanců</v>
      </c>
    </row>
    <row r="287" spans="1:11" x14ac:dyDescent="0.4">
      <c r="A287" s="1" t="s">
        <v>14</v>
      </c>
      <c r="B287" s="1" t="s">
        <v>872</v>
      </c>
      <c r="C287">
        <v>600012425</v>
      </c>
      <c r="D287">
        <v>48161063</v>
      </c>
      <c r="E287" s="1" t="s">
        <v>330</v>
      </c>
      <c r="F287" s="1" t="s">
        <v>17</v>
      </c>
      <c r="G287" s="1" t="s">
        <v>82</v>
      </c>
      <c r="H287" s="1" t="s">
        <v>83</v>
      </c>
      <c r="I287" s="1" t="s">
        <v>873</v>
      </c>
      <c r="J287" s="1">
        <f>COUNTIF('Input velikosti'!B:B,SS_List_Domain_Merge[[#This Row],[ICO]])</f>
        <v>1</v>
      </c>
      <c r="K287" s="1" t="str">
        <f>VLOOKUP(SS_List_Domain_Merge[[#This Row],[ICO]],Velikosti_skol[[I�O]:[su-kpp]],12)</f>
        <v>25 - 49 zaměstnanců</v>
      </c>
    </row>
    <row r="288" spans="1:11" x14ac:dyDescent="0.4">
      <c r="A288" s="1" t="s">
        <v>14</v>
      </c>
      <c r="B288" s="1" t="s">
        <v>874</v>
      </c>
      <c r="C288">
        <v>600008541</v>
      </c>
      <c r="D288">
        <v>60869020</v>
      </c>
      <c r="E288" s="1" t="s">
        <v>228</v>
      </c>
      <c r="F288" s="1" t="s">
        <v>17</v>
      </c>
      <c r="G288" s="1" t="s">
        <v>229</v>
      </c>
      <c r="H288" s="1" t="s">
        <v>137</v>
      </c>
      <c r="I288" s="1" t="s">
        <v>875</v>
      </c>
      <c r="J288" s="1">
        <f>COUNTIF('Input velikosti'!B:B,SS_List_Domain_Merge[[#This Row],[ICO]])</f>
        <v>1</v>
      </c>
      <c r="K288" s="1" t="str">
        <f>VLOOKUP(SS_List_Domain_Merge[[#This Row],[ICO]],Velikosti_skol[[I�O]:[su-kpp]],12)</f>
        <v>25 - 49 zaměstnanců</v>
      </c>
    </row>
    <row r="289" spans="1:11" x14ac:dyDescent="0.4">
      <c r="A289" s="1" t="s">
        <v>14</v>
      </c>
      <c r="B289" s="1" t="s">
        <v>876</v>
      </c>
      <c r="C289">
        <v>600009556</v>
      </c>
      <c r="D289">
        <v>49778145</v>
      </c>
      <c r="E289" s="1" t="s">
        <v>388</v>
      </c>
      <c r="F289" s="1" t="s">
        <v>17</v>
      </c>
      <c r="G289" s="1" t="s">
        <v>166</v>
      </c>
      <c r="H289" s="1" t="s">
        <v>68</v>
      </c>
      <c r="I289" s="1" t="s">
        <v>877</v>
      </c>
      <c r="J289" s="1">
        <f>COUNTIF('Input velikosti'!B:B,SS_List_Domain_Merge[[#This Row],[ICO]])</f>
        <v>1</v>
      </c>
      <c r="K289" s="1" t="str">
        <f>VLOOKUP(SS_List_Domain_Merge[[#This Row],[ICO]],Velikosti_skol[[I�O]:[su-kpp]],12)</f>
        <v>50 - 99 zaměstnanců</v>
      </c>
    </row>
    <row r="290" spans="1:11" x14ac:dyDescent="0.4">
      <c r="A290" s="1" t="s">
        <v>14</v>
      </c>
      <c r="B290" s="1" t="s">
        <v>878</v>
      </c>
      <c r="C290">
        <v>600012859</v>
      </c>
      <c r="D290">
        <v>62032178</v>
      </c>
      <c r="E290" s="1" t="s">
        <v>330</v>
      </c>
      <c r="F290" s="1" t="s">
        <v>17</v>
      </c>
      <c r="G290" s="1" t="s">
        <v>879</v>
      </c>
      <c r="H290" s="1" t="s">
        <v>83</v>
      </c>
      <c r="I290" s="1" t="s">
        <v>880</v>
      </c>
      <c r="J290" s="1">
        <f>COUNTIF('Input velikosti'!B:B,SS_List_Domain_Merge[[#This Row],[ICO]])</f>
        <v>1</v>
      </c>
      <c r="K290" s="1" t="str">
        <f>VLOOKUP(SS_List_Domain_Merge[[#This Row],[ICO]],Velikosti_skol[[I�O]:[su-kpp]],12)</f>
        <v>50 - 99 zaměstnanců</v>
      </c>
    </row>
    <row r="291" spans="1:11" x14ac:dyDescent="0.4">
      <c r="A291" s="1" t="s">
        <v>7</v>
      </c>
      <c r="B291" s="1" t="s">
        <v>881</v>
      </c>
      <c r="C291">
        <v>600006646</v>
      </c>
      <c r="D291">
        <v>63109026</v>
      </c>
      <c r="E291" s="1" t="s">
        <v>57</v>
      </c>
      <c r="F291" s="1" t="s">
        <v>17</v>
      </c>
      <c r="G291" s="1" t="s">
        <v>435</v>
      </c>
      <c r="H291" s="1" t="s">
        <v>29</v>
      </c>
      <c r="I291" s="1" t="s">
        <v>882</v>
      </c>
      <c r="J291" s="1">
        <f>COUNTIF('Input velikosti'!B:B,SS_List_Domain_Merge[[#This Row],[ICO]])</f>
        <v>1</v>
      </c>
      <c r="K291" s="1" t="str">
        <f>VLOOKUP(SS_List_Domain_Merge[[#This Row],[ICO]],Velikosti_skol[[I�O]:[su-kpp]],12)</f>
        <v>1 - 5 zaměstnanců</v>
      </c>
    </row>
    <row r="292" spans="1:11" x14ac:dyDescent="0.4">
      <c r="A292" s="1" t="s">
        <v>7</v>
      </c>
      <c r="B292" s="1" t="s">
        <v>883</v>
      </c>
      <c r="C292">
        <v>600171710</v>
      </c>
      <c r="D292">
        <v>61385379</v>
      </c>
      <c r="E292" s="1" t="s">
        <v>57</v>
      </c>
      <c r="F292" s="1" t="s">
        <v>17</v>
      </c>
      <c r="G292" s="1" t="s">
        <v>435</v>
      </c>
      <c r="H292" s="1" t="s">
        <v>29</v>
      </c>
      <c r="I292" s="1" t="s">
        <v>884</v>
      </c>
      <c r="J292" s="1">
        <f>COUNTIF('Input velikosti'!B:B,SS_List_Domain_Merge[[#This Row],[ICO]])</f>
        <v>1</v>
      </c>
      <c r="K292" s="1" t="str">
        <f>VLOOKUP(SS_List_Domain_Merge[[#This Row],[ICO]],Velikosti_skol[[I�O]:[su-kpp]],12)</f>
        <v>50 - 99 zaměstnanců</v>
      </c>
    </row>
    <row r="293" spans="1:11" x14ac:dyDescent="0.4">
      <c r="A293" s="1" t="s">
        <v>14</v>
      </c>
      <c r="B293" s="1" t="s">
        <v>885</v>
      </c>
      <c r="C293">
        <v>600006603</v>
      </c>
      <c r="D293">
        <v>61385361</v>
      </c>
      <c r="E293" s="1" t="s">
        <v>57</v>
      </c>
      <c r="F293" s="1" t="s">
        <v>17</v>
      </c>
      <c r="G293" s="1" t="s">
        <v>886</v>
      </c>
      <c r="H293" s="1" t="s">
        <v>29</v>
      </c>
      <c r="I293" s="1" t="s">
        <v>887</v>
      </c>
      <c r="J293" s="1">
        <f>COUNTIF('Input velikosti'!B:B,SS_List_Domain_Merge[[#This Row],[ICO]])</f>
        <v>1</v>
      </c>
      <c r="K293" s="1" t="str">
        <f>VLOOKUP(SS_List_Domain_Merge[[#This Row],[ICO]],Velikosti_skol[[I�O]:[su-kpp]],12)</f>
        <v>50 - 99 zaměstnanců</v>
      </c>
    </row>
    <row r="294" spans="1:11" x14ac:dyDescent="0.4">
      <c r="A294" s="1" t="s">
        <v>7</v>
      </c>
      <c r="B294" s="1" t="s">
        <v>888</v>
      </c>
      <c r="C294">
        <v>600004724</v>
      </c>
      <c r="D294">
        <v>61388106</v>
      </c>
      <c r="E294" s="1" t="s">
        <v>57</v>
      </c>
      <c r="F294" s="1" t="s">
        <v>17</v>
      </c>
      <c r="G294" s="1" t="s">
        <v>95</v>
      </c>
      <c r="H294" s="1" t="s">
        <v>29</v>
      </c>
      <c r="I294" s="1" t="s">
        <v>889</v>
      </c>
      <c r="J294" s="1">
        <f>COUNTIF('Input velikosti'!B:B,SS_List_Domain_Merge[[#This Row],[ICO]])</f>
        <v>1</v>
      </c>
      <c r="K294" s="1" t="str">
        <f>VLOOKUP(SS_List_Domain_Merge[[#This Row],[ICO]],Velikosti_skol[[I�O]:[su-kpp]],12)</f>
        <v>50 - 99 zaměstnanců</v>
      </c>
    </row>
    <row r="295" spans="1:11" x14ac:dyDescent="0.4">
      <c r="A295" s="1" t="s">
        <v>7</v>
      </c>
      <c r="B295" s="1" t="s">
        <v>890</v>
      </c>
      <c r="C295">
        <v>600005348</v>
      </c>
      <c r="D295">
        <v>335479</v>
      </c>
      <c r="E295" s="1" t="s">
        <v>57</v>
      </c>
      <c r="F295" s="1" t="s">
        <v>17</v>
      </c>
      <c r="G295" s="1" t="s">
        <v>279</v>
      </c>
      <c r="H295" s="1" t="s">
        <v>29</v>
      </c>
      <c r="I295" s="1" t="s">
        <v>891</v>
      </c>
      <c r="J295" s="1">
        <f>COUNTIF('Input velikosti'!B:B,SS_List_Domain_Merge[[#This Row],[ICO]])</f>
        <v>1</v>
      </c>
      <c r="K295" s="1" t="str">
        <f>VLOOKUP(SS_List_Domain_Merge[[#This Row],[ICO]],Velikosti_skol[[I�O]:[su-kpp]],12)</f>
        <v>100 - 199 zaměstnanců</v>
      </c>
    </row>
    <row r="296" spans="1:11" x14ac:dyDescent="0.4">
      <c r="A296" s="1" t="s">
        <v>14</v>
      </c>
      <c r="B296" s="1" t="s">
        <v>892</v>
      </c>
      <c r="C296">
        <v>600005143</v>
      </c>
      <c r="D296">
        <v>335487</v>
      </c>
      <c r="E296" s="1" t="s">
        <v>57</v>
      </c>
      <c r="F296" s="1" t="s">
        <v>17</v>
      </c>
      <c r="G296" s="1" t="s">
        <v>279</v>
      </c>
      <c r="H296" s="1" t="s">
        <v>29</v>
      </c>
      <c r="I296" s="1" t="s">
        <v>893</v>
      </c>
      <c r="J296" s="1">
        <f>COUNTIF('Input velikosti'!B:B,SS_List_Domain_Merge[[#This Row],[ICO]])</f>
        <v>1</v>
      </c>
      <c r="K296" s="1" t="str">
        <f>VLOOKUP(SS_List_Domain_Merge[[#This Row],[ICO]],Velikosti_skol[[I�O]:[su-kpp]],12)</f>
        <v>100 - 199 zaměstnanců</v>
      </c>
    </row>
    <row r="297" spans="1:11" x14ac:dyDescent="0.4">
      <c r="A297" s="1" t="s">
        <v>14</v>
      </c>
      <c r="B297" s="1" t="s">
        <v>894</v>
      </c>
      <c r="C297">
        <v>600005046</v>
      </c>
      <c r="D297">
        <v>60444916</v>
      </c>
      <c r="E297" s="1" t="s">
        <v>57</v>
      </c>
      <c r="F297" s="1" t="s">
        <v>17</v>
      </c>
      <c r="G297" s="1" t="s">
        <v>279</v>
      </c>
      <c r="H297" s="1" t="s">
        <v>29</v>
      </c>
      <c r="I297" s="1" t="s">
        <v>895</v>
      </c>
      <c r="J297" s="1">
        <f>COUNTIF('Input velikosti'!B:B,SS_List_Domain_Merge[[#This Row],[ICO]])</f>
        <v>1</v>
      </c>
      <c r="K297" s="1" t="str">
        <f>VLOOKUP(SS_List_Domain_Merge[[#This Row],[ICO]],Velikosti_skol[[I�O]:[su-kpp]],12)</f>
        <v>50 - 99 zaměstnanců</v>
      </c>
    </row>
    <row r="298" spans="1:11" x14ac:dyDescent="0.4">
      <c r="A298" s="1" t="s">
        <v>7</v>
      </c>
      <c r="B298" s="1" t="s">
        <v>896</v>
      </c>
      <c r="C298">
        <v>600005089</v>
      </c>
      <c r="D298">
        <v>60459085</v>
      </c>
      <c r="E298" s="1" t="s">
        <v>57</v>
      </c>
      <c r="F298" s="1" t="s">
        <v>17</v>
      </c>
      <c r="G298" s="1" t="s">
        <v>279</v>
      </c>
      <c r="H298" s="1" t="s">
        <v>29</v>
      </c>
      <c r="I298" s="1" t="s">
        <v>897</v>
      </c>
      <c r="J298" s="1">
        <f>COUNTIF('Input velikosti'!B:B,SS_List_Domain_Merge[[#This Row],[ICO]])</f>
        <v>1</v>
      </c>
      <c r="K298" s="1" t="str">
        <f>VLOOKUP(SS_List_Domain_Merge[[#This Row],[ICO]],Velikosti_skol[[I�O]:[su-kpp]],12)</f>
        <v>25 - 49 zaměstnanců</v>
      </c>
    </row>
    <row r="299" spans="1:11" x14ac:dyDescent="0.4">
      <c r="A299" s="1" t="s">
        <v>7</v>
      </c>
      <c r="B299" s="1" t="s">
        <v>898</v>
      </c>
      <c r="C299">
        <v>600005496</v>
      </c>
      <c r="D299">
        <v>61385271</v>
      </c>
      <c r="E299" s="1" t="s">
        <v>57</v>
      </c>
      <c r="F299" s="1" t="s">
        <v>17</v>
      </c>
      <c r="G299" s="1" t="s">
        <v>74</v>
      </c>
      <c r="H299" s="1" t="s">
        <v>29</v>
      </c>
      <c r="I299" s="1" t="s">
        <v>899</v>
      </c>
      <c r="J299" s="1">
        <f>COUNTIF('Input velikosti'!B:B,SS_List_Domain_Merge[[#This Row],[ICO]])</f>
        <v>1</v>
      </c>
      <c r="K299" s="1" t="str">
        <f>VLOOKUP(SS_List_Domain_Merge[[#This Row],[ICO]],Velikosti_skol[[I�O]:[su-kpp]],12)</f>
        <v>50 - 99 zaměstnanců</v>
      </c>
    </row>
    <row r="300" spans="1:11" x14ac:dyDescent="0.4">
      <c r="A300" s="1" t="s">
        <v>7</v>
      </c>
      <c r="B300" s="1" t="s">
        <v>900</v>
      </c>
      <c r="C300">
        <v>600005623</v>
      </c>
      <c r="D300">
        <v>61385298</v>
      </c>
      <c r="E300" s="1" t="s">
        <v>57</v>
      </c>
      <c r="F300" s="1" t="s">
        <v>17</v>
      </c>
      <c r="G300" s="1" t="s">
        <v>74</v>
      </c>
      <c r="H300" s="1" t="s">
        <v>29</v>
      </c>
      <c r="I300" s="1" t="s">
        <v>901</v>
      </c>
      <c r="J300" s="1">
        <f>COUNTIF('Input velikosti'!B:B,SS_List_Domain_Merge[[#This Row],[ICO]])</f>
        <v>1</v>
      </c>
      <c r="K300" s="1" t="str">
        <f>VLOOKUP(SS_List_Domain_Merge[[#This Row],[ICO]],Velikosti_skol[[I�O]:[su-kpp]],12)</f>
        <v>50 - 99 zaměstnanců</v>
      </c>
    </row>
    <row r="301" spans="1:11" x14ac:dyDescent="0.4">
      <c r="A301" s="1" t="s">
        <v>14</v>
      </c>
      <c r="B301" s="1" t="s">
        <v>902</v>
      </c>
      <c r="C301">
        <v>600005682</v>
      </c>
      <c r="D301">
        <v>61386022</v>
      </c>
      <c r="E301" s="1" t="s">
        <v>57</v>
      </c>
      <c r="F301" s="1" t="s">
        <v>17</v>
      </c>
      <c r="G301" s="1" t="s">
        <v>559</v>
      </c>
      <c r="H301" s="1" t="s">
        <v>29</v>
      </c>
      <c r="I301" s="1" t="s">
        <v>903</v>
      </c>
      <c r="J301" s="1">
        <f>COUNTIF('Input velikosti'!B:B,SS_List_Domain_Merge[[#This Row],[ICO]])</f>
        <v>1</v>
      </c>
      <c r="K301" s="1" t="str">
        <f>VLOOKUP(SS_List_Domain_Merge[[#This Row],[ICO]],Velikosti_skol[[I�O]:[su-kpp]],12)</f>
        <v>100 - 199 zaměstnanců</v>
      </c>
    </row>
    <row r="302" spans="1:11" x14ac:dyDescent="0.4">
      <c r="A302" s="1" t="s">
        <v>14</v>
      </c>
      <c r="B302" s="1" t="s">
        <v>904</v>
      </c>
      <c r="C302">
        <v>600005771</v>
      </c>
      <c r="D302">
        <v>49625446</v>
      </c>
      <c r="E302" s="1" t="s">
        <v>57</v>
      </c>
      <c r="F302" s="1" t="s">
        <v>17</v>
      </c>
      <c r="G302" s="1" t="s">
        <v>559</v>
      </c>
      <c r="H302" s="1" t="s">
        <v>29</v>
      </c>
      <c r="I302" s="1" t="s">
        <v>905</v>
      </c>
      <c r="J302" s="1">
        <f>COUNTIF('Input velikosti'!B:B,SS_List_Domain_Merge[[#This Row],[ICO]])</f>
        <v>1</v>
      </c>
      <c r="K302" s="1" t="str">
        <f>VLOOKUP(SS_List_Domain_Merge[[#This Row],[ICO]],Velikosti_skol[[I�O]:[su-kpp]],12)</f>
        <v>50 - 99 zaměstnanců</v>
      </c>
    </row>
    <row r="303" spans="1:11" x14ac:dyDescent="0.4">
      <c r="A303" s="1" t="s">
        <v>14</v>
      </c>
      <c r="B303" s="1" t="s">
        <v>906</v>
      </c>
      <c r="C303">
        <v>600171701</v>
      </c>
      <c r="D303">
        <v>61385476</v>
      </c>
      <c r="E303" s="1" t="s">
        <v>57</v>
      </c>
      <c r="F303" s="1" t="s">
        <v>17</v>
      </c>
      <c r="G303" s="1" t="s">
        <v>682</v>
      </c>
      <c r="H303" s="1" t="s">
        <v>29</v>
      </c>
      <c r="I303" s="1" t="s">
        <v>907</v>
      </c>
      <c r="J303" s="1">
        <f>COUNTIF('Input velikosti'!B:B,SS_List_Domain_Merge[[#This Row],[ICO]])</f>
        <v>1</v>
      </c>
      <c r="K303" s="1" t="str">
        <f>VLOOKUP(SS_List_Domain_Merge[[#This Row],[ICO]],Velikosti_skol[[I�O]:[su-kpp]],12)</f>
        <v>100 - 199 zaměstnanců</v>
      </c>
    </row>
    <row r="304" spans="1:11" x14ac:dyDescent="0.4">
      <c r="A304" s="1" t="s">
        <v>7</v>
      </c>
      <c r="B304" s="1" t="s">
        <v>908</v>
      </c>
      <c r="C304">
        <v>600005933</v>
      </c>
      <c r="D304">
        <v>61387509</v>
      </c>
      <c r="E304" s="1" t="s">
        <v>57</v>
      </c>
      <c r="F304" s="1" t="s">
        <v>17</v>
      </c>
      <c r="G304" s="1" t="s">
        <v>28</v>
      </c>
      <c r="H304" s="1" t="s">
        <v>29</v>
      </c>
      <c r="I304" s="1" t="s">
        <v>909</v>
      </c>
      <c r="J304" s="1">
        <f>COUNTIF('Input velikosti'!B:B,SS_List_Domain_Merge[[#This Row],[ICO]])</f>
        <v>1</v>
      </c>
      <c r="K304" s="1" t="str">
        <f>VLOOKUP(SS_List_Domain_Merge[[#This Row],[ICO]],Velikosti_skol[[I�O]:[su-kpp]],12)</f>
        <v>100 - 199 zaměstnanců</v>
      </c>
    </row>
    <row r="305" spans="1:11" x14ac:dyDescent="0.4">
      <c r="A305" s="1" t="s">
        <v>14</v>
      </c>
      <c r="B305" s="1" t="s">
        <v>910</v>
      </c>
      <c r="C305">
        <v>600005992</v>
      </c>
      <c r="D305">
        <v>60460784</v>
      </c>
      <c r="E305" s="1" t="s">
        <v>57</v>
      </c>
      <c r="F305" s="1" t="s">
        <v>17</v>
      </c>
      <c r="G305" s="1" t="s">
        <v>28</v>
      </c>
      <c r="H305" s="1" t="s">
        <v>29</v>
      </c>
      <c r="I305" s="1" t="s">
        <v>911</v>
      </c>
      <c r="J305" s="1">
        <f>COUNTIF('Input velikosti'!B:B,SS_List_Domain_Merge[[#This Row],[ICO]])</f>
        <v>1</v>
      </c>
      <c r="K305" s="1" t="str">
        <f>VLOOKUP(SS_List_Domain_Merge[[#This Row],[ICO]],Velikosti_skol[[I�O]:[su-kpp]],12)</f>
        <v>25 - 49 zaměstnanců</v>
      </c>
    </row>
    <row r="306" spans="1:11" x14ac:dyDescent="0.4">
      <c r="A306" s="1" t="s">
        <v>7</v>
      </c>
      <c r="B306" s="1" t="s">
        <v>912</v>
      </c>
      <c r="C306">
        <v>600006115</v>
      </c>
      <c r="D306">
        <v>60445475</v>
      </c>
      <c r="E306" s="1" t="s">
        <v>57</v>
      </c>
      <c r="F306" s="1" t="s">
        <v>17</v>
      </c>
      <c r="G306" s="1" t="s">
        <v>456</v>
      </c>
      <c r="H306" s="1" t="s">
        <v>29</v>
      </c>
      <c r="I306" s="1" t="s">
        <v>913</v>
      </c>
      <c r="J306" s="1">
        <f>COUNTIF('Input velikosti'!B:B,SS_List_Domain_Merge[[#This Row],[ICO]])</f>
        <v>1</v>
      </c>
      <c r="K306" s="1" t="str">
        <f>VLOOKUP(SS_List_Domain_Merge[[#This Row],[ICO]],Velikosti_skol[[I�O]:[su-kpp]],12)</f>
        <v>50 - 99 zaměstnanců</v>
      </c>
    </row>
    <row r="307" spans="1:11" x14ac:dyDescent="0.4">
      <c r="A307" s="1" t="s">
        <v>7</v>
      </c>
      <c r="B307" s="1" t="s">
        <v>914</v>
      </c>
      <c r="C307">
        <v>600006166</v>
      </c>
      <c r="D307">
        <v>49371185</v>
      </c>
      <c r="E307" s="1" t="s">
        <v>57</v>
      </c>
      <c r="F307" s="1" t="s">
        <v>17</v>
      </c>
      <c r="G307" s="1" t="s">
        <v>456</v>
      </c>
      <c r="H307" s="1" t="s">
        <v>29</v>
      </c>
      <c r="I307" s="1" t="s">
        <v>915</v>
      </c>
      <c r="J307" s="1">
        <f>COUNTIF('Input velikosti'!B:B,SS_List_Domain_Merge[[#This Row],[ICO]])</f>
        <v>1</v>
      </c>
      <c r="K307" s="1" t="str">
        <f>VLOOKUP(SS_List_Domain_Merge[[#This Row],[ICO]],Velikosti_skol[[I�O]:[su-kpp]],12)</f>
        <v>50 - 99 zaměstnanců</v>
      </c>
    </row>
    <row r="308" spans="1:11" x14ac:dyDescent="0.4">
      <c r="A308" s="1" t="s">
        <v>7</v>
      </c>
      <c r="B308" s="1" t="s">
        <v>916</v>
      </c>
      <c r="C308">
        <v>600006247</v>
      </c>
      <c r="D308">
        <v>61387061</v>
      </c>
      <c r="E308" s="1" t="s">
        <v>57</v>
      </c>
      <c r="F308" s="1" t="s">
        <v>17</v>
      </c>
      <c r="G308" s="1" t="s">
        <v>456</v>
      </c>
      <c r="H308" s="1" t="s">
        <v>29</v>
      </c>
      <c r="I308" s="1" t="s">
        <v>917</v>
      </c>
      <c r="J308" s="1">
        <f>COUNTIF('Input velikosti'!B:B,SS_List_Domain_Merge[[#This Row],[ICO]])</f>
        <v>1</v>
      </c>
      <c r="K308" s="1" t="str">
        <f>VLOOKUP(SS_List_Domain_Merge[[#This Row],[ICO]],Velikosti_skol[[I�O]:[su-kpp]],12)</f>
        <v>50 - 99 zaměstnanců</v>
      </c>
    </row>
    <row r="309" spans="1:11" x14ac:dyDescent="0.4">
      <c r="A309" s="1" t="s">
        <v>7</v>
      </c>
      <c r="B309" s="1" t="s">
        <v>918</v>
      </c>
      <c r="C309">
        <v>600006352</v>
      </c>
      <c r="D309">
        <v>63831562</v>
      </c>
      <c r="E309" s="1" t="s">
        <v>57</v>
      </c>
      <c r="F309" s="1" t="s">
        <v>17</v>
      </c>
      <c r="G309" s="1" t="s">
        <v>456</v>
      </c>
      <c r="H309" s="1" t="s">
        <v>29</v>
      </c>
      <c r="I309" s="1" t="s">
        <v>919</v>
      </c>
      <c r="J309" s="1">
        <f>COUNTIF('Input velikosti'!B:B,SS_List_Domain_Merge[[#This Row],[ICO]])</f>
        <v>1</v>
      </c>
      <c r="K309" s="1" t="str">
        <f>VLOOKUP(SS_List_Domain_Merge[[#This Row],[ICO]],Velikosti_skol[[I�O]:[su-kpp]],12)</f>
        <v>50 - 99 zaměstnanců</v>
      </c>
    </row>
    <row r="310" spans="1:11" x14ac:dyDescent="0.4">
      <c r="A310" s="1" t="s">
        <v>7</v>
      </c>
      <c r="B310" s="1" t="s">
        <v>920</v>
      </c>
      <c r="C310">
        <v>600008649</v>
      </c>
      <c r="D310">
        <v>60096136</v>
      </c>
      <c r="E310" s="1" t="s">
        <v>228</v>
      </c>
      <c r="F310" s="1" t="s">
        <v>17</v>
      </c>
      <c r="G310" s="1" t="s">
        <v>921</v>
      </c>
      <c r="H310" s="1" t="s">
        <v>137</v>
      </c>
      <c r="I310" s="1" t="s">
        <v>922</v>
      </c>
      <c r="J310" s="1">
        <f>COUNTIF('Input velikosti'!B:B,SS_List_Domain_Merge[[#This Row],[ICO]])</f>
        <v>1</v>
      </c>
      <c r="K310" s="1" t="str">
        <f>VLOOKUP(SS_List_Domain_Merge[[#This Row],[ICO]],Velikosti_skol[[I�O]:[su-kpp]],12)</f>
        <v>25 - 49 zaměstnanců</v>
      </c>
    </row>
    <row r="311" spans="1:11" x14ac:dyDescent="0.4">
      <c r="A311" s="1" t="s">
        <v>7</v>
      </c>
      <c r="B311" s="1" t="s">
        <v>923</v>
      </c>
      <c r="C311">
        <v>600007847</v>
      </c>
      <c r="D311">
        <v>61100226</v>
      </c>
      <c r="E311" s="1" t="s">
        <v>191</v>
      </c>
      <c r="F311" s="1" t="s">
        <v>17</v>
      </c>
      <c r="G311" s="1" t="s">
        <v>924</v>
      </c>
      <c r="H311" s="1" t="s">
        <v>24</v>
      </c>
      <c r="I311" s="1" t="s">
        <v>925</v>
      </c>
      <c r="J311" s="1">
        <f>COUNTIF('Input velikosti'!B:B,SS_List_Domain_Merge[[#This Row],[ICO]])</f>
        <v>1</v>
      </c>
      <c r="K311" s="1" t="str">
        <f>VLOOKUP(SS_List_Domain_Merge[[#This Row],[ICO]],Velikosti_skol[[I�O]:[su-kpp]],12)</f>
        <v>25 - 49 zaměstnanců</v>
      </c>
    </row>
    <row r="312" spans="1:11" x14ac:dyDescent="0.4">
      <c r="A312" s="1" t="s">
        <v>7</v>
      </c>
      <c r="B312" s="1" t="s">
        <v>926</v>
      </c>
      <c r="C312">
        <v>600010848</v>
      </c>
      <c r="D312">
        <v>46773754</v>
      </c>
      <c r="E312" s="1" t="s">
        <v>238</v>
      </c>
      <c r="F312" s="1" t="s">
        <v>17</v>
      </c>
      <c r="G312" s="1" t="s">
        <v>927</v>
      </c>
      <c r="H312" s="1" t="s">
        <v>150</v>
      </c>
      <c r="I312" s="1" t="s">
        <v>928</v>
      </c>
      <c r="J312" s="1">
        <f>COUNTIF('Input velikosti'!B:B,SS_List_Domain_Merge[[#This Row],[ICO]])</f>
        <v>1</v>
      </c>
      <c r="K312" s="1" t="str">
        <f>VLOOKUP(SS_List_Domain_Merge[[#This Row],[ICO]],Velikosti_skol[[I�O]:[su-kpp]],12)</f>
        <v>100 - 199 zaměstnanců</v>
      </c>
    </row>
    <row r="313" spans="1:11" x14ac:dyDescent="0.4">
      <c r="A313" s="1" t="s">
        <v>7</v>
      </c>
      <c r="B313" s="1" t="s">
        <v>929</v>
      </c>
      <c r="C313">
        <v>600010279</v>
      </c>
      <c r="D313">
        <v>47274603</v>
      </c>
      <c r="E313" s="1" t="s">
        <v>238</v>
      </c>
      <c r="F313" s="1" t="s">
        <v>17</v>
      </c>
      <c r="G313" s="1" t="s">
        <v>930</v>
      </c>
      <c r="H313" s="1" t="s">
        <v>150</v>
      </c>
      <c r="I313" s="1" t="s">
        <v>931</v>
      </c>
      <c r="J313" s="1">
        <f>COUNTIF('Input velikosti'!B:B,SS_List_Domain_Merge[[#This Row],[ICO]])</f>
        <v>1</v>
      </c>
      <c r="K313" s="1" t="str">
        <f>VLOOKUP(SS_List_Domain_Merge[[#This Row],[ICO]],Velikosti_skol[[I�O]:[su-kpp]],12)</f>
        <v>100 - 199 zaměstnanců</v>
      </c>
    </row>
    <row r="314" spans="1:11" x14ac:dyDescent="0.4">
      <c r="A314" s="1" t="s">
        <v>14</v>
      </c>
      <c r="B314" s="1" t="s">
        <v>932</v>
      </c>
      <c r="C314">
        <v>600008819</v>
      </c>
      <c r="D314">
        <v>60064765</v>
      </c>
      <c r="E314" s="1" t="s">
        <v>228</v>
      </c>
      <c r="F314" s="1" t="s">
        <v>17</v>
      </c>
      <c r="G314" s="1" t="s">
        <v>933</v>
      </c>
      <c r="H314" s="1" t="s">
        <v>137</v>
      </c>
      <c r="I314" s="1" t="s">
        <v>934</v>
      </c>
      <c r="J314" s="1">
        <f>COUNTIF('Input velikosti'!B:B,SS_List_Domain_Merge[[#This Row],[ICO]])</f>
        <v>1</v>
      </c>
      <c r="K314" s="1" t="str">
        <f>VLOOKUP(SS_List_Domain_Merge[[#This Row],[ICO]],Velikosti_skol[[I�O]:[su-kpp]],12)</f>
        <v>50 - 99 zaměstnanců</v>
      </c>
    </row>
    <row r="315" spans="1:11" x14ac:dyDescent="0.4">
      <c r="A315" s="1" t="s">
        <v>7</v>
      </c>
      <c r="B315" s="1" t="s">
        <v>935</v>
      </c>
      <c r="C315">
        <v>600008789</v>
      </c>
      <c r="D315">
        <v>60650443</v>
      </c>
      <c r="E315" s="1" t="s">
        <v>228</v>
      </c>
      <c r="F315" s="1" t="s">
        <v>17</v>
      </c>
      <c r="G315" s="1" t="s">
        <v>305</v>
      </c>
      <c r="H315" s="1" t="s">
        <v>137</v>
      </c>
      <c r="I315" s="1" t="s">
        <v>936</v>
      </c>
      <c r="J315" s="1">
        <f>COUNTIF('Input velikosti'!B:B,SS_List_Domain_Merge[[#This Row],[ICO]])</f>
        <v>1</v>
      </c>
      <c r="K315" s="1" t="str">
        <f>VLOOKUP(SS_List_Domain_Merge[[#This Row],[ICO]],Velikosti_skol[[I�O]:[su-kpp]],12)</f>
        <v>25 - 49 zaměstnanců</v>
      </c>
    </row>
    <row r="316" spans="1:11" x14ac:dyDescent="0.4">
      <c r="A316" s="1" t="s">
        <v>14</v>
      </c>
      <c r="B316" s="1" t="s">
        <v>937</v>
      </c>
      <c r="C316">
        <v>600011534</v>
      </c>
      <c r="D316">
        <v>60126647</v>
      </c>
      <c r="E316" s="1" t="s">
        <v>61</v>
      </c>
      <c r="F316" s="1" t="s">
        <v>17</v>
      </c>
      <c r="G316" s="1" t="s">
        <v>938</v>
      </c>
      <c r="H316" s="1" t="s">
        <v>63</v>
      </c>
      <c r="I316" s="1" t="s">
        <v>939</v>
      </c>
      <c r="J316" s="1">
        <f>COUNTIF('Input velikosti'!B:B,SS_List_Domain_Merge[[#This Row],[ICO]])</f>
        <v>2</v>
      </c>
      <c r="K316" s="1" t="str">
        <f>VLOOKUP(SS_List_Domain_Merge[[#This Row],[ICO]],Velikosti_skol[[I�O]:[su-kpp]],12)</f>
        <v>50 - 99 zaměstnanců</v>
      </c>
    </row>
    <row r="317" spans="1:11" x14ac:dyDescent="0.4">
      <c r="A317" s="1" t="s">
        <v>7</v>
      </c>
      <c r="B317" s="1" t="s">
        <v>940</v>
      </c>
      <c r="C317">
        <v>600011682</v>
      </c>
      <c r="D317">
        <v>62690221</v>
      </c>
      <c r="E317" s="1" t="s">
        <v>16</v>
      </c>
      <c r="F317" s="1" t="s">
        <v>17</v>
      </c>
      <c r="G317" s="1" t="s">
        <v>941</v>
      </c>
      <c r="H317" s="1" t="s">
        <v>19</v>
      </c>
      <c r="I317" s="1" t="s">
        <v>942</v>
      </c>
      <c r="J317" s="1">
        <f>COUNTIF('Input velikosti'!B:B,SS_List_Domain_Merge[[#This Row],[ICO]])</f>
        <v>2</v>
      </c>
      <c r="K317" s="1" t="str">
        <f>VLOOKUP(SS_List_Domain_Merge[[#This Row],[ICO]],Velikosti_skol[[I�O]:[su-kpp]],12)</f>
        <v>25 - 49 zaměstnanců</v>
      </c>
    </row>
    <row r="318" spans="1:11" x14ac:dyDescent="0.4">
      <c r="A318" s="1" t="s">
        <v>7</v>
      </c>
      <c r="B318" s="1" t="s">
        <v>943</v>
      </c>
      <c r="C318">
        <v>651016029</v>
      </c>
      <c r="D318">
        <v>75050081</v>
      </c>
      <c r="E318" s="1" t="s">
        <v>228</v>
      </c>
      <c r="F318" s="1" t="s">
        <v>17</v>
      </c>
      <c r="G318" s="1" t="s">
        <v>944</v>
      </c>
      <c r="H318" s="1" t="s">
        <v>137</v>
      </c>
      <c r="I318" s="1" t="s">
        <v>945</v>
      </c>
      <c r="J318" s="1">
        <f>COUNTIF('Input velikosti'!B:B,SS_List_Domain_Merge[[#This Row],[ICO]])</f>
        <v>2</v>
      </c>
      <c r="K318" s="1" t="str">
        <f>VLOOKUP(SS_List_Domain_Merge[[#This Row],[ICO]],Velikosti_skol[[I�O]:[su-kpp]],12)</f>
        <v>Neuvedeno</v>
      </c>
    </row>
    <row r="319" spans="1:11" x14ac:dyDescent="0.4">
      <c r="A319" s="1" t="s">
        <v>7</v>
      </c>
      <c r="B319" s="1" t="s">
        <v>946</v>
      </c>
      <c r="C319">
        <v>600020797</v>
      </c>
      <c r="D319">
        <v>61388149</v>
      </c>
      <c r="E319" s="1" t="s">
        <v>57</v>
      </c>
      <c r="F319" s="1" t="s">
        <v>17</v>
      </c>
      <c r="G319" s="1" t="s">
        <v>95</v>
      </c>
      <c r="H319" s="1" t="s">
        <v>29</v>
      </c>
      <c r="I319" s="1" t="s">
        <v>947</v>
      </c>
      <c r="J319" s="1">
        <f>COUNTIF('Input velikosti'!B:B,SS_List_Domain_Merge[[#This Row],[ICO]])</f>
        <v>2</v>
      </c>
      <c r="K319" s="1" t="str">
        <f>VLOOKUP(SS_List_Domain_Merge[[#This Row],[ICO]],Velikosti_skol[[I�O]:[su-kpp]],12)</f>
        <v>50 - 99 zaměstnanců</v>
      </c>
    </row>
    <row r="320" spans="1:11" x14ac:dyDescent="0.4">
      <c r="A320" s="1" t="s">
        <v>14</v>
      </c>
      <c r="B320" s="1" t="s">
        <v>948</v>
      </c>
      <c r="C320">
        <v>600015785</v>
      </c>
      <c r="D320">
        <v>49438816</v>
      </c>
      <c r="E320" s="1" t="s">
        <v>212</v>
      </c>
      <c r="F320" s="1" t="s">
        <v>17</v>
      </c>
      <c r="G320" s="1" t="s">
        <v>470</v>
      </c>
      <c r="H320" s="1" t="s">
        <v>54</v>
      </c>
      <c r="I320" s="1" t="s">
        <v>949</v>
      </c>
      <c r="J320" s="1">
        <f>COUNTIF('Input velikosti'!B:B,SS_List_Domain_Merge[[#This Row],[ICO]])</f>
        <v>2</v>
      </c>
      <c r="K320" s="1" t="str">
        <f>VLOOKUP(SS_List_Domain_Merge[[#This Row],[ICO]],Velikosti_skol[[I�O]:[su-kpp]],12)</f>
        <v>100 - 199 zaměstnanců</v>
      </c>
    </row>
    <row r="321" spans="1:11" x14ac:dyDescent="0.4">
      <c r="A321" s="1" t="s">
        <v>14</v>
      </c>
      <c r="B321" s="1" t="s">
        <v>950</v>
      </c>
      <c r="C321">
        <v>600009947</v>
      </c>
      <c r="D321">
        <v>70842582</v>
      </c>
      <c r="E321" s="1" t="s">
        <v>388</v>
      </c>
      <c r="F321" s="1" t="s">
        <v>17</v>
      </c>
      <c r="G321" s="1" t="s">
        <v>951</v>
      </c>
      <c r="H321" s="1" t="s">
        <v>68</v>
      </c>
      <c r="I321" s="1" t="s">
        <v>952</v>
      </c>
      <c r="J321" s="1">
        <f>COUNTIF('Input velikosti'!B:B,SS_List_Domain_Merge[[#This Row],[ICO]])</f>
        <v>1</v>
      </c>
      <c r="K321" s="1" t="str">
        <f>VLOOKUP(SS_List_Domain_Merge[[#This Row],[ICO]],Velikosti_skol[[I�O]:[su-kpp]],12)</f>
        <v>Neuvedeno</v>
      </c>
    </row>
    <row r="322" spans="1:11" x14ac:dyDescent="0.4">
      <c r="A322" s="1" t="s">
        <v>7</v>
      </c>
      <c r="B322" s="1" t="s">
        <v>953</v>
      </c>
      <c r="C322">
        <v>600009360</v>
      </c>
      <c r="D322">
        <v>61781444</v>
      </c>
      <c r="E322" s="1" t="s">
        <v>388</v>
      </c>
      <c r="F322" s="1" t="s">
        <v>17</v>
      </c>
      <c r="G322" s="1" t="s">
        <v>954</v>
      </c>
      <c r="H322" s="1" t="s">
        <v>68</v>
      </c>
      <c r="I322" s="1" t="s">
        <v>955</v>
      </c>
      <c r="J322" s="1">
        <f>COUNTIF('Input velikosti'!B:B,SS_List_Domain_Merge[[#This Row],[ICO]])</f>
        <v>1</v>
      </c>
      <c r="K322" s="1" t="str">
        <f>VLOOKUP(SS_List_Domain_Merge[[#This Row],[ICO]],Velikosti_skol[[I�O]:[su-kpp]],12)</f>
        <v>50 - 99 zaměstnanců</v>
      </c>
    </row>
    <row r="323" spans="1:11" x14ac:dyDescent="0.4">
      <c r="A323" s="1" t="s">
        <v>7</v>
      </c>
      <c r="B323" s="1" t="s">
        <v>956</v>
      </c>
      <c r="C323">
        <v>600016951</v>
      </c>
      <c r="D323">
        <v>601764</v>
      </c>
      <c r="E323" s="1" t="s">
        <v>546</v>
      </c>
      <c r="F323" s="1" t="s">
        <v>17</v>
      </c>
      <c r="G323" s="1" t="s">
        <v>957</v>
      </c>
      <c r="H323" s="1" t="s">
        <v>104</v>
      </c>
      <c r="I323" s="1" t="s">
        <v>958</v>
      </c>
      <c r="J323" s="1">
        <f>COUNTIF('Input velikosti'!B:B,SS_List_Domain_Merge[[#This Row],[ICO]])</f>
        <v>1</v>
      </c>
      <c r="K323" s="1" t="str">
        <f>VLOOKUP(SS_List_Domain_Merge[[#This Row],[ICO]],Velikosti_skol[[I�O]:[su-kpp]],12)</f>
        <v>25 - 49 zaměstnanců</v>
      </c>
    </row>
    <row r="324" spans="1:11" x14ac:dyDescent="0.4">
      <c r="A324" s="1" t="s">
        <v>14</v>
      </c>
      <c r="B324" s="1" t="s">
        <v>959</v>
      </c>
      <c r="C324">
        <v>600018016</v>
      </c>
      <c r="D324">
        <v>49589792</v>
      </c>
      <c r="E324" s="1" t="s">
        <v>546</v>
      </c>
      <c r="F324" s="1" t="s">
        <v>17</v>
      </c>
      <c r="G324" s="1" t="s">
        <v>960</v>
      </c>
      <c r="H324" s="1" t="s">
        <v>104</v>
      </c>
      <c r="I324" s="1" t="s">
        <v>961</v>
      </c>
      <c r="J324" s="1">
        <f>COUNTIF('Input velikosti'!B:B,SS_List_Domain_Merge[[#This Row],[ICO]])</f>
        <v>1</v>
      </c>
      <c r="K324" s="1" t="str">
        <f>VLOOKUP(SS_List_Domain_Merge[[#This Row],[ICO]],Velikosti_skol[[I�O]:[su-kpp]],12)</f>
        <v>50 - 99 zaměstnanců</v>
      </c>
    </row>
    <row r="325" spans="1:11" x14ac:dyDescent="0.4">
      <c r="A325" s="1" t="s">
        <v>7</v>
      </c>
      <c r="B325" s="1" t="s">
        <v>962</v>
      </c>
      <c r="C325">
        <v>600009955</v>
      </c>
      <c r="D325">
        <v>70842566</v>
      </c>
      <c r="E325" s="1" t="s">
        <v>388</v>
      </c>
      <c r="F325" s="1" t="s">
        <v>17</v>
      </c>
      <c r="G325" s="1" t="s">
        <v>963</v>
      </c>
      <c r="H325" s="1" t="s">
        <v>68</v>
      </c>
      <c r="I325" s="1" t="s">
        <v>964</v>
      </c>
      <c r="J325" s="1">
        <f>COUNTIF('Input velikosti'!B:B,SS_List_Domain_Merge[[#This Row],[ICO]])</f>
        <v>1</v>
      </c>
      <c r="K325" s="1" t="str">
        <f>VLOOKUP(SS_List_Domain_Merge[[#This Row],[ICO]],Velikosti_skol[[I�O]:[su-kpp]],12)</f>
        <v>Neuvedeno</v>
      </c>
    </row>
    <row r="326" spans="1:11" x14ac:dyDescent="0.4">
      <c r="A326" s="1" t="s">
        <v>14</v>
      </c>
      <c r="B326" s="1" t="s">
        <v>965</v>
      </c>
      <c r="C326">
        <v>600011216</v>
      </c>
      <c r="D326">
        <v>61515451</v>
      </c>
      <c r="E326" s="1" t="s">
        <v>238</v>
      </c>
      <c r="F326" s="1" t="s">
        <v>17</v>
      </c>
      <c r="G326" s="1" t="s">
        <v>966</v>
      </c>
      <c r="H326" s="1" t="s">
        <v>150</v>
      </c>
      <c r="I326" s="1" t="s">
        <v>967</v>
      </c>
      <c r="J326" s="1">
        <f>COUNTIF('Input velikosti'!B:B,SS_List_Domain_Merge[[#This Row],[ICO]])</f>
        <v>1</v>
      </c>
      <c r="K326" s="1" t="str">
        <f>VLOOKUP(SS_List_Domain_Merge[[#This Row],[ICO]],Velikosti_skol[[I�O]:[su-kpp]],12)</f>
        <v>50 - 99 zaměstnanců</v>
      </c>
    </row>
    <row r="327" spans="1:11" x14ac:dyDescent="0.4">
      <c r="A327" s="1" t="s">
        <v>7</v>
      </c>
      <c r="B327" s="1" t="s">
        <v>968</v>
      </c>
      <c r="C327">
        <v>600008037</v>
      </c>
      <c r="D327">
        <v>62534408</v>
      </c>
      <c r="E327" s="1" t="s">
        <v>228</v>
      </c>
      <c r="F327" s="1" t="s">
        <v>17</v>
      </c>
      <c r="G327" s="1" t="s">
        <v>969</v>
      </c>
      <c r="H327" s="1" t="s">
        <v>137</v>
      </c>
      <c r="I327" s="1" t="s">
        <v>970</v>
      </c>
      <c r="J327" s="1">
        <f>COUNTIF('Input velikosti'!B:B,SS_List_Domain_Merge[[#This Row],[ICO]])</f>
        <v>1</v>
      </c>
      <c r="K327" s="1" t="str">
        <f>VLOOKUP(SS_List_Domain_Merge[[#This Row],[ICO]],Velikosti_skol[[I�O]:[su-kpp]],12)</f>
        <v>10 - 19 zaměstnanců</v>
      </c>
    </row>
    <row r="328" spans="1:11" x14ac:dyDescent="0.4">
      <c r="A328" s="1" t="s">
        <v>14</v>
      </c>
      <c r="B328" s="1" t="s">
        <v>971</v>
      </c>
      <c r="C328">
        <v>600012875</v>
      </c>
      <c r="D328">
        <v>60153237</v>
      </c>
      <c r="E328" s="1" t="s">
        <v>16</v>
      </c>
      <c r="F328" s="1" t="s">
        <v>17</v>
      </c>
      <c r="G328" s="1" t="s">
        <v>188</v>
      </c>
      <c r="H328" s="1" t="s">
        <v>19</v>
      </c>
      <c r="I328" s="1" t="s">
        <v>972</v>
      </c>
      <c r="J328" s="1">
        <f>COUNTIF('Input velikosti'!B:B,SS_List_Domain_Merge[[#This Row],[ICO]])</f>
        <v>1</v>
      </c>
      <c r="K328" s="1" t="str">
        <f>VLOOKUP(SS_List_Domain_Merge[[#This Row],[ICO]],Velikosti_skol[[I�O]:[su-kpp]],12)</f>
        <v>50 - 99 zaměstnanců</v>
      </c>
    </row>
    <row r="329" spans="1:11" x14ac:dyDescent="0.4">
      <c r="A329" s="1" t="s">
        <v>14</v>
      </c>
      <c r="B329" s="1" t="s">
        <v>973</v>
      </c>
      <c r="C329">
        <v>600008291</v>
      </c>
      <c r="D329">
        <v>60816945</v>
      </c>
      <c r="E329" s="1" t="s">
        <v>228</v>
      </c>
      <c r="F329" s="1" t="s">
        <v>17</v>
      </c>
      <c r="G329" s="1" t="s">
        <v>974</v>
      </c>
      <c r="H329" s="1" t="s">
        <v>137</v>
      </c>
      <c r="I329" s="1" t="s">
        <v>975</v>
      </c>
      <c r="J329" s="1">
        <f>COUNTIF('Input velikosti'!B:B,SS_List_Domain_Merge[[#This Row],[ICO]])</f>
        <v>1</v>
      </c>
      <c r="K329" s="1" t="str">
        <f>VLOOKUP(SS_List_Domain_Merge[[#This Row],[ICO]],Velikosti_skol[[I�O]:[su-kpp]],12)</f>
        <v>50 - 99 zaměstnanců</v>
      </c>
    </row>
    <row r="330" spans="1:11" x14ac:dyDescent="0.4">
      <c r="A330" s="1" t="s">
        <v>14</v>
      </c>
      <c r="B330" s="1" t="s">
        <v>976</v>
      </c>
      <c r="C330">
        <v>600016269</v>
      </c>
      <c r="D330">
        <v>601390</v>
      </c>
      <c r="E330" s="1" t="s">
        <v>77</v>
      </c>
      <c r="F330" s="1" t="s">
        <v>17</v>
      </c>
      <c r="G330" s="1" t="s">
        <v>977</v>
      </c>
      <c r="H330" s="1" t="s">
        <v>38</v>
      </c>
      <c r="I330" s="1" t="s">
        <v>978</v>
      </c>
      <c r="J330" s="1">
        <f>COUNTIF('Input velikosti'!B:B,SS_List_Domain_Merge[[#This Row],[ICO]])</f>
        <v>1</v>
      </c>
      <c r="K330" s="1" t="str">
        <f>VLOOKUP(SS_List_Domain_Merge[[#This Row],[ICO]],Velikosti_skol[[I�O]:[su-kpp]],12)</f>
        <v>50 - 99 zaměstnanců</v>
      </c>
    </row>
    <row r="331" spans="1:11" x14ac:dyDescent="0.4">
      <c r="A331" s="1" t="s">
        <v>7</v>
      </c>
      <c r="B331" s="1" t="s">
        <v>979</v>
      </c>
      <c r="C331">
        <v>600012638</v>
      </c>
      <c r="D331">
        <v>854981</v>
      </c>
      <c r="E331" s="1" t="s">
        <v>347</v>
      </c>
      <c r="F331" s="1" t="s">
        <v>17</v>
      </c>
      <c r="G331" s="1" t="s">
        <v>980</v>
      </c>
      <c r="H331" s="1" t="s">
        <v>222</v>
      </c>
      <c r="I331" s="1" t="s">
        <v>981</v>
      </c>
      <c r="J331" s="1">
        <f>COUNTIF('Input velikosti'!B:B,SS_List_Domain_Merge[[#This Row],[ICO]])</f>
        <v>1</v>
      </c>
      <c r="K331" s="1" t="str">
        <f>VLOOKUP(SS_List_Domain_Merge[[#This Row],[ICO]],Velikosti_skol[[I�O]:[su-kpp]],12)</f>
        <v>25 - 49 zaměstnanců</v>
      </c>
    </row>
    <row r="332" spans="1:11" x14ac:dyDescent="0.4">
      <c r="A332" s="1" t="s">
        <v>14</v>
      </c>
      <c r="B332" s="1" t="s">
        <v>982</v>
      </c>
      <c r="C332">
        <v>600008029</v>
      </c>
      <c r="D332">
        <v>60076062</v>
      </c>
      <c r="E332" s="1" t="s">
        <v>228</v>
      </c>
      <c r="F332" s="1" t="s">
        <v>17</v>
      </c>
      <c r="G332" s="1" t="s">
        <v>983</v>
      </c>
      <c r="H332" s="1" t="s">
        <v>137</v>
      </c>
      <c r="I332" s="1" t="s">
        <v>984</v>
      </c>
      <c r="J332" s="1">
        <f>COUNTIF('Input velikosti'!B:B,SS_List_Domain_Merge[[#This Row],[ICO]])</f>
        <v>1</v>
      </c>
      <c r="K332" s="1" t="str">
        <f>VLOOKUP(SS_List_Domain_Merge[[#This Row],[ICO]],Velikosti_skol[[I�O]:[su-kpp]],12)</f>
        <v>25 - 49 zaměstnanců</v>
      </c>
    </row>
    <row r="333" spans="1:11" x14ac:dyDescent="0.4">
      <c r="A333" s="1" t="s">
        <v>14</v>
      </c>
      <c r="B333" s="1" t="s">
        <v>985</v>
      </c>
      <c r="C333">
        <v>600016960</v>
      </c>
      <c r="D333">
        <v>601756</v>
      </c>
      <c r="E333" s="1" t="s">
        <v>27</v>
      </c>
      <c r="F333" s="1" t="s">
        <v>17</v>
      </c>
      <c r="G333" s="1" t="s">
        <v>986</v>
      </c>
      <c r="H333" s="1" t="s">
        <v>104</v>
      </c>
      <c r="I333" s="1" t="s">
        <v>987</v>
      </c>
      <c r="J333" s="1">
        <f>COUNTIF('Input velikosti'!B:B,SS_List_Domain_Merge[[#This Row],[ICO]])</f>
        <v>1</v>
      </c>
      <c r="K333" s="1" t="str">
        <f>VLOOKUP(SS_List_Domain_Merge[[#This Row],[ICO]],Velikosti_skol[[I�O]:[su-kpp]],12)</f>
        <v>25 - 49 zaměstnanců</v>
      </c>
    </row>
    <row r="334" spans="1:11" x14ac:dyDescent="0.4">
      <c r="A334" s="1" t="s">
        <v>14</v>
      </c>
      <c r="B334" s="1" t="s">
        <v>988</v>
      </c>
      <c r="C334">
        <v>600011321</v>
      </c>
      <c r="D334">
        <v>44555423</v>
      </c>
      <c r="E334" s="1" t="s">
        <v>238</v>
      </c>
      <c r="F334" s="1" t="s">
        <v>17</v>
      </c>
      <c r="G334" s="1" t="s">
        <v>351</v>
      </c>
      <c r="H334" s="1" t="s">
        <v>150</v>
      </c>
      <c r="I334" s="1" t="s">
        <v>989</v>
      </c>
      <c r="J334" s="1">
        <f>COUNTIF('Input velikosti'!B:B,SS_List_Domain_Merge[[#This Row],[ICO]])</f>
        <v>1</v>
      </c>
      <c r="K334" s="1" t="str">
        <f>VLOOKUP(SS_List_Domain_Merge[[#This Row],[ICO]],Velikosti_skol[[I�O]:[su-kpp]],12)</f>
        <v>100 - 199 zaměstnanců</v>
      </c>
    </row>
    <row r="335" spans="1:11" x14ac:dyDescent="0.4">
      <c r="A335" s="1" t="s">
        <v>14</v>
      </c>
      <c r="B335" s="1" t="s">
        <v>990</v>
      </c>
      <c r="C335">
        <v>600013065</v>
      </c>
      <c r="D335">
        <v>401081</v>
      </c>
      <c r="E335" s="1" t="s">
        <v>330</v>
      </c>
      <c r="F335" s="1" t="s">
        <v>17</v>
      </c>
      <c r="G335" s="1" t="s">
        <v>991</v>
      </c>
      <c r="H335" s="1" t="s">
        <v>83</v>
      </c>
      <c r="I335" s="1" t="s">
        <v>992</v>
      </c>
      <c r="J335" s="1">
        <f>COUNTIF('Input velikosti'!B:B,SS_List_Domain_Merge[[#This Row],[ICO]])</f>
        <v>1</v>
      </c>
      <c r="K335" s="1" t="str">
        <f>VLOOKUP(SS_List_Domain_Merge[[#This Row],[ICO]],Velikosti_skol[[I�O]:[su-kpp]],12)</f>
        <v>100 - 199 zaměstnanců</v>
      </c>
    </row>
    <row r="336" spans="1:11" x14ac:dyDescent="0.4">
      <c r="A336" s="1" t="s">
        <v>7</v>
      </c>
      <c r="B336" s="1" t="s">
        <v>993</v>
      </c>
      <c r="C336">
        <v>650071484</v>
      </c>
      <c r="D336">
        <v>71220321</v>
      </c>
      <c r="E336" s="1" t="s">
        <v>994</v>
      </c>
      <c r="F336" s="1" t="s">
        <v>663</v>
      </c>
      <c r="G336" s="1" t="s">
        <v>995</v>
      </c>
      <c r="H336" s="1" t="s">
        <v>54</v>
      </c>
      <c r="I336" s="1" t="s">
        <v>996</v>
      </c>
      <c r="J336" s="1">
        <f>COUNTIF('Input velikosti'!B:B,SS_List_Domain_Merge[[#This Row],[ICO]])</f>
        <v>1</v>
      </c>
      <c r="K336" s="1" t="str">
        <f>VLOOKUP(SS_List_Domain_Merge[[#This Row],[ICO]],Velikosti_skol[[I�O]:[su-kpp]],12)</f>
        <v>Neuvedeno</v>
      </c>
    </row>
    <row r="337" spans="1:11" x14ac:dyDescent="0.4">
      <c r="A337" s="1" t="s">
        <v>7</v>
      </c>
      <c r="B337" s="1" t="s">
        <v>997</v>
      </c>
      <c r="C337">
        <v>600006751</v>
      </c>
      <c r="D337">
        <v>61664545</v>
      </c>
      <c r="E337" s="1" t="s">
        <v>191</v>
      </c>
      <c r="F337" s="1" t="s">
        <v>17</v>
      </c>
      <c r="G337" s="1" t="s">
        <v>998</v>
      </c>
      <c r="H337" s="1" t="s">
        <v>24</v>
      </c>
      <c r="I337" s="1" t="s">
        <v>999</v>
      </c>
      <c r="J337" s="1">
        <f>COUNTIF('Input velikosti'!B:B,SS_List_Domain_Merge[[#This Row],[ICO]])</f>
        <v>1</v>
      </c>
      <c r="K337" s="1" t="str">
        <f>VLOOKUP(SS_List_Domain_Merge[[#This Row],[ICO]],Velikosti_skol[[I�O]:[su-kpp]],12)</f>
        <v>25 - 49 zaměstnanců</v>
      </c>
    </row>
    <row r="338" spans="1:11" x14ac:dyDescent="0.4">
      <c r="A338" s="1" t="s">
        <v>14</v>
      </c>
      <c r="B338" s="1" t="s">
        <v>1000</v>
      </c>
      <c r="C338">
        <v>600018008</v>
      </c>
      <c r="D338">
        <v>49589687</v>
      </c>
      <c r="E338" s="1" t="s">
        <v>546</v>
      </c>
      <c r="F338" s="1" t="s">
        <v>17</v>
      </c>
      <c r="G338" s="1" t="s">
        <v>1001</v>
      </c>
      <c r="H338" s="1" t="s">
        <v>104</v>
      </c>
      <c r="I338" s="1" t="s">
        <v>1002</v>
      </c>
      <c r="J338" s="1">
        <f>COUNTIF('Input velikosti'!B:B,SS_List_Domain_Merge[[#This Row],[ICO]])</f>
        <v>1</v>
      </c>
      <c r="K338" s="1" t="str">
        <f>VLOOKUP(SS_List_Domain_Merge[[#This Row],[ICO]],Velikosti_skol[[I�O]:[su-kpp]],12)</f>
        <v>25 - 49 zaměstnanců</v>
      </c>
    </row>
    <row r="339" spans="1:11" x14ac:dyDescent="0.4">
      <c r="A339" s="1" t="s">
        <v>7</v>
      </c>
      <c r="B339" s="1" t="s">
        <v>1003</v>
      </c>
      <c r="C339">
        <v>691000565</v>
      </c>
      <c r="D339">
        <v>26829690</v>
      </c>
      <c r="E339" s="1" t="s">
        <v>27</v>
      </c>
      <c r="F339" s="1" t="s">
        <v>10</v>
      </c>
      <c r="G339" s="1" t="s">
        <v>141</v>
      </c>
      <c r="H339" s="1" t="s">
        <v>38</v>
      </c>
      <c r="I339" s="1" t="s">
        <v>1004</v>
      </c>
      <c r="J339" s="1">
        <f>COUNTIF('Input velikosti'!B:B,SS_List_Domain_Merge[[#This Row],[ICO]])</f>
        <v>0</v>
      </c>
      <c r="K339" s="1" t="str">
        <f>VLOOKUP(SS_List_Domain_Merge[[#This Row],[ICO]],Velikosti_skol[[I�O]:[su-kpp]],12)</f>
        <v>20 - 24 zaměstnanci</v>
      </c>
    </row>
    <row r="340" spans="1:11" x14ac:dyDescent="0.4">
      <c r="A340" s="1" t="s">
        <v>7</v>
      </c>
      <c r="B340" s="1" t="s">
        <v>1005</v>
      </c>
      <c r="C340">
        <v>610100718</v>
      </c>
      <c r="D340">
        <v>25232991</v>
      </c>
      <c r="E340" s="1" t="s">
        <v>1006</v>
      </c>
      <c r="F340" s="1" t="s">
        <v>10</v>
      </c>
      <c r="G340" s="1" t="s">
        <v>695</v>
      </c>
      <c r="H340" s="1" t="s">
        <v>218</v>
      </c>
      <c r="I340" s="1" t="s">
        <v>1007</v>
      </c>
      <c r="J340" s="1">
        <f>COUNTIF('Input velikosti'!B:B,SS_List_Domain_Merge[[#This Row],[ICO]])</f>
        <v>1</v>
      </c>
      <c r="K340" s="1" t="str">
        <f>VLOOKUP(SS_List_Domain_Merge[[#This Row],[ICO]],Velikosti_skol[[I�O]:[su-kpp]],12)</f>
        <v>25 - 49 zaměstnanců</v>
      </c>
    </row>
    <row r="341" spans="1:11" x14ac:dyDescent="0.4">
      <c r="A341" s="1" t="s">
        <v>7</v>
      </c>
      <c r="B341" s="1" t="s">
        <v>1008</v>
      </c>
      <c r="C341">
        <v>600010953</v>
      </c>
      <c r="D341">
        <v>61357278</v>
      </c>
      <c r="E341" s="1" t="s">
        <v>238</v>
      </c>
      <c r="F341" s="1" t="s">
        <v>17</v>
      </c>
      <c r="G341" s="1" t="s">
        <v>242</v>
      </c>
      <c r="H341" s="1" t="s">
        <v>150</v>
      </c>
      <c r="I341" s="1" t="s">
        <v>1009</v>
      </c>
      <c r="J341" s="1">
        <f>COUNTIF('Input velikosti'!B:B,SS_List_Domain_Merge[[#This Row],[ICO]])</f>
        <v>1</v>
      </c>
      <c r="K341" s="1" t="str">
        <f>VLOOKUP(SS_List_Domain_Merge[[#This Row],[ICO]],Velikosti_skol[[I�O]:[su-kpp]],12)</f>
        <v>25 - 49 zaměstnanců</v>
      </c>
    </row>
    <row r="342" spans="1:11" x14ac:dyDescent="0.4">
      <c r="A342" s="1" t="s">
        <v>7</v>
      </c>
      <c r="B342" s="1" t="s">
        <v>1010</v>
      </c>
      <c r="C342">
        <v>691006521</v>
      </c>
      <c r="D342">
        <v>3230759</v>
      </c>
      <c r="E342" s="1" t="s">
        <v>27</v>
      </c>
      <c r="F342" s="1" t="s">
        <v>10</v>
      </c>
      <c r="G342" s="1" t="s">
        <v>1011</v>
      </c>
      <c r="H342" s="1" t="s">
        <v>19</v>
      </c>
      <c r="I342" s="1" t="s">
        <v>1012</v>
      </c>
      <c r="J342" s="1">
        <f>COUNTIF('Input velikosti'!B:B,SS_List_Domain_Merge[[#This Row],[ICO]])</f>
        <v>1</v>
      </c>
      <c r="K342" s="1" t="str">
        <f>VLOOKUP(SS_List_Domain_Merge[[#This Row],[ICO]],Velikosti_skol[[I�O]:[su-kpp]],12)</f>
        <v>10 - 19 zaměstnanců</v>
      </c>
    </row>
    <row r="343" spans="1:11" x14ac:dyDescent="0.4">
      <c r="A343" s="1" t="s">
        <v>14</v>
      </c>
      <c r="B343" s="1" t="s">
        <v>1013</v>
      </c>
      <c r="C343">
        <v>600016641</v>
      </c>
      <c r="D343">
        <v>25378066</v>
      </c>
      <c r="E343" s="1" t="s">
        <v>1014</v>
      </c>
      <c r="F343" s="1" t="s">
        <v>10</v>
      </c>
      <c r="G343" s="1" t="s">
        <v>1015</v>
      </c>
      <c r="H343" s="1" t="s">
        <v>38</v>
      </c>
      <c r="I343" s="1" t="s">
        <v>1016</v>
      </c>
      <c r="J343" s="1">
        <f>COUNTIF('Input velikosti'!B:B,SS_List_Domain_Merge[[#This Row],[ICO]])</f>
        <v>1</v>
      </c>
      <c r="K343" s="1" t="str">
        <f>VLOOKUP(SS_List_Domain_Merge[[#This Row],[ICO]],Velikosti_skol[[I�O]:[su-kpp]],12)</f>
        <v>20 - 24 zaměstnanci</v>
      </c>
    </row>
    <row r="344" spans="1:11" x14ac:dyDescent="0.4">
      <c r="A344" s="1" t="s">
        <v>7</v>
      </c>
      <c r="B344" s="1" t="s">
        <v>1017</v>
      </c>
      <c r="C344">
        <v>600011771</v>
      </c>
      <c r="D344">
        <v>25262131</v>
      </c>
      <c r="E344" s="1" t="s">
        <v>1018</v>
      </c>
      <c r="F344" s="1" t="s">
        <v>10</v>
      </c>
      <c r="G344" s="1" t="s">
        <v>145</v>
      </c>
      <c r="H344" s="1" t="s">
        <v>19</v>
      </c>
      <c r="I344" s="1" t="s">
        <v>1019</v>
      </c>
      <c r="J344" s="1">
        <f>COUNTIF('Input velikosti'!B:B,SS_List_Domain_Merge[[#This Row],[ICO]])</f>
        <v>1</v>
      </c>
      <c r="K344" s="1" t="str">
        <f>VLOOKUP(SS_List_Domain_Merge[[#This Row],[ICO]],Velikosti_skol[[I�O]:[su-kpp]],12)</f>
        <v>25 - 49 zaměstnanců</v>
      </c>
    </row>
    <row r="345" spans="1:11" x14ac:dyDescent="0.4">
      <c r="A345" s="1" t="s">
        <v>7</v>
      </c>
      <c r="B345" s="1" t="s">
        <v>1020</v>
      </c>
      <c r="C345">
        <v>600009033</v>
      </c>
      <c r="D345">
        <v>77119</v>
      </c>
      <c r="E345" s="1" t="s">
        <v>337</v>
      </c>
      <c r="F345" s="1" t="s">
        <v>17</v>
      </c>
      <c r="G345" s="1" t="s">
        <v>338</v>
      </c>
      <c r="H345" s="1" t="s">
        <v>218</v>
      </c>
      <c r="I345" s="1" t="s">
        <v>1021</v>
      </c>
      <c r="J345" s="1">
        <f>COUNTIF('Input velikosti'!B:B,SS_List_Domain_Merge[[#This Row],[ICO]])</f>
        <v>1</v>
      </c>
      <c r="K345" s="1" t="e">
        <f>VLOOKUP(SS_List_Domain_Merge[[#This Row],[ICO]],Velikosti_skol[[I�O]:[su-kpp]],12)</f>
        <v>#N/A</v>
      </c>
    </row>
    <row r="346" spans="1:11" x14ac:dyDescent="0.4">
      <c r="A346" s="1" t="s">
        <v>7</v>
      </c>
      <c r="B346" s="1" t="s">
        <v>1022</v>
      </c>
      <c r="C346">
        <v>600005631</v>
      </c>
      <c r="D346">
        <v>60446242</v>
      </c>
      <c r="E346" s="1" t="s">
        <v>57</v>
      </c>
      <c r="F346" s="1" t="s">
        <v>17</v>
      </c>
      <c r="G346" s="1" t="s">
        <v>74</v>
      </c>
      <c r="H346" s="1" t="s">
        <v>29</v>
      </c>
      <c r="I346" s="1" t="s">
        <v>1023</v>
      </c>
      <c r="J346" s="1">
        <f>COUNTIF('Input velikosti'!B:B,SS_List_Domain_Merge[[#This Row],[ICO]])</f>
        <v>1</v>
      </c>
      <c r="K346" s="1" t="str">
        <f>VLOOKUP(SS_List_Domain_Merge[[#This Row],[ICO]],Velikosti_skol[[I�O]:[su-kpp]],12)</f>
        <v>50 - 99 zaměstnanců</v>
      </c>
    </row>
    <row r="347" spans="1:11" x14ac:dyDescent="0.4">
      <c r="A347" s="1" t="s">
        <v>7</v>
      </c>
      <c r="B347" s="1" t="s">
        <v>1024</v>
      </c>
      <c r="C347">
        <v>600013880</v>
      </c>
      <c r="D347">
        <v>25322192</v>
      </c>
      <c r="E347" s="1" t="s">
        <v>1025</v>
      </c>
      <c r="F347" s="1" t="s">
        <v>10</v>
      </c>
      <c r="G347" s="1" t="s">
        <v>53</v>
      </c>
      <c r="H347" s="1" t="s">
        <v>54</v>
      </c>
      <c r="I347" s="1" t="s">
        <v>1026</v>
      </c>
      <c r="J347" s="1">
        <f>COUNTIF('Input velikosti'!B:B,SS_List_Domain_Merge[[#This Row],[ICO]])</f>
        <v>1</v>
      </c>
      <c r="K347" s="1" t="str">
        <f>VLOOKUP(SS_List_Domain_Merge[[#This Row],[ICO]],Velikosti_skol[[I�O]:[su-kpp]],12)</f>
        <v>25 - 49 zaměstnanců</v>
      </c>
    </row>
    <row r="348" spans="1:11" x14ac:dyDescent="0.4">
      <c r="A348" s="1" t="s">
        <v>60</v>
      </c>
      <c r="B348" s="1" t="s">
        <v>27</v>
      </c>
      <c r="C348">
        <v>600015874</v>
      </c>
      <c r="D348">
        <v>48895377</v>
      </c>
      <c r="E348" s="1" t="s">
        <v>61</v>
      </c>
      <c r="F348" s="1" t="s">
        <v>17</v>
      </c>
      <c r="G348" s="1" t="s">
        <v>734</v>
      </c>
      <c r="H348" s="1" t="s">
        <v>63</v>
      </c>
      <c r="I348" s="1" t="s">
        <v>1027</v>
      </c>
      <c r="J348" s="1">
        <f>COUNTIF('Input velikosti'!B:B,SS_List_Domain_Merge[[#This Row],[ICO]])</f>
        <v>1</v>
      </c>
      <c r="K348" s="1" t="str">
        <f>VLOOKUP(SS_List_Domain_Merge[[#This Row],[ICO]],Velikosti_skol[[I�O]:[su-kpp]],12)</f>
        <v>50 - 99 zaměstnanců</v>
      </c>
    </row>
    <row r="349" spans="1:11" x14ac:dyDescent="0.4">
      <c r="A349" s="1" t="s">
        <v>14</v>
      </c>
      <c r="B349" s="1" t="s">
        <v>1028</v>
      </c>
      <c r="C349">
        <v>600018342</v>
      </c>
      <c r="D349">
        <v>577391</v>
      </c>
      <c r="E349" s="1" t="s">
        <v>546</v>
      </c>
      <c r="F349" s="1" t="s">
        <v>17</v>
      </c>
      <c r="G349" s="1" t="s">
        <v>813</v>
      </c>
      <c r="H349" s="1" t="s">
        <v>104</v>
      </c>
      <c r="I349" s="1" t="s">
        <v>1029</v>
      </c>
      <c r="J349" s="1">
        <f>COUNTIF('Input velikosti'!B:B,SS_List_Domain_Merge[[#This Row],[ICO]])</f>
        <v>1</v>
      </c>
      <c r="K349" s="1" t="str">
        <f>VLOOKUP(SS_List_Domain_Merge[[#This Row],[ICO]],Velikosti_skol[[I�O]:[su-kpp]],12)</f>
        <v>50 - 99 zaměstnanců</v>
      </c>
    </row>
    <row r="350" spans="1:11" x14ac:dyDescent="0.4">
      <c r="A350" s="1" t="s">
        <v>7</v>
      </c>
      <c r="B350" s="1" t="s">
        <v>1030</v>
      </c>
      <c r="C350">
        <v>600171256</v>
      </c>
      <c r="D350">
        <v>576441</v>
      </c>
      <c r="E350" s="1" t="s">
        <v>77</v>
      </c>
      <c r="F350" s="1" t="s">
        <v>17</v>
      </c>
      <c r="G350" s="1" t="s">
        <v>401</v>
      </c>
      <c r="H350" s="1" t="s">
        <v>38</v>
      </c>
      <c r="I350" s="1" t="s">
        <v>1031</v>
      </c>
      <c r="J350" s="1">
        <f>COUNTIF('Input velikosti'!B:B,SS_List_Domain_Merge[[#This Row],[ICO]])</f>
        <v>1</v>
      </c>
      <c r="K350" s="1" t="str">
        <f>VLOOKUP(SS_List_Domain_Merge[[#This Row],[ICO]],Velikosti_skol[[I�O]:[su-kpp]],12)</f>
        <v>50 - 99 zaměstnanců</v>
      </c>
    </row>
    <row r="351" spans="1:11" x14ac:dyDescent="0.4">
      <c r="A351" s="1" t="s">
        <v>14</v>
      </c>
      <c r="B351" s="1" t="s">
        <v>1032</v>
      </c>
      <c r="C351">
        <v>600170675</v>
      </c>
      <c r="D351">
        <v>555878</v>
      </c>
      <c r="E351" s="1" t="s">
        <v>238</v>
      </c>
      <c r="F351" s="1" t="s">
        <v>17</v>
      </c>
      <c r="G351" s="1" t="s">
        <v>966</v>
      </c>
      <c r="H351" s="1" t="s">
        <v>150</v>
      </c>
      <c r="I351" s="1" t="s">
        <v>1033</v>
      </c>
      <c r="J351" s="1">
        <f>COUNTIF('Input velikosti'!B:B,SS_List_Domain_Merge[[#This Row],[ICO]])</f>
        <v>1</v>
      </c>
      <c r="K351" s="1" t="str">
        <f>VLOOKUP(SS_List_Domain_Merge[[#This Row],[ICO]],Velikosti_skol[[I�O]:[su-kpp]],12)</f>
        <v>100 - 199 zaměstnanců</v>
      </c>
    </row>
    <row r="352" spans="1:11" x14ac:dyDescent="0.4">
      <c r="A352" s="1" t="s">
        <v>14</v>
      </c>
      <c r="B352" s="1" t="s">
        <v>1034</v>
      </c>
      <c r="C352">
        <v>600009700</v>
      </c>
      <c r="D352">
        <v>518557</v>
      </c>
      <c r="E352" s="1" t="s">
        <v>388</v>
      </c>
      <c r="F352" s="1" t="s">
        <v>17</v>
      </c>
      <c r="G352" s="1" t="s">
        <v>166</v>
      </c>
      <c r="H352" s="1" t="s">
        <v>68</v>
      </c>
      <c r="I352" s="1" t="s">
        <v>1035</v>
      </c>
      <c r="J352" s="1">
        <f>COUNTIF('Input velikosti'!B:B,SS_List_Domain_Merge[[#This Row],[ICO]])</f>
        <v>1</v>
      </c>
      <c r="K352" s="1" t="str">
        <f>VLOOKUP(SS_List_Domain_Merge[[#This Row],[ICO]],Velikosti_skol[[I�O]:[su-kpp]],12)</f>
        <v>50 - 99 zaměstnanců</v>
      </c>
    </row>
    <row r="353" spans="1:11" x14ac:dyDescent="0.4">
      <c r="A353" s="1" t="s">
        <v>14</v>
      </c>
      <c r="B353" s="1" t="s">
        <v>1036</v>
      </c>
      <c r="C353">
        <v>600004741</v>
      </c>
      <c r="D353">
        <v>60461713</v>
      </c>
      <c r="E353" s="1" t="s">
        <v>57</v>
      </c>
      <c r="F353" s="1" t="s">
        <v>17</v>
      </c>
      <c r="G353" s="1" t="s">
        <v>435</v>
      </c>
      <c r="H353" s="1" t="s">
        <v>29</v>
      </c>
      <c r="I353" s="1" t="s">
        <v>1037</v>
      </c>
      <c r="J353" s="1">
        <f>COUNTIF('Input velikosti'!B:B,SS_List_Domain_Merge[[#This Row],[ICO]])</f>
        <v>1</v>
      </c>
      <c r="K353" s="1" t="str">
        <f>VLOOKUP(SS_List_Domain_Merge[[#This Row],[ICO]],Velikosti_skol[[I�O]:[su-kpp]],12)</f>
        <v>50 - 99 zaměstnanců</v>
      </c>
    </row>
    <row r="354" spans="1:11" x14ac:dyDescent="0.4">
      <c r="A354" s="1" t="s">
        <v>14</v>
      </c>
      <c r="B354" s="1" t="s">
        <v>1038</v>
      </c>
      <c r="C354">
        <v>600007561</v>
      </c>
      <c r="D354">
        <v>69175</v>
      </c>
      <c r="E354" s="1" t="s">
        <v>191</v>
      </c>
      <c r="F354" s="1" t="s">
        <v>17</v>
      </c>
      <c r="G354" s="1" t="s">
        <v>285</v>
      </c>
      <c r="H354" s="1" t="s">
        <v>24</v>
      </c>
      <c r="I354" s="1" t="s">
        <v>1039</v>
      </c>
      <c r="J354" s="1">
        <f>COUNTIF('Input velikosti'!B:B,SS_List_Domain_Merge[[#This Row],[ICO]])</f>
        <v>1</v>
      </c>
      <c r="K354" s="1" t="e">
        <f>VLOOKUP(SS_List_Domain_Merge[[#This Row],[ICO]],Velikosti_skol[[I�O]:[su-kpp]],12)</f>
        <v>#N/A</v>
      </c>
    </row>
    <row r="355" spans="1:11" x14ac:dyDescent="0.4">
      <c r="A355" s="1" t="s">
        <v>14</v>
      </c>
      <c r="B355" s="1" t="s">
        <v>526</v>
      </c>
      <c r="C355">
        <v>600013898</v>
      </c>
      <c r="D355">
        <v>25546210</v>
      </c>
      <c r="E355" s="1" t="s">
        <v>27</v>
      </c>
      <c r="F355" s="1" t="s">
        <v>10</v>
      </c>
      <c r="G355" s="1" t="s">
        <v>53</v>
      </c>
      <c r="H355" s="1" t="s">
        <v>54</v>
      </c>
      <c r="I355" s="1" t="s">
        <v>1040</v>
      </c>
      <c r="J355" s="1">
        <f>COUNTIF('Input velikosti'!B:B,SS_List_Domain_Merge[[#This Row],[ICO]])</f>
        <v>1</v>
      </c>
      <c r="K355" s="1" t="str">
        <f>VLOOKUP(SS_List_Domain_Merge[[#This Row],[ICO]],Velikosti_skol[[I�O]:[su-kpp]],12)</f>
        <v>100 - 199 zaměstnanců</v>
      </c>
    </row>
    <row r="356" spans="1:11" x14ac:dyDescent="0.4">
      <c r="A356" s="1" t="s">
        <v>14</v>
      </c>
      <c r="B356" s="1" t="s">
        <v>1041</v>
      </c>
      <c r="C356">
        <v>600171400</v>
      </c>
      <c r="D356">
        <v>851574</v>
      </c>
      <c r="E356" s="1" t="s">
        <v>225</v>
      </c>
      <c r="F356" s="1" t="s">
        <v>17</v>
      </c>
      <c r="G356" s="1" t="s">
        <v>493</v>
      </c>
      <c r="H356" s="1" t="s">
        <v>12</v>
      </c>
      <c r="I356" s="1" t="s">
        <v>1042</v>
      </c>
      <c r="J356" s="1">
        <f>COUNTIF('Input velikosti'!B:B,SS_List_Domain_Merge[[#This Row],[ICO]])</f>
        <v>1</v>
      </c>
      <c r="K356" s="1" t="str">
        <f>VLOOKUP(SS_List_Domain_Merge[[#This Row],[ICO]],Velikosti_skol[[I�O]:[su-kpp]],12)</f>
        <v>50 - 99 zaměstnanců</v>
      </c>
    </row>
    <row r="357" spans="1:11" x14ac:dyDescent="0.4">
      <c r="A357" s="1" t="s">
        <v>14</v>
      </c>
      <c r="B357" s="1" t="s">
        <v>1043</v>
      </c>
      <c r="C357">
        <v>600171850</v>
      </c>
      <c r="D357">
        <v>219321</v>
      </c>
      <c r="E357" s="1" t="s">
        <v>212</v>
      </c>
      <c r="F357" s="1" t="s">
        <v>17</v>
      </c>
      <c r="G357" s="1" t="s">
        <v>53</v>
      </c>
      <c r="H357" s="1" t="s">
        <v>54</v>
      </c>
      <c r="I357" s="1" t="s">
        <v>1044</v>
      </c>
      <c r="J357" s="1">
        <f>COUNTIF('Input velikosti'!B:B,SS_List_Domain_Merge[[#This Row],[ICO]])</f>
        <v>1</v>
      </c>
      <c r="K357" s="1" t="e">
        <f>VLOOKUP(SS_List_Domain_Merge[[#This Row],[ICO]],Velikosti_skol[[I�O]:[su-kpp]],12)</f>
        <v>#N/A</v>
      </c>
    </row>
    <row r="358" spans="1:11" x14ac:dyDescent="0.4">
      <c r="A358" s="1" t="s">
        <v>7</v>
      </c>
      <c r="B358" s="1" t="s">
        <v>1045</v>
      </c>
      <c r="C358">
        <v>600171086</v>
      </c>
      <c r="D358">
        <v>838225</v>
      </c>
      <c r="E358" s="1" t="s">
        <v>212</v>
      </c>
      <c r="F358" s="1" t="s">
        <v>17</v>
      </c>
      <c r="G358" s="1" t="s">
        <v>856</v>
      </c>
      <c r="H358" s="1" t="s">
        <v>54</v>
      </c>
      <c r="I358" s="1" t="s">
        <v>1046</v>
      </c>
      <c r="J358" s="1">
        <f>COUNTIF('Input velikosti'!B:B,SS_List_Domain_Merge[[#This Row],[ICO]])</f>
        <v>1</v>
      </c>
      <c r="K358" s="1" t="str">
        <f>VLOOKUP(SS_List_Domain_Merge[[#This Row],[ICO]],Velikosti_skol[[I�O]:[su-kpp]],12)</f>
        <v>25 - 49 zaměstnanců</v>
      </c>
    </row>
    <row r="359" spans="1:11" x14ac:dyDescent="0.4">
      <c r="A359" s="1" t="s">
        <v>7</v>
      </c>
      <c r="B359" s="1" t="s">
        <v>1047</v>
      </c>
      <c r="C359">
        <v>600170233</v>
      </c>
      <c r="D359">
        <v>508268</v>
      </c>
      <c r="E359" s="1" t="s">
        <v>191</v>
      </c>
      <c r="F359" s="1" t="s">
        <v>17</v>
      </c>
      <c r="G359" s="1" t="s">
        <v>1048</v>
      </c>
      <c r="H359" s="1" t="s">
        <v>24</v>
      </c>
      <c r="I359" s="1" t="s">
        <v>1049</v>
      </c>
      <c r="J359" s="1">
        <f>COUNTIF('Input velikosti'!B:B,SS_List_Domain_Merge[[#This Row],[ICO]])</f>
        <v>1</v>
      </c>
      <c r="K359" s="1" t="str">
        <f>VLOOKUP(SS_List_Domain_Merge[[#This Row],[ICO]],Velikosti_skol[[I�O]:[su-kpp]],12)</f>
        <v>50 - 99 zaměstnanců</v>
      </c>
    </row>
    <row r="360" spans="1:11" x14ac:dyDescent="0.4">
      <c r="A360" s="1" t="s">
        <v>14</v>
      </c>
      <c r="B360" s="1" t="s">
        <v>1050</v>
      </c>
      <c r="C360">
        <v>600170462</v>
      </c>
      <c r="D360">
        <v>77461</v>
      </c>
      <c r="E360" s="1" t="s">
        <v>337</v>
      </c>
      <c r="F360" s="1" t="s">
        <v>17</v>
      </c>
      <c r="G360" s="1" t="s">
        <v>514</v>
      </c>
      <c r="H360" s="1" t="s">
        <v>218</v>
      </c>
      <c r="I360" s="1" t="s">
        <v>1051</v>
      </c>
      <c r="J360" s="1">
        <f>COUNTIF('Input velikosti'!B:B,SS_List_Domain_Merge[[#This Row],[ICO]])</f>
        <v>1</v>
      </c>
      <c r="K360" s="1" t="e">
        <f>VLOOKUP(SS_List_Domain_Merge[[#This Row],[ICO]],Velikosti_skol[[I�O]:[su-kpp]],12)</f>
        <v>#N/A</v>
      </c>
    </row>
    <row r="361" spans="1:11" x14ac:dyDescent="0.4">
      <c r="A361" s="1" t="s">
        <v>7</v>
      </c>
      <c r="B361" s="1" t="s">
        <v>1052</v>
      </c>
      <c r="C361">
        <v>600012816</v>
      </c>
      <c r="D361">
        <v>15034496</v>
      </c>
      <c r="E361" s="1" t="s">
        <v>330</v>
      </c>
      <c r="F361" s="1" t="s">
        <v>17</v>
      </c>
      <c r="G361" s="1" t="s">
        <v>331</v>
      </c>
      <c r="H361" s="1" t="s">
        <v>83</v>
      </c>
      <c r="I361" s="1" t="s">
        <v>1053</v>
      </c>
      <c r="J361" s="1">
        <f>COUNTIF('Input velikosti'!B:B,SS_List_Domain_Merge[[#This Row],[ICO]])</f>
        <v>2</v>
      </c>
      <c r="K361" s="1" t="str">
        <f>VLOOKUP(SS_List_Domain_Merge[[#This Row],[ICO]],Velikosti_skol[[I�O]:[su-kpp]],12)</f>
        <v>100 - 199 zaměstnanců</v>
      </c>
    </row>
    <row r="362" spans="1:11" x14ac:dyDescent="0.4">
      <c r="A362" s="1" t="s">
        <v>7</v>
      </c>
      <c r="B362" s="1" t="s">
        <v>1054</v>
      </c>
      <c r="C362">
        <v>600170250</v>
      </c>
      <c r="D362">
        <v>47019450</v>
      </c>
      <c r="E362" s="1" t="s">
        <v>191</v>
      </c>
      <c r="F362" s="1" t="s">
        <v>17</v>
      </c>
      <c r="G362" s="1" t="s">
        <v>746</v>
      </c>
      <c r="H362" s="1" t="s">
        <v>24</v>
      </c>
      <c r="I362" s="1" t="s">
        <v>1055</v>
      </c>
      <c r="J362" s="1">
        <f>COUNTIF('Input velikosti'!B:B,SS_List_Domain_Merge[[#This Row],[ICO]])</f>
        <v>1</v>
      </c>
      <c r="K362" s="1" t="str">
        <f>VLOOKUP(SS_List_Domain_Merge[[#This Row],[ICO]],Velikosti_skol[[I�O]:[su-kpp]],12)</f>
        <v>100 - 199 zaměstnanců</v>
      </c>
    </row>
    <row r="363" spans="1:11" x14ac:dyDescent="0.4">
      <c r="A363" s="1" t="s">
        <v>7</v>
      </c>
      <c r="B363" s="1" t="s">
        <v>1056</v>
      </c>
      <c r="C363">
        <v>600171141</v>
      </c>
      <c r="D363">
        <v>49408381</v>
      </c>
      <c r="E363" s="1" t="s">
        <v>212</v>
      </c>
      <c r="F363" s="1" t="s">
        <v>17</v>
      </c>
      <c r="G363" s="1" t="s">
        <v>1057</v>
      </c>
      <c r="H363" s="1" t="s">
        <v>54</v>
      </c>
      <c r="I363" s="1" t="s">
        <v>1058</v>
      </c>
      <c r="J363" s="1">
        <f>COUNTIF('Input velikosti'!B:B,SS_List_Domain_Merge[[#This Row],[ICO]])</f>
        <v>1</v>
      </c>
      <c r="K363" s="1" t="str">
        <f>VLOOKUP(SS_List_Domain_Merge[[#This Row],[ICO]],Velikosti_skol[[I�O]:[su-kpp]],12)</f>
        <v>50 - 99 zaměstnanců</v>
      </c>
    </row>
    <row r="364" spans="1:11" x14ac:dyDescent="0.4">
      <c r="A364" s="1" t="s">
        <v>7</v>
      </c>
      <c r="B364" s="1" t="s">
        <v>1059</v>
      </c>
      <c r="C364">
        <v>600170217</v>
      </c>
      <c r="D364">
        <v>60457911</v>
      </c>
      <c r="E364" s="1" t="s">
        <v>191</v>
      </c>
      <c r="F364" s="1" t="s">
        <v>17</v>
      </c>
      <c r="G364" s="1" t="s">
        <v>1060</v>
      </c>
      <c r="H364" s="1" t="s">
        <v>24</v>
      </c>
      <c r="I364" s="1" t="s">
        <v>1061</v>
      </c>
      <c r="J364" s="1">
        <f>COUNTIF('Input velikosti'!B:B,SS_List_Domain_Merge[[#This Row],[ICO]])</f>
        <v>1</v>
      </c>
      <c r="K364" s="1" t="str">
        <f>VLOOKUP(SS_List_Domain_Merge[[#This Row],[ICO]],Velikosti_skol[[I�O]:[su-kpp]],12)</f>
        <v>25 - 49 zaměstnanců</v>
      </c>
    </row>
    <row r="365" spans="1:11" x14ac:dyDescent="0.4">
      <c r="A365" s="1" t="s">
        <v>14</v>
      </c>
      <c r="B365" s="1" t="s">
        <v>1062</v>
      </c>
      <c r="C365">
        <v>600170527</v>
      </c>
      <c r="D365">
        <v>49766929</v>
      </c>
      <c r="E365" s="1" t="s">
        <v>337</v>
      </c>
      <c r="F365" s="1" t="s">
        <v>17</v>
      </c>
      <c r="G365" s="1" t="s">
        <v>695</v>
      </c>
      <c r="H365" s="1" t="s">
        <v>218</v>
      </c>
      <c r="I365" s="1" t="s">
        <v>1063</v>
      </c>
      <c r="J365" s="1">
        <f>COUNTIF('Input velikosti'!B:B,SS_List_Domain_Merge[[#This Row],[ICO]])</f>
        <v>1</v>
      </c>
      <c r="K365" s="1" t="str">
        <f>VLOOKUP(SS_List_Domain_Merge[[#This Row],[ICO]],Velikosti_skol[[I�O]:[su-kpp]],12)</f>
        <v>50 - 99 zaměstnanců</v>
      </c>
    </row>
    <row r="366" spans="1:11" x14ac:dyDescent="0.4">
      <c r="A366" s="1" t="s">
        <v>7</v>
      </c>
      <c r="B366" s="1" t="s">
        <v>1064</v>
      </c>
      <c r="C366">
        <v>600170161</v>
      </c>
      <c r="D366">
        <v>640930</v>
      </c>
      <c r="E366" s="1" t="s">
        <v>191</v>
      </c>
      <c r="F366" s="1" t="s">
        <v>17</v>
      </c>
      <c r="G366" s="1" t="s">
        <v>192</v>
      </c>
      <c r="H366" s="1" t="s">
        <v>24</v>
      </c>
      <c r="I366" s="1" t="s">
        <v>1065</v>
      </c>
      <c r="J366" s="1">
        <f>COUNTIF('Input velikosti'!B:B,SS_List_Domain_Merge[[#This Row],[ICO]])</f>
        <v>1</v>
      </c>
      <c r="K366" s="1" t="str">
        <f>VLOOKUP(SS_List_Domain_Merge[[#This Row],[ICO]],Velikosti_skol[[I�O]:[su-kpp]],12)</f>
        <v>50 - 99 zaměstnanců</v>
      </c>
    </row>
    <row r="367" spans="1:11" x14ac:dyDescent="0.4">
      <c r="A367" s="1" t="s">
        <v>14</v>
      </c>
      <c r="B367" s="1" t="s">
        <v>1066</v>
      </c>
      <c r="C367">
        <v>600170098</v>
      </c>
      <c r="D367">
        <v>18620442</v>
      </c>
      <c r="E367" s="1" t="s">
        <v>191</v>
      </c>
      <c r="F367" s="1" t="s">
        <v>17</v>
      </c>
      <c r="G367" s="1" t="s">
        <v>759</v>
      </c>
      <c r="H367" s="1" t="s">
        <v>24</v>
      </c>
      <c r="I367" s="1" t="s">
        <v>1067</v>
      </c>
      <c r="J367" s="1">
        <f>COUNTIF('Input velikosti'!B:B,SS_List_Domain_Merge[[#This Row],[ICO]])</f>
        <v>1</v>
      </c>
      <c r="K367" s="1" t="str">
        <f>VLOOKUP(SS_List_Domain_Merge[[#This Row],[ICO]],Velikosti_skol[[I�O]:[su-kpp]],12)</f>
        <v>100 - 199 zaměstnanců</v>
      </c>
    </row>
    <row r="368" spans="1:11" x14ac:dyDescent="0.4">
      <c r="A368" s="1" t="s">
        <v>14</v>
      </c>
      <c r="B368" s="1" t="s">
        <v>1068</v>
      </c>
      <c r="C368">
        <v>600170993</v>
      </c>
      <c r="D368">
        <v>15028585</v>
      </c>
      <c r="E368" s="1" t="s">
        <v>330</v>
      </c>
      <c r="F368" s="1" t="s">
        <v>17</v>
      </c>
      <c r="G368" s="1" t="s">
        <v>743</v>
      </c>
      <c r="H368" s="1" t="s">
        <v>83</v>
      </c>
      <c r="I368" s="1" t="s">
        <v>1069</v>
      </c>
      <c r="J368" s="1">
        <f>COUNTIF('Input velikosti'!B:B,SS_List_Domain_Merge[[#This Row],[ICO]])</f>
        <v>1</v>
      </c>
      <c r="K368" s="1" t="str">
        <f>VLOOKUP(SS_List_Domain_Merge[[#This Row],[ICO]],Velikosti_skol[[I�O]:[su-kpp]],12)</f>
        <v>100 - 199 zaměstnanců</v>
      </c>
    </row>
    <row r="369" spans="1:11" x14ac:dyDescent="0.4">
      <c r="A369" s="1" t="s">
        <v>14</v>
      </c>
      <c r="B369" s="1" t="s">
        <v>1070</v>
      </c>
      <c r="C369">
        <v>600170501</v>
      </c>
      <c r="D369">
        <v>523925</v>
      </c>
      <c r="E369" s="1" t="s">
        <v>388</v>
      </c>
      <c r="F369" s="1" t="s">
        <v>17</v>
      </c>
      <c r="G369" s="1" t="s">
        <v>166</v>
      </c>
      <c r="H369" s="1" t="s">
        <v>68</v>
      </c>
      <c r="I369" s="1" t="s">
        <v>1071</v>
      </c>
      <c r="J369" s="1">
        <f>COUNTIF('Input velikosti'!B:B,SS_List_Domain_Merge[[#This Row],[ICO]])</f>
        <v>2</v>
      </c>
      <c r="K369" s="1" t="str">
        <f>VLOOKUP(SS_List_Domain_Merge[[#This Row],[ICO]],Velikosti_skol[[I�O]:[su-kpp]],12)</f>
        <v>50 - 99 zaměstnanců</v>
      </c>
    </row>
    <row r="370" spans="1:11" x14ac:dyDescent="0.4">
      <c r="A370" s="1" t="s">
        <v>7</v>
      </c>
      <c r="B370" s="1" t="s">
        <v>1072</v>
      </c>
      <c r="C370">
        <v>600170268</v>
      </c>
      <c r="D370">
        <v>69663</v>
      </c>
      <c r="E370" s="1" t="s">
        <v>191</v>
      </c>
      <c r="F370" s="1" t="s">
        <v>17</v>
      </c>
      <c r="G370" s="1" t="s">
        <v>1073</v>
      </c>
      <c r="H370" s="1" t="s">
        <v>24</v>
      </c>
      <c r="I370" s="1" t="s">
        <v>1074</v>
      </c>
      <c r="J370" s="1">
        <f>COUNTIF('Input velikosti'!B:B,SS_List_Domain_Merge[[#This Row],[ICO]])</f>
        <v>1</v>
      </c>
      <c r="K370" s="1" t="e">
        <f>VLOOKUP(SS_List_Domain_Merge[[#This Row],[ICO]],Velikosti_skol[[I�O]:[su-kpp]],12)</f>
        <v>#N/A</v>
      </c>
    </row>
    <row r="371" spans="1:11" x14ac:dyDescent="0.4">
      <c r="A371" s="1" t="s">
        <v>14</v>
      </c>
      <c r="B371" s="1" t="s">
        <v>1075</v>
      </c>
      <c r="C371">
        <v>600170179</v>
      </c>
      <c r="D371">
        <v>473944</v>
      </c>
      <c r="E371" s="1" t="s">
        <v>191</v>
      </c>
      <c r="F371" s="1" t="s">
        <v>17</v>
      </c>
      <c r="G371" s="1" t="s">
        <v>158</v>
      </c>
      <c r="H371" s="1" t="s">
        <v>24</v>
      </c>
      <c r="I371" s="1" t="s">
        <v>1076</v>
      </c>
      <c r="J371" s="1">
        <f>COUNTIF('Input velikosti'!B:B,SS_List_Domain_Merge[[#This Row],[ICO]])</f>
        <v>1</v>
      </c>
      <c r="K371" s="1" t="str">
        <f>VLOOKUP(SS_List_Domain_Merge[[#This Row],[ICO]],Velikosti_skol[[I�O]:[su-kpp]],12)</f>
        <v>100 - 199 zaměstnanců</v>
      </c>
    </row>
    <row r="372" spans="1:11" x14ac:dyDescent="0.4">
      <c r="A372" s="1" t="s">
        <v>7</v>
      </c>
      <c r="B372" s="1" t="s">
        <v>1077</v>
      </c>
      <c r="C372">
        <v>600170896</v>
      </c>
      <c r="D372">
        <v>528714</v>
      </c>
      <c r="E372" s="1" t="s">
        <v>347</v>
      </c>
      <c r="F372" s="1" t="s">
        <v>17</v>
      </c>
      <c r="G372" s="1" t="s">
        <v>522</v>
      </c>
      <c r="H372" s="1" t="s">
        <v>222</v>
      </c>
      <c r="I372" s="1" t="s">
        <v>1078</v>
      </c>
      <c r="J372" s="1">
        <f>COUNTIF('Input velikosti'!B:B,SS_List_Domain_Merge[[#This Row],[ICO]])</f>
        <v>1</v>
      </c>
      <c r="K372" s="1" t="str">
        <f>VLOOKUP(SS_List_Domain_Merge[[#This Row],[ICO]],Velikosti_skol[[I�O]:[su-kpp]],12)</f>
        <v>50 - 99 zaměstnanců</v>
      </c>
    </row>
    <row r="373" spans="1:11" x14ac:dyDescent="0.4">
      <c r="A373" s="1" t="s">
        <v>7</v>
      </c>
      <c r="B373" s="1" t="s">
        <v>1079</v>
      </c>
      <c r="C373">
        <v>600170110</v>
      </c>
      <c r="D373">
        <v>69485</v>
      </c>
      <c r="E373" s="1" t="s">
        <v>191</v>
      </c>
      <c r="F373" s="1" t="s">
        <v>17</v>
      </c>
      <c r="G373" s="1" t="s">
        <v>720</v>
      </c>
      <c r="H373" s="1" t="s">
        <v>24</v>
      </c>
      <c r="I373" s="1" t="s">
        <v>1080</v>
      </c>
      <c r="J373" s="1">
        <f>COUNTIF('Input velikosti'!B:B,SS_List_Domain_Merge[[#This Row],[ICO]])</f>
        <v>2</v>
      </c>
      <c r="K373" s="1" t="e">
        <f>VLOOKUP(SS_List_Domain_Merge[[#This Row],[ICO]],Velikosti_skol[[I�O]:[su-kpp]],12)</f>
        <v>#N/A</v>
      </c>
    </row>
    <row r="374" spans="1:11" x14ac:dyDescent="0.4">
      <c r="A374" s="1" t="s">
        <v>60</v>
      </c>
      <c r="B374" s="1" t="s">
        <v>27</v>
      </c>
      <c r="C374">
        <v>600170900</v>
      </c>
      <c r="D374">
        <v>87891</v>
      </c>
      <c r="E374" s="1" t="s">
        <v>347</v>
      </c>
      <c r="F374" s="1" t="s">
        <v>17</v>
      </c>
      <c r="G374" s="1" t="s">
        <v>1081</v>
      </c>
      <c r="H374" s="1" t="s">
        <v>222</v>
      </c>
      <c r="I374" s="1" t="s">
        <v>1082</v>
      </c>
      <c r="J374" s="1">
        <f>COUNTIF('Input velikosti'!B:B,SS_List_Domain_Merge[[#This Row],[ICO]])</f>
        <v>1</v>
      </c>
      <c r="K374" s="1" t="e">
        <f>VLOOKUP(SS_List_Domain_Merge[[#This Row],[ICO]],Velikosti_skol[[I�O]:[su-kpp]],12)</f>
        <v>#N/A</v>
      </c>
    </row>
    <row r="375" spans="1:11" x14ac:dyDescent="0.4">
      <c r="A375" s="1" t="s">
        <v>14</v>
      </c>
      <c r="B375" s="1" t="s">
        <v>1083</v>
      </c>
      <c r="C375">
        <v>650077393</v>
      </c>
      <c r="D375">
        <v>26863782</v>
      </c>
      <c r="E375" s="1" t="s">
        <v>1084</v>
      </c>
      <c r="F375" s="1" t="s">
        <v>10</v>
      </c>
      <c r="G375" s="1" t="s">
        <v>45</v>
      </c>
      <c r="H375" s="1" t="s">
        <v>38</v>
      </c>
      <c r="I375" s="1" t="s">
        <v>1085</v>
      </c>
      <c r="J375" s="1">
        <f>COUNTIF('Input velikosti'!B:B,SS_List_Domain_Merge[[#This Row],[ICO]])</f>
        <v>0</v>
      </c>
      <c r="K375" s="1" t="str">
        <f>VLOOKUP(SS_List_Domain_Merge[[#This Row],[ICO]],Velikosti_skol[[I�O]:[su-kpp]],12)</f>
        <v>20 - 24 zaměstnanci</v>
      </c>
    </row>
    <row r="376" spans="1:11" x14ac:dyDescent="0.4">
      <c r="A376" s="1" t="s">
        <v>7</v>
      </c>
      <c r="B376" s="1" t="s">
        <v>1086</v>
      </c>
      <c r="C376">
        <v>600017524</v>
      </c>
      <c r="D376">
        <v>602078</v>
      </c>
      <c r="E376" s="1" t="s">
        <v>77</v>
      </c>
      <c r="F376" s="1" t="s">
        <v>17</v>
      </c>
      <c r="G376" s="1" t="s">
        <v>37</v>
      </c>
      <c r="H376" s="1" t="s">
        <v>38</v>
      </c>
      <c r="I376" s="1" t="s">
        <v>1087</v>
      </c>
      <c r="J376" s="1">
        <f>COUNTIF('Input velikosti'!B:B,SS_List_Domain_Merge[[#This Row],[ICO]])</f>
        <v>1</v>
      </c>
      <c r="K376" s="1" t="str">
        <f>VLOOKUP(SS_List_Domain_Merge[[#This Row],[ICO]],Velikosti_skol[[I�O]:[su-kpp]],12)</f>
        <v>50 - 99 zaměstnanců</v>
      </c>
    </row>
    <row r="377" spans="1:11" x14ac:dyDescent="0.4">
      <c r="A377" s="1" t="s">
        <v>7</v>
      </c>
      <c r="B377" s="1" t="s">
        <v>1088</v>
      </c>
      <c r="C377">
        <v>600017443</v>
      </c>
      <c r="D377">
        <v>61989011</v>
      </c>
      <c r="E377" s="1" t="s">
        <v>77</v>
      </c>
      <c r="F377" s="1" t="s">
        <v>17</v>
      </c>
      <c r="G377" s="1" t="s">
        <v>45</v>
      </c>
      <c r="H377" s="1" t="s">
        <v>38</v>
      </c>
      <c r="I377" s="1" t="s">
        <v>1089</v>
      </c>
      <c r="J377" s="1">
        <f>COUNTIF('Input velikosti'!B:B,SS_List_Domain_Merge[[#This Row],[ICO]])</f>
        <v>1</v>
      </c>
      <c r="K377" s="1" t="str">
        <f>VLOOKUP(SS_List_Domain_Merge[[#This Row],[ICO]],Velikosti_skol[[I�O]:[su-kpp]],12)</f>
        <v>25 - 49 zaměstnanců</v>
      </c>
    </row>
    <row r="378" spans="1:11" x14ac:dyDescent="0.4">
      <c r="A378" s="1" t="s">
        <v>7</v>
      </c>
      <c r="B378" s="1" t="s">
        <v>1090</v>
      </c>
      <c r="C378">
        <v>600027341</v>
      </c>
      <c r="D378">
        <v>70873160</v>
      </c>
      <c r="E378" s="1" t="s">
        <v>57</v>
      </c>
      <c r="F378" s="1" t="s">
        <v>17</v>
      </c>
      <c r="G378" s="1" t="s">
        <v>95</v>
      </c>
      <c r="H378" s="1" t="s">
        <v>29</v>
      </c>
      <c r="I378" s="1" t="s">
        <v>1091</v>
      </c>
      <c r="J378" s="1">
        <f>COUNTIF('Input velikosti'!B:B,SS_List_Domain_Merge[[#This Row],[ICO]])</f>
        <v>1</v>
      </c>
      <c r="K378" s="1" t="str">
        <f>VLOOKUP(SS_List_Domain_Merge[[#This Row],[ICO]],Velikosti_skol[[I�O]:[su-kpp]],12)</f>
        <v>Neuvedeno</v>
      </c>
    </row>
    <row r="379" spans="1:11" x14ac:dyDescent="0.4">
      <c r="A379" s="1" t="s">
        <v>7</v>
      </c>
      <c r="B379" s="1" t="s">
        <v>1092</v>
      </c>
      <c r="C379">
        <v>651011434</v>
      </c>
      <c r="D379">
        <v>26406624</v>
      </c>
      <c r="E379" s="1" t="s">
        <v>1093</v>
      </c>
      <c r="F379" s="1" t="s">
        <v>10</v>
      </c>
      <c r="G379" s="1" t="s">
        <v>338</v>
      </c>
      <c r="H379" s="1" t="s">
        <v>218</v>
      </c>
      <c r="I379" s="1" t="s">
        <v>1094</v>
      </c>
      <c r="J379" s="1">
        <f>COUNTIF('Input velikosti'!B:B,SS_List_Domain_Merge[[#This Row],[ICO]])</f>
        <v>1</v>
      </c>
      <c r="K379" s="1" t="str">
        <f>VLOOKUP(SS_List_Domain_Merge[[#This Row],[ICO]],Velikosti_skol[[I�O]:[su-kpp]],12)</f>
        <v>20 - 24 zaměstnanci</v>
      </c>
    </row>
    <row r="380" spans="1:11" x14ac:dyDescent="0.4">
      <c r="A380" s="1" t="s">
        <v>14</v>
      </c>
      <c r="B380" s="1" t="s">
        <v>1095</v>
      </c>
      <c r="C380">
        <v>600012115</v>
      </c>
      <c r="D380">
        <v>48623687</v>
      </c>
      <c r="E380" s="1" t="s">
        <v>16</v>
      </c>
      <c r="F380" s="1" t="s">
        <v>17</v>
      </c>
      <c r="G380" s="1" t="s">
        <v>42</v>
      </c>
      <c r="H380" s="1" t="s">
        <v>19</v>
      </c>
      <c r="I380" s="1" t="s">
        <v>1096</v>
      </c>
      <c r="J380" s="1">
        <f>COUNTIF('Input velikosti'!B:B,SS_List_Domain_Merge[[#This Row],[ICO]])</f>
        <v>1</v>
      </c>
      <c r="K380" s="1" t="str">
        <f>VLOOKUP(SS_List_Domain_Merge[[#This Row],[ICO]],Velikosti_skol[[I�O]:[su-kpp]],12)</f>
        <v>6 - 9 zaměstnanců</v>
      </c>
    </row>
    <row r="381" spans="1:11" x14ac:dyDescent="0.4">
      <c r="A381" s="1" t="s">
        <v>7</v>
      </c>
      <c r="B381" s="1" t="s">
        <v>1097</v>
      </c>
      <c r="C381">
        <v>600005976</v>
      </c>
      <c r="D381">
        <v>61388548</v>
      </c>
      <c r="E381" s="1" t="s">
        <v>57</v>
      </c>
      <c r="F381" s="1" t="s">
        <v>17</v>
      </c>
      <c r="G381" s="1" t="s">
        <v>28</v>
      </c>
      <c r="H381" s="1" t="s">
        <v>29</v>
      </c>
      <c r="I381" s="1" t="s">
        <v>1098</v>
      </c>
      <c r="J381" s="1">
        <f>COUNTIF('Input velikosti'!B:B,SS_List_Domain_Merge[[#This Row],[ICO]])</f>
        <v>1</v>
      </c>
      <c r="K381" s="1" t="str">
        <f>VLOOKUP(SS_List_Domain_Merge[[#This Row],[ICO]],Velikosti_skol[[I�O]:[su-kpp]],12)</f>
        <v>50 - 99 zaměstnanců</v>
      </c>
    </row>
    <row r="382" spans="1:11" x14ac:dyDescent="0.4">
      <c r="A382" s="1" t="s">
        <v>7</v>
      </c>
      <c r="B382" s="1" t="s">
        <v>1099</v>
      </c>
      <c r="C382">
        <v>600005968</v>
      </c>
      <c r="D382">
        <v>61389064</v>
      </c>
      <c r="E382" s="1" t="s">
        <v>57</v>
      </c>
      <c r="F382" s="1" t="s">
        <v>17</v>
      </c>
      <c r="G382" s="1" t="s">
        <v>28</v>
      </c>
      <c r="H382" s="1" t="s">
        <v>29</v>
      </c>
      <c r="I382" s="1" t="s">
        <v>1100</v>
      </c>
      <c r="J382" s="1">
        <f>COUNTIF('Input velikosti'!B:B,SS_List_Domain_Merge[[#This Row],[ICO]])</f>
        <v>1</v>
      </c>
      <c r="K382" s="1" t="str">
        <f>VLOOKUP(SS_List_Domain_Merge[[#This Row],[ICO]],Velikosti_skol[[I�O]:[su-kpp]],12)</f>
        <v>25 - 49 zaměstnanců</v>
      </c>
    </row>
    <row r="383" spans="1:11" x14ac:dyDescent="0.4">
      <c r="A383" s="1" t="s">
        <v>14</v>
      </c>
      <c r="B383" s="1" t="s">
        <v>1101</v>
      </c>
      <c r="C383">
        <v>600015327</v>
      </c>
      <c r="D383">
        <v>44065663</v>
      </c>
      <c r="E383" s="1" t="s">
        <v>132</v>
      </c>
      <c r="F383" s="1" t="s">
        <v>94</v>
      </c>
      <c r="G383" s="1" t="s">
        <v>714</v>
      </c>
      <c r="H383" s="1" t="s">
        <v>63</v>
      </c>
      <c r="I383" s="1" t="s">
        <v>1102</v>
      </c>
      <c r="J383" s="1">
        <f>COUNTIF('Input velikosti'!B:B,SS_List_Domain_Merge[[#This Row],[ICO]])</f>
        <v>1</v>
      </c>
      <c r="K383" s="1" t="str">
        <f>VLOOKUP(SS_List_Domain_Merge[[#This Row],[ICO]],Velikosti_skol[[I�O]:[su-kpp]],12)</f>
        <v>100 - 199 zaměstnanců</v>
      </c>
    </row>
    <row r="384" spans="1:11" x14ac:dyDescent="0.4">
      <c r="A384" s="1" t="s">
        <v>14</v>
      </c>
      <c r="B384" s="1" t="s">
        <v>1103</v>
      </c>
      <c r="C384">
        <v>600005267</v>
      </c>
      <c r="D384">
        <v>61054682</v>
      </c>
      <c r="E384" s="1" t="s">
        <v>1104</v>
      </c>
      <c r="F384" s="1" t="s">
        <v>10</v>
      </c>
      <c r="G384" s="1" t="s">
        <v>279</v>
      </c>
      <c r="H384" s="1" t="s">
        <v>29</v>
      </c>
      <c r="I384" s="1" t="s">
        <v>1105</v>
      </c>
      <c r="J384" s="1">
        <f>COUNTIF('Input velikosti'!B:B,SS_List_Domain_Merge[[#This Row],[ICO]])</f>
        <v>1</v>
      </c>
      <c r="K384" s="1" t="str">
        <f>VLOOKUP(SS_List_Domain_Merge[[#This Row],[ICO]],Velikosti_skol[[I�O]:[su-kpp]],12)</f>
        <v>25 - 49 zaměstnanců</v>
      </c>
    </row>
    <row r="385" spans="1:11" x14ac:dyDescent="0.4">
      <c r="A385" s="1" t="s">
        <v>14</v>
      </c>
      <c r="B385" s="1" t="s">
        <v>1106</v>
      </c>
      <c r="C385">
        <v>600014533</v>
      </c>
      <c r="D385">
        <v>559148</v>
      </c>
      <c r="E385" s="1" t="s">
        <v>212</v>
      </c>
      <c r="F385" s="1" t="s">
        <v>17</v>
      </c>
      <c r="G385" s="1" t="s">
        <v>1107</v>
      </c>
      <c r="H385" s="1" t="s">
        <v>54</v>
      </c>
      <c r="I385" s="1" t="s">
        <v>1108</v>
      </c>
      <c r="J385" s="1">
        <f>COUNTIF('Input velikosti'!B:B,SS_List_Domain_Merge[[#This Row],[ICO]])</f>
        <v>2</v>
      </c>
      <c r="K385" s="1" t="str">
        <f>VLOOKUP(SS_List_Domain_Merge[[#This Row],[ICO]],Velikosti_skol[[I�O]:[su-kpp]],12)</f>
        <v>50 - 99 zaměstnanců</v>
      </c>
    </row>
    <row r="386" spans="1:11" x14ac:dyDescent="0.4">
      <c r="A386" s="1" t="s">
        <v>14</v>
      </c>
      <c r="B386" s="1" t="s">
        <v>1109</v>
      </c>
      <c r="C386">
        <v>600020738</v>
      </c>
      <c r="D386">
        <v>61387339</v>
      </c>
      <c r="E386" s="1" t="s">
        <v>215</v>
      </c>
      <c r="F386" s="1" t="s">
        <v>216</v>
      </c>
      <c r="G386" s="1" t="s">
        <v>87</v>
      </c>
      <c r="H386" s="1" t="s">
        <v>29</v>
      </c>
      <c r="I386" s="1" t="s">
        <v>1110</v>
      </c>
      <c r="J386" s="1">
        <f>COUNTIF('Input velikosti'!B:B,SS_List_Domain_Merge[[#This Row],[ICO]])</f>
        <v>1</v>
      </c>
      <c r="K386" s="1" t="str">
        <f>VLOOKUP(SS_List_Domain_Merge[[#This Row],[ICO]],Velikosti_skol[[I�O]:[su-kpp]],12)</f>
        <v>100 - 199 zaměstnanců</v>
      </c>
    </row>
    <row r="387" spans="1:11" x14ac:dyDescent="0.4">
      <c r="A387" s="1" t="s">
        <v>14</v>
      </c>
      <c r="B387" s="1" t="s">
        <v>1111</v>
      </c>
      <c r="C387">
        <v>600012891</v>
      </c>
      <c r="D387">
        <v>60153245</v>
      </c>
      <c r="E387" s="1" t="s">
        <v>16</v>
      </c>
      <c r="F387" s="1" t="s">
        <v>17</v>
      </c>
      <c r="G387" s="1" t="s">
        <v>1112</v>
      </c>
      <c r="H387" s="1" t="s">
        <v>19</v>
      </c>
      <c r="I387" s="1" t="s">
        <v>1113</v>
      </c>
      <c r="J387" s="1">
        <f>COUNTIF('Input velikosti'!B:B,SS_List_Domain_Merge[[#This Row],[ICO]])</f>
        <v>2</v>
      </c>
      <c r="K387" s="1" t="str">
        <f>VLOOKUP(SS_List_Domain_Merge[[#This Row],[ICO]],Velikosti_skol[[I�O]:[su-kpp]],12)</f>
        <v>50 - 99 zaměstnanců</v>
      </c>
    </row>
    <row r="388" spans="1:11" x14ac:dyDescent="0.4">
      <c r="A388" s="1" t="s">
        <v>14</v>
      </c>
      <c r="B388" s="1" t="s">
        <v>1114</v>
      </c>
      <c r="C388">
        <v>651040001</v>
      </c>
      <c r="D388">
        <v>71340904</v>
      </c>
      <c r="E388" s="1" t="s">
        <v>1115</v>
      </c>
      <c r="F388" s="1" t="s">
        <v>94</v>
      </c>
      <c r="G388" s="1" t="s">
        <v>479</v>
      </c>
      <c r="H388" s="1" t="s">
        <v>29</v>
      </c>
      <c r="I388" s="1" t="s">
        <v>1116</v>
      </c>
      <c r="J388" s="1">
        <f>COUNTIF('Input velikosti'!B:B,SS_List_Domain_Merge[[#This Row],[ICO]])</f>
        <v>0</v>
      </c>
      <c r="K388" s="1" t="str">
        <f>VLOOKUP(SS_List_Domain_Merge[[#This Row],[ICO]],Velikosti_skol[[I�O]:[su-kpp]],12)</f>
        <v>Neuvedeno</v>
      </c>
    </row>
    <row r="389" spans="1:11" x14ac:dyDescent="0.4">
      <c r="A389" s="1" t="s">
        <v>7</v>
      </c>
      <c r="B389" s="1" t="s">
        <v>1117</v>
      </c>
      <c r="C389">
        <v>600006476</v>
      </c>
      <c r="D389">
        <v>60162961</v>
      </c>
      <c r="E389" s="1" t="s">
        <v>93</v>
      </c>
      <c r="F389" s="1" t="s">
        <v>94</v>
      </c>
      <c r="G389" s="1" t="s">
        <v>1118</v>
      </c>
      <c r="H389" s="1" t="s">
        <v>29</v>
      </c>
      <c r="I389" s="1" t="s">
        <v>1119</v>
      </c>
      <c r="J389" s="1">
        <f>COUNTIF('Input velikosti'!B:B,SS_List_Domain_Merge[[#This Row],[ICO]])</f>
        <v>1</v>
      </c>
      <c r="K389" s="1" t="str">
        <f>VLOOKUP(SS_List_Domain_Merge[[#This Row],[ICO]],Velikosti_skol[[I�O]:[su-kpp]],12)</f>
        <v>50 - 99 zaměstnanců</v>
      </c>
    </row>
    <row r="390" spans="1:11" x14ac:dyDescent="0.4">
      <c r="A390" s="1" t="s">
        <v>7</v>
      </c>
      <c r="B390" s="1" t="s">
        <v>1120</v>
      </c>
      <c r="C390">
        <v>600012514</v>
      </c>
      <c r="D390">
        <v>62029754</v>
      </c>
      <c r="E390" s="1" t="s">
        <v>1121</v>
      </c>
      <c r="F390" s="1" t="s">
        <v>10</v>
      </c>
      <c r="G390" s="1" t="s">
        <v>82</v>
      </c>
      <c r="H390" s="1" t="s">
        <v>83</v>
      </c>
      <c r="I390" s="1" t="s">
        <v>1122</v>
      </c>
      <c r="J390" s="1">
        <f>COUNTIF('Input velikosti'!B:B,SS_List_Domain_Merge[[#This Row],[ICO]])</f>
        <v>2</v>
      </c>
      <c r="K390" s="1" t="str">
        <f>VLOOKUP(SS_List_Domain_Merge[[#This Row],[ICO]],Velikosti_skol[[I�O]:[su-kpp]],12)</f>
        <v>25 - 49 zaměstnanců</v>
      </c>
    </row>
    <row r="391" spans="1:11" x14ac:dyDescent="0.4">
      <c r="A391" s="1" t="s">
        <v>7</v>
      </c>
      <c r="B391" s="1" t="s">
        <v>1123</v>
      </c>
      <c r="C391">
        <v>610380061</v>
      </c>
      <c r="D391">
        <v>69780111</v>
      </c>
      <c r="E391" s="1" t="s">
        <v>1124</v>
      </c>
      <c r="F391" s="1" t="s">
        <v>94</v>
      </c>
      <c r="G391" s="1" t="s">
        <v>95</v>
      </c>
      <c r="H391" s="1" t="s">
        <v>29</v>
      </c>
      <c r="I391" s="1" t="s">
        <v>1125</v>
      </c>
      <c r="J391" s="1">
        <f>COUNTIF('Input velikosti'!B:B,SS_List_Domain_Merge[[#This Row],[ICO]])</f>
        <v>1</v>
      </c>
      <c r="K391" s="1" t="str">
        <f>VLOOKUP(SS_List_Domain_Merge[[#This Row],[ICO]],Velikosti_skol[[I�O]:[su-kpp]],12)</f>
        <v>25 - 49 zaměstnanců</v>
      </c>
    </row>
    <row r="392" spans="1:11" x14ac:dyDescent="0.4">
      <c r="A392" s="1" t="s">
        <v>14</v>
      </c>
      <c r="B392" s="1" t="s">
        <v>1126</v>
      </c>
      <c r="C392">
        <v>600011992</v>
      </c>
      <c r="D392">
        <v>60116781</v>
      </c>
      <c r="E392" s="1" t="s">
        <v>16</v>
      </c>
      <c r="F392" s="1" t="s">
        <v>17</v>
      </c>
      <c r="G392" s="1" t="s">
        <v>1127</v>
      </c>
      <c r="H392" s="1" t="s">
        <v>19</v>
      </c>
      <c r="I392" s="1" t="s">
        <v>1128</v>
      </c>
      <c r="J392" s="1">
        <f>COUNTIF('Input velikosti'!B:B,SS_List_Domain_Merge[[#This Row],[ICO]])</f>
        <v>1</v>
      </c>
      <c r="K392" s="1" t="str">
        <f>VLOOKUP(SS_List_Domain_Merge[[#This Row],[ICO]],Velikosti_skol[[I�O]:[su-kpp]],12)</f>
        <v>25 - 49 zaměstnanců</v>
      </c>
    </row>
    <row r="393" spans="1:11" x14ac:dyDescent="0.4">
      <c r="A393" s="1" t="s">
        <v>14</v>
      </c>
      <c r="B393" s="1" t="s">
        <v>1129</v>
      </c>
      <c r="C393">
        <v>600013120</v>
      </c>
      <c r="D393">
        <v>25257340</v>
      </c>
      <c r="E393" s="1" t="s">
        <v>1130</v>
      </c>
      <c r="F393" s="1" t="s">
        <v>10</v>
      </c>
      <c r="G393" s="1" t="s">
        <v>1131</v>
      </c>
      <c r="H393" s="1" t="s">
        <v>83</v>
      </c>
      <c r="I393" s="1" t="s">
        <v>1132</v>
      </c>
      <c r="J393" s="1">
        <f>COUNTIF('Input velikosti'!B:B,SS_List_Domain_Merge[[#This Row],[ICO]])</f>
        <v>1</v>
      </c>
      <c r="K393" s="1" t="str">
        <f>VLOOKUP(SS_List_Domain_Merge[[#This Row],[ICO]],Velikosti_skol[[I�O]:[su-kpp]],12)</f>
        <v>25 - 49 zaměstnanců</v>
      </c>
    </row>
    <row r="394" spans="1:11" x14ac:dyDescent="0.4">
      <c r="A394" s="1" t="s">
        <v>7</v>
      </c>
      <c r="B394" s="1" t="s">
        <v>1133</v>
      </c>
      <c r="C394">
        <v>600004597</v>
      </c>
      <c r="D394">
        <v>63109662</v>
      </c>
      <c r="E394" s="1" t="s">
        <v>57</v>
      </c>
      <c r="F394" s="1" t="s">
        <v>17</v>
      </c>
      <c r="G394" s="1" t="s">
        <v>87</v>
      </c>
      <c r="H394" s="1" t="s">
        <v>29</v>
      </c>
      <c r="I394" s="1" t="s">
        <v>1134</v>
      </c>
      <c r="J394" s="1">
        <f>COUNTIF('Input velikosti'!B:B,SS_List_Domain_Merge[[#This Row],[ICO]])</f>
        <v>1</v>
      </c>
      <c r="K394" s="1" t="str">
        <f>VLOOKUP(SS_List_Domain_Merge[[#This Row],[ICO]],Velikosti_skol[[I�O]:[su-kpp]],12)</f>
        <v>1 - 5 zaměstnanců</v>
      </c>
    </row>
    <row r="395" spans="1:11" x14ac:dyDescent="0.4">
      <c r="A395" s="1" t="s">
        <v>14</v>
      </c>
      <c r="B395" s="1" t="s">
        <v>1135</v>
      </c>
      <c r="C395">
        <v>600014827</v>
      </c>
      <c r="D395">
        <v>25326384</v>
      </c>
      <c r="E395" s="1" t="s">
        <v>27</v>
      </c>
      <c r="F395" s="1" t="s">
        <v>10</v>
      </c>
      <c r="G395" s="1" t="s">
        <v>315</v>
      </c>
      <c r="H395" s="1" t="s">
        <v>63</v>
      </c>
      <c r="I395" s="1" t="s">
        <v>1136</v>
      </c>
      <c r="J395" s="1">
        <f>COUNTIF('Input velikosti'!B:B,SS_List_Domain_Merge[[#This Row],[ICO]])</f>
        <v>2</v>
      </c>
      <c r="K395" s="1" t="str">
        <f>VLOOKUP(SS_List_Domain_Merge[[#This Row],[ICO]],Velikosti_skol[[I�O]:[su-kpp]],12)</f>
        <v>10 - 19 zaměstnanců</v>
      </c>
    </row>
    <row r="396" spans="1:11" x14ac:dyDescent="0.4">
      <c r="A396" s="1" t="s">
        <v>7</v>
      </c>
      <c r="B396" s="1" t="s">
        <v>1137</v>
      </c>
      <c r="C396">
        <v>651027888</v>
      </c>
      <c r="D396">
        <v>71340734</v>
      </c>
      <c r="E396" s="1" t="s">
        <v>1138</v>
      </c>
      <c r="F396" s="1" t="s">
        <v>10</v>
      </c>
      <c r="G396" s="1" t="s">
        <v>1139</v>
      </c>
      <c r="H396" s="1" t="s">
        <v>24</v>
      </c>
      <c r="I396" s="1" t="s">
        <v>1140</v>
      </c>
      <c r="J396" s="1">
        <f>COUNTIF('Input velikosti'!B:B,SS_List_Domain_Merge[[#This Row],[ICO]])</f>
        <v>1</v>
      </c>
      <c r="K396" s="1" t="str">
        <f>VLOOKUP(SS_List_Domain_Merge[[#This Row],[ICO]],Velikosti_skol[[I�O]:[su-kpp]],12)</f>
        <v>Neuvedeno</v>
      </c>
    </row>
    <row r="397" spans="1:11" x14ac:dyDescent="0.4">
      <c r="A397" s="1" t="s">
        <v>14</v>
      </c>
      <c r="B397" s="1" t="s">
        <v>1141</v>
      </c>
      <c r="C397">
        <v>600012000</v>
      </c>
      <c r="D397">
        <v>60116935</v>
      </c>
      <c r="E397" s="1" t="s">
        <v>16</v>
      </c>
      <c r="F397" s="1" t="s">
        <v>17</v>
      </c>
      <c r="G397" s="1" t="s">
        <v>1127</v>
      </c>
      <c r="H397" s="1" t="s">
        <v>19</v>
      </c>
      <c r="I397" s="1" t="s">
        <v>1142</v>
      </c>
      <c r="J397" s="1">
        <f>COUNTIF('Input velikosti'!B:B,SS_List_Domain_Merge[[#This Row],[ICO]])</f>
        <v>1</v>
      </c>
      <c r="K397" s="1" t="str">
        <f>VLOOKUP(SS_List_Domain_Merge[[#This Row],[ICO]],Velikosti_skol[[I�O]:[su-kpp]],12)</f>
        <v>25 - 49 zaměstnanců</v>
      </c>
    </row>
    <row r="398" spans="1:11" x14ac:dyDescent="0.4">
      <c r="A398" s="1" t="s">
        <v>7</v>
      </c>
      <c r="B398" s="1" t="s">
        <v>1143</v>
      </c>
      <c r="C398">
        <v>600007987</v>
      </c>
      <c r="D398">
        <v>47019719</v>
      </c>
      <c r="E398" s="1" t="s">
        <v>191</v>
      </c>
      <c r="F398" s="1" t="s">
        <v>17</v>
      </c>
      <c r="G398" s="1" t="s">
        <v>746</v>
      </c>
      <c r="H398" s="1" t="s">
        <v>24</v>
      </c>
      <c r="I398" s="1" t="s">
        <v>1144</v>
      </c>
      <c r="J398" s="1">
        <f>COUNTIF('Input velikosti'!B:B,SS_List_Domain_Merge[[#This Row],[ICO]])</f>
        <v>1</v>
      </c>
      <c r="K398" s="1" t="str">
        <f>VLOOKUP(SS_List_Domain_Merge[[#This Row],[ICO]],Velikosti_skol[[I�O]:[su-kpp]],12)</f>
        <v>100 - 199 zaměstnanců</v>
      </c>
    </row>
    <row r="399" spans="1:11" x14ac:dyDescent="0.4">
      <c r="A399" s="1" t="s">
        <v>7</v>
      </c>
      <c r="B399" s="1" t="s">
        <v>1145</v>
      </c>
      <c r="C399">
        <v>600004678</v>
      </c>
      <c r="D399">
        <v>70837902</v>
      </c>
      <c r="E399" s="1" t="s">
        <v>57</v>
      </c>
      <c r="F399" s="1" t="s">
        <v>17</v>
      </c>
      <c r="G399" s="1" t="s">
        <v>87</v>
      </c>
      <c r="H399" s="1" t="s">
        <v>29</v>
      </c>
      <c r="I399" s="1" t="s">
        <v>1146</v>
      </c>
      <c r="J399" s="1">
        <f>COUNTIF('Input velikosti'!B:B,SS_List_Domain_Merge[[#This Row],[ICO]])</f>
        <v>1</v>
      </c>
      <c r="K399" s="1" t="str">
        <f>VLOOKUP(SS_List_Domain_Merge[[#This Row],[ICO]],Velikosti_skol[[I�O]:[su-kpp]],12)</f>
        <v>Neuvedeno</v>
      </c>
    </row>
    <row r="400" spans="1:11" x14ac:dyDescent="0.4">
      <c r="A400" s="1" t="s">
        <v>14</v>
      </c>
      <c r="B400" s="1" t="s">
        <v>1147</v>
      </c>
      <c r="C400">
        <v>600013359</v>
      </c>
      <c r="D400">
        <v>66596882</v>
      </c>
      <c r="E400" s="1" t="s">
        <v>212</v>
      </c>
      <c r="F400" s="1" t="s">
        <v>17</v>
      </c>
      <c r="G400" s="1" t="s">
        <v>1148</v>
      </c>
      <c r="H400" s="1" t="s">
        <v>54</v>
      </c>
      <c r="I400" s="1" t="s">
        <v>1149</v>
      </c>
      <c r="J400" s="1">
        <f>COUNTIF('Input velikosti'!B:B,SS_List_Domain_Merge[[#This Row],[ICO]])</f>
        <v>2</v>
      </c>
      <c r="K400" s="1" t="str">
        <f>VLOOKUP(SS_List_Domain_Merge[[#This Row],[ICO]],Velikosti_skol[[I�O]:[su-kpp]],12)</f>
        <v>50 - 99 zaměstnanců</v>
      </c>
    </row>
    <row r="401" spans="1:11" x14ac:dyDescent="0.4">
      <c r="A401" s="1" t="s">
        <v>7</v>
      </c>
      <c r="B401" s="1" t="s">
        <v>1150</v>
      </c>
      <c r="C401">
        <v>600017311</v>
      </c>
      <c r="D401">
        <v>47813130</v>
      </c>
      <c r="E401" s="1" t="s">
        <v>77</v>
      </c>
      <c r="F401" s="1" t="s">
        <v>17</v>
      </c>
      <c r="G401" s="1" t="s">
        <v>1151</v>
      </c>
      <c r="H401" s="1" t="s">
        <v>38</v>
      </c>
      <c r="I401" s="1" t="s">
        <v>1152</v>
      </c>
      <c r="J401" s="1">
        <f>COUNTIF('Input velikosti'!B:B,SS_List_Domain_Merge[[#This Row],[ICO]])</f>
        <v>2</v>
      </c>
      <c r="K401" s="1" t="str">
        <f>VLOOKUP(SS_List_Domain_Merge[[#This Row],[ICO]],Velikosti_skol[[I�O]:[su-kpp]],12)</f>
        <v>100 - 199 zaměstnanců</v>
      </c>
    </row>
    <row r="402" spans="1:11" x14ac:dyDescent="0.4">
      <c r="A402" s="1" t="s">
        <v>14</v>
      </c>
      <c r="B402" s="1" t="s">
        <v>1153</v>
      </c>
      <c r="C402">
        <v>600010473</v>
      </c>
      <c r="D402">
        <v>43256791</v>
      </c>
      <c r="E402" s="1" t="s">
        <v>1154</v>
      </c>
      <c r="F402" s="1" t="s">
        <v>663</v>
      </c>
      <c r="G402" s="1" t="s">
        <v>348</v>
      </c>
      <c r="H402" s="1" t="s">
        <v>222</v>
      </c>
      <c r="I402" s="1" t="s">
        <v>1155</v>
      </c>
      <c r="J402" s="1">
        <f>COUNTIF('Input velikosti'!B:B,SS_List_Domain_Merge[[#This Row],[ICO]])</f>
        <v>1</v>
      </c>
      <c r="K402" s="1" t="str">
        <f>VLOOKUP(SS_List_Domain_Merge[[#This Row],[ICO]],Velikosti_skol[[I�O]:[su-kpp]],12)</f>
        <v>100 - 199 zaměstnanců</v>
      </c>
    </row>
    <row r="403" spans="1:11" x14ac:dyDescent="0.4">
      <c r="A403" s="1" t="s">
        <v>7</v>
      </c>
      <c r="B403" s="1" t="s">
        <v>1156</v>
      </c>
      <c r="C403">
        <v>600009530</v>
      </c>
      <c r="D403">
        <v>49778099</v>
      </c>
      <c r="E403" s="1" t="s">
        <v>388</v>
      </c>
      <c r="F403" s="1" t="s">
        <v>17</v>
      </c>
      <c r="G403" s="1" t="s">
        <v>166</v>
      </c>
      <c r="H403" s="1" t="s">
        <v>68</v>
      </c>
      <c r="I403" s="1" t="s">
        <v>1157</v>
      </c>
      <c r="J403" s="1">
        <f>COUNTIF('Input velikosti'!B:B,SS_List_Domain_Merge[[#This Row],[ICO]])</f>
        <v>1</v>
      </c>
      <c r="K403" s="1" t="str">
        <f>VLOOKUP(SS_List_Domain_Merge[[#This Row],[ICO]],Velikosti_skol[[I�O]:[su-kpp]],12)</f>
        <v>50 - 99 zaměstnanců</v>
      </c>
    </row>
    <row r="404" spans="1:11" x14ac:dyDescent="0.4">
      <c r="A404" s="1" t="s">
        <v>7</v>
      </c>
      <c r="B404" s="1" t="s">
        <v>1158</v>
      </c>
      <c r="C404">
        <v>600016714</v>
      </c>
      <c r="D404">
        <v>601641</v>
      </c>
      <c r="E404" s="1" t="s">
        <v>77</v>
      </c>
      <c r="F404" s="1" t="s">
        <v>17</v>
      </c>
      <c r="G404" s="1" t="s">
        <v>1159</v>
      </c>
      <c r="H404" s="1" t="s">
        <v>38</v>
      </c>
      <c r="I404" s="1" t="s">
        <v>1160</v>
      </c>
      <c r="J404" s="1">
        <f>COUNTIF('Input velikosti'!B:B,SS_List_Domain_Merge[[#This Row],[ICO]])</f>
        <v>1</v>
      </c>
      <c r="K404" s="1" t="str">
        <f>VLOOKUP(SS_List_Domain_Merge[[#This Row],[ICO]],Velikosti_skol[[I�O]:[su-kpp]],12)</f>
        <v>25 - 49 zaměstnanců</v>
      </c>
    </row>
    <row r="405" spans="1:11" x14ac:dyDescent="0.4">
      <c r="A405" s="1" t="s">
        <v>14</v>
      </c>
      <c r="B405" s="1" t="s">
        <v>1161</v>
      </c>
      <c r="C405">
        <v>600018113</v>
      </c>
      <c r="D405">
        <v>843351</v>
      </c>
      <c r="E405" s="1" t="s">
        <v>225</v>
      </c>
      <c r="F405" s="1" t="s">
        <v>17</v>
      </c>
      <c r="G405" s="1" t="s">
        <v>1162</v>
      </c>
      <c r="H405" s="1" t="s">
        <v>12</v>
      </c>
      <c r="I405" s="1" t="s">
        <v>1163</v>
      </c>
      <c r="J405" s="1">
        <f>COUNTIF('Input velikosti'!B:B,SS_List_Domain_Merge[[#This Row],[ICO]])</f>
        <v>1</v>
      </c>
      <c r="K405" s="1" t="str">
        <f>VLOOKUP(SS_List_Domain_Merge[[#This Row],[ICO]],Velikosti_skol[[I�O]:[su-kpp]],12)</f>
        <v>50 - 99 zaměstnanců</v>
      </c>
    </row>
    <row r="406" spans="1:11" x14ac:dyDescent="0.4">
      <c r="A406" s="1" t="s">
        <v>7</v>
      </c>
      <c r="B406" s="1" t="s">
        <v>1164</v>
      </c>
      <c r="C406">
        <v>610451219</v>
      </c>
      <c r="D406">
        <v>26144123</v>
      </c>
      <c r="E406" s="1" t="s">
        <v>1165</v>
      </c>
      <c r="F406" s="1" t="s">
        <v>10</v>
      </c>
      <c r="G406" s="1" t="s">
        <v>1166</v>
      </c>
      <c r="H406" s="1" t="s">
        <v>24</v>
      </c>
      <c r="I406" s="1" t="s">
        <v>1167</v>
      </c>
      <c r="J406" s="1">
        <f>COUNTIF('Input velikosti'!B:B,SS_List_Domain_Merge[[#This Row],[ICO]])</f>
        <v>1</v>
      </c>
      <c r="K406" s="1" t="str">
        <f>VLOOKUP(SS_List_Domain_Merge[[#This Row],[ICO]],Velikosti_skol[[I�O]:[su-kpp]],12)</f>
        <v>1 - 5 zaměstnanců</v>
      </c>
    </row>
    <row r="407" spans="1:11" x14ac:dyDescent="0.4">
      <c r="A407" s="1" t="s">
        <v>7</v>
      </c>
      <c r="B407" s="1" t="s">
        <v>1168</v>
      </c>
      <c r="C407">
        <v>600024997</v>
      </c>
      <c r="D407">
        <v>62160095</v>
      </c>
      <c r="E407" s="1" t="s">
        <v>212</v>
      </c>
      <c r="F407" s="1" t="s">
        <v>17</v>
      </c>
      <c r="G407" s="1" t="s">
        <v>53</v>
      </c>
      <c r="H407" s="1" t="s">
        <v>54</v>
      </c>
      <c r="I407" s="1" t="s">
        <v>1169</v>
      </c>
      <c r="J407" s="1">
        <f>COUNTIF('Input velikosti'!B:B,SS_List_Domain_Merge[[#This Row],[ICO]])</f>
        <v>1</v>
      </c>
      <c r="K407" s="1" t="str">
        <f>VLOOKUP(SS_List_Domain_Merge[[#This Row],[ICO]],Velikosti_skol[[I�O]:[su-kpp]],12)</f>
        <v>50 - 99 zaměstnanců</v>
      </c>
    </row>
    <row r="408" spans="1:11" x14ac:dyDescent="0.4">
      <c r="A408" s="1" t="s">
        <v>7</v>
      </c>
      <c r="B408" s="1" t="s">
        <v>1170</v>
      </c>
      <c r="C408">
        <v>610300733</v>
      </c>
      <c r="D408">
        <v>60555998</v>
      </c>
      <c r="E408" s="1" t="s">
        <v>212</v>
      </c>
      <c r="F408" s="1" t="s">
        <v>17</v>
      </c>
      <c r="G408" s="1" t="s">
        <v>53</v>
      </c>
      <c r="H408" s="1" t="s">
        <v>54</v>
      </c>
      <c r="I408" s="1" t="s">
        <v>1171</v>
      </c>
      <c r="J408" s="1">
        <f>COUNTIF('Input velikosti'!B:B,SS_List_Domain_Merge[[#This Row],[ICO]])</f>
        <v>0</v>
      </c>
      <c r="K408" s="1" t="str">
        <f>VLOOKUP(SS_List_Domain_Merge[[#This Row],[ICO]],Velikosti_skol[[I�O]:[su-kpp]],12)</f>
        <v>250 - 499 zaměstnanců</v>
      </c>
    </row>
    <row r="409" spans="1:11" x14ac:dyDescent="0.4">
      <c r="A409" s="1" t="s">
        <v>7</v>
      </c>
      <c r="B409" s="1" t="s">
        <v>1172</v>
      </c>
      <c r="C409">
        <v>600023974</v>
      </c>
      <c r="D409">
        <v>62693514</v>
      </c>
      <c r="E409" s="1" t="s">
        <v>16</v>
      </c>
      <c r="F409" s="1" t="s">
        <v>17</v>
      </c>
      <c r="G409" s="1" t="s">
        <v>145</v>
      </c>
      <c r="H409" s="1" t="s">
        <v>19</v>
      </c>
      <c r="I409" s="1" t="s">
        <v>1173</v>
      </c>
      <c r="J409" s="1">
        <f>COUNTIF('Input velikosti'!B:B,SS_List_Domain_Merge[[#This Row],[ICO]])</f>
        <v>0</v>
      </c>
      <c r="K409" s="1" t="str">
        <f>VLOOKUP(SS_List_Domain_Merge[[#This Row],[ICO]],Velikosti_skol[[I�O]:[su-kpp]],12)</f>
        <v>25 - 49 zaměstnanců</v>
      </c>
    </row>
    <row r="410" spans="1:11" x14ac:dyDescent="0.4">
      <c r="A410" s="1" t="s">
        <v>7</v>
      </c>
      <c r="B410" s="1" t="s">
        <v>1174</v>
      </c>
      <c r="C410">
        <v>691003050</v>
      </c>
      <c r="D410">
        <v>71341340</v>
      </c>
      <c r="E410" s="1" t="s">
        <v>1175</v>
      </c>
      <c r="F410" s="1" t="s">
        <v>94</v>
      </c>
      <c r="G410" s="1" t="s">
        <v>71</v>
      </c>
      <c r="H410" s="1" t="s">
        <v>29</v>
      </c>
      <c r="I410" s="1" t="s">
        <v>1176</v>
      </c>
      <c r="J410" s="1">
        <f>COUNTIF('Input velikosti'!B:B,SS_List_Domain_Merge[[#This Row],[ICO]])</f>
        <v>1</v>
      </c>
      <c r="K410" s="1" t="str">
        <f>VLOOKUP(SS_List_Domain_Merge[[#This Row],[ICO]],Velikosti_skol[[I�O]:[su-kpp]],12)</f>
        <v>Neuvedeno</v>
      </c>
    </row>
    <row r="411" spans="1:11" x14ac:dyDescent="0.4">
      <c r="A411" s="1" t="s">
        <v>7</v>
      </c>
      <c r="B411" s="1" t="s">
        <v>1177</v>
      </c>
      <c r="C411">
        <v>600024849</v>
      </c>
      <c r="D411">
        <v>62075985</v>
      </c>
      <c r="E411" s="1" t="s">
        <v>212</v>
      </c>
      <c r="F411" s="1" t="s">
        <v>17</v>
      </c>
      <c r="G411" s="1" t="s">
        <v>429</v>
      </c>
      <c r="H411" s="1" t="s">
        <v>54</v>
      </c>
      <c r="I411" s="1" t="s">
        <v>1178</v>
      </c>
      <c r="J411" s="1">
        <f>COUNTIF('Input velikosti'!B:B,SS_List_Domain_Merge[[#This Row],[ICO]])</f>
        <v>1</v>
      </c>
      <c r="K411" s="1" t="str">
        <f>VLOOKUP(SS_List_Domain_Merge[[#This Row],[ICO]],Velikosti_skol[[I�O]:[su-kpp]],12)</f>
        <v>100 - 199 zaměstnanců</v>
      </c>
    </row>
    <row r="412" spans="1:11" x14ac:dyDescent="0.4">
      <c r="A412" s="1" t="s">
        <v>14</v>
      </c>
      <c r="B412" s="1" t="s">
        <v>1179</v>
      </c>
      <c r="C412">
        <v>600024911</v>
      </c>
      <c r="D412">
        <v>44993633</v>
      </c>
      <c r="E412" s="1" t="s">
        <v>212</v>
      </c>
      <c r="F412" s="1" t="s">
        <v>17</v>
      </c>
      <c r="G412" s="1" t="s">
        <v>53</v>
      </c>
      <c r="H412" s="1" t="s">
        <v>54</v>
      </c>
      <c r="I412" s="1" t="s">
        <v>1180</v>
      </c>
      <c r="J412" s="1">
        <f>COUNTIF('Input velikosti'!B:B,SS_List_Domain_Merge[[#This Row],[ICO]])</f>
        <v>0</v>
      </c>
      <c r="K412" s="1" t="str">
        <f>VLOOKUP(SS_List_Domain_Merge[[#This Row],[ICO]],Velikosti_skol[[I�O]:[su-kpp]],12)</f>
        <v>100 - 199 zaměstnanců</v>
      </c>
    </row>
    <row r="413" spans="1:11" x14ac:dyDescent="0.4">
      <c r="A413" s="1" t="s">
        <v>14</v>
      </c>
      <c r="B413" s="1" t="s">
        <v>1181</v>
      </c>
      <c r="C413">
        <v>600022277</v>
      </c>
      <c r="D413">
        <v>25167201</v>
      </c>
      <c r="E413" s="1" t="s">
        <v>1182</v>
      </c>
      <c r="F413" s="1" t="s">
        <v>10</v>
      </c>
      <c r="G413" s="1" t="s">
        <v>136</v>
      </c>
      <c r="H413" s="1" t="s">
        <v>137</v>
      </c>
      <c r="I413" s="1" t="s">
        <v>1183</v>
      </c>
      <c r="J413" s="1">
        <f>COUNTIF('Input velikosti'!B:B,SS_List_Domain_Merge[[#This Row],[ICO]])</f>
        <v>0</v>
      </c>
      <c r="K413" s="1" t="str">
        <f>VLOOKUP(SS_List_Domain_Merge[[#This Row],[ICO]],Velikosti_skol[[I�O]:[su-kpp]],12)</f>
        <v>25 - 49 zaměstnanců</v>
      </c>
    </row>
    <row r="414" spans="1:11" x14ac:dyDescent="0.4">
      <c r="A414" s="1" t="s">
        <v>7</v>
      </c>
      <c r="B414" s="1" t="s">
        <v>1184</v>
      </c>
      <c r="C414">
        <v>600025896</v>
      </c>
      <c r="D414">
        <v>67011748</v>
      </c>
      <c r="E414" s="1" t="s">
        <v>212</v>
      </c>
      <c r="F414" s="1" t="s">
        <v>17</v>
      </c>
      <c r="G414" s="1" t="s">
        <v>470</v>
      </c>
      <c r="H414" s="1" t="s">
        <v>54</v>
      </c>
      <c r="I414" s="1" t="s">
        <v>1185</v>
      </c>
      <c r="J414" s="1">
        <f>COUNTIF('Input velikosti'!B:B,SS_List_Domain_Merge[[#This Row],[ICO]])</f>
        <v>1</v>
      </c>
      <c r="K414" s="1" t="str">
        <f>VLOOKUP(SS_List_Domain_Merge[[#This Row],[ICO]],Velikosti_skol[[I�O]:[su-kpp]],12)</f>
        <v>50 - 99 zaměstnanců</v>
      </c>
    </row>
    <row r="415" spans="1:11" x14ac:dyDescent="0.4">
      <c r="A415" s="1" t="s">
        <v>7</v>
      </c>
      <c r="B415" s="1" t="s">
        <v>1186</v>
      </c>
      <c r="C415">
        <v>600022242</v>
      </c>
      <c r="D415">
        <v>60075856</v>
      </c>
      <c r="E415" s="1" t="s">
        <v>228</v>
      </c>
      <c r="F415" s="1" t="s">
        <v>17</v>
      </c>
      <c r="G415" s="1" t="s">
        <v>136</v>
      </c>
      <c r="H415" s="1" t="s">
        <v>137</v>
      </c>
      <c r="I415" s="1" t="s">
        <v>1187</v>
      </c>
      <c r="J415" s="1">
        <f>COUNTIF('Input velikosti'!B:B,SS_List_Domain_Merge[[#This Row],[ICO]])</f>
        <v>1</v>
      </c>
      <c r="K415" s="1" t="str">
        <f>VLOOKUP(SS_List_Domain_Merge[[#This Row],[ICO]],Velikosti_skol[[I�O]:[su-kpp]],12)</f>
        <v>25 - 49 zaměstnanců</v>
      </c>
    </row>
    <row r="416" spans="1:11" x14ac:dyDescent="0.4">
      <c r="A416" s="1" t="s">
        <v>7</v>
      </c>
      <c r="B416" s="1" t="s">
        <v>1188</v>
      </c>
      <c r="C416">
        <v>600022331</v>
      </c>
      <c r="D416">
        <v>60816848</v>
      </c>
      <c r="E416" s="1" t="s">
        <v>228</v>
      </c>
      <c r="F416" s="1" t="s">
        <v>17</v>
      </c>
      <c r="G416" s="1" t="s">
        <v>740</v>
      </c>
      <c r="H416" s="1" t="s">
        <v>137</v>
      </c>
      <c r="I416" s="1" t="s">
        <v>1189</v>
      </c>
      <c r="J416" s="1">
        <f>COUNTIF('Input velikosti'!B:B,SS_List_Domain_Merge[[#This Row],[ICO]])</f>
        <v>0</v>
      </c>
      <c r="K416" s="1" t="str">
        <f>VLOOKUP(SS_List_Domain_Merge[[#This Row],[ICO]],Velikosti_skol[[I�O]:[su-kpp]],12)</f>
        <v>25 - 49 zaměstnanců</v>
      </c>
    </row>
    <row r="417" spans="1:11" x14ac:dyDescent="0.4">
      <c r="A417" s="1" t="s">
        <v>14</v>
      </c>
      <c r="B417" s="1" t="s">
        <v>1190</v>
      </c>
      <c r="C417">
        <v>610400754</v>
      </c>
      <c r="D417">
        <v>63289920</v>
      </c>
      <c r="E417" s="1" t="s">
        <v>228</v>
      </c>
      <c r="F417" s="1" t="s">
        <v>17</v>
      </c>
      <c r="G417" s="1" t="s">
        <v>305</v>
      </c>
      <c r="H417" s="1" t="s">
        <v>137</v>
      </c>
      <c r="I417" s="1" t="s">
        <v>1191</v>
      </c>
      <c r="J417" s="1">
        <f>COUNTIF('Input velikosti'!B:B,SS_List_Domain_Merge[[#This Row],[ICO]])</f>
        <v>0</v>
      </c>
      <c r="K417" s="1" t="str">
        <f>VLOOKUP(SS_List_Domain_Merge[[#This Row],[ICO]],Velikosti_skol[[I�O]:[su-kpp]],12)</f>
        <v>1 - 5 zaměstnanců</v>
      </c>
    </row>
    <row r="418" spans="1:11" x14ac:dyDescent="0.4">
      <c r="A418" s="1" t="s">
        <v>7</v>
      </c>
      <c r="B418" s="1" t="s">
        <v>1192</v>
      </c>
      <c r="C418">
        <v>600022226</v>
      </c>
      <c r="D418">
        <v>60076518</v>
      </c>
      <c r="E418" s="1" t="s">
        <v>228</v>
      </c>
      <c r="F418" s="1" t="s">
        <v>17</v>
      </c>
      <c r="G418" s="1" t="s">
        <v>969</v>
      </c>
      <c r="H418" s="1" t="s">
        <v>137</v>
      </c>
      <c r="I418" s="1" t="s">
        <v>1193</v>
      </c>
      <c r="J418" s="1">
        <f>COUNTIF('Input velikosti'!B:B,SS_List_Domain_Merge[[#This Row],[ICO]])</f>
        <v>1</v>
      </c>
      <c r="K418" s="1" t="str">
        <f>VLOOKUP(SS_List_Domain_Merge[[#This Row],[ICO]],Velikosti_skol[[I�O]:[su-kpp]],12)</f>
        <v>50 - 99 zaměstnanců</v>
      </c>
    </row>
    <row r="419" spans="1:11" x14ac:dyDescent="0.4">
      <c r="A419" s="1" t="s">
        <v>60</v>
      </c>
      <c r="B419" s="1" t="s">
        <v>27</v>
      </c>
      <c r="C419">
        <v>600024610</v>
      </c>
      <c r="D419">
        <v>70841179</v>
      </c>
      <c r="E419" s="1" t="s">
        <v>16</v>
      </c>
      <c r="F419" s="1" t="s">
        <v>17</v>
      </c>
      <c r="G419" s="1" t="s">
        <v>188</v>
      </c>
      <c r="H419" s="1" t="s">
        <v>19</v>
      </c>
      <c r="I419" s="1" t="s">
        <v>1194</v>
      </c>
      <c r="J419" s="1">
        <f>COUNTIF('Input velikosti'!B:B,SS_List_Domain_Merge[[#This Row],[ICO]])</f>
        <v>0</v>
      </c>
      <c r="K419" s="1" t="str">
        <f>VLOOKUP(SS_List_Domain_Merge[[#This Row],[ICO]],Velikosti_skol[[I�O]:[su-kpp]],12)</f>
        <v>Neuvedeno</v>
      </c>
    </row>
    <row r="420" spans="1:11" x14ac:dyDescent="0.4">
      <c r="A420" s="1" t="s">
        <v>7</v>
      </c>
      <c r="B420" s="1" t="s">
        <v>1195</v>
      </c>
      <c r="C420">
        <v>600023940</v>
      </c>
      <c r="D420">
        <v>25262165</v>
      </c>
      <c r="E420" s="1" t="s">
        <v>1196</v>
      </c>
      <c r="F420" s="1" t="s">
        <v>10</v>
      </c>
      <c r="G420" s="1" t="s">
        <v>145</v>
      </c>
      <c r="H420" s="1" t="s">
        <v>19</v>
      </c>
      <c r="I420" s="1" t="s">
        <v>1197</v>
      </c>
      <c r="J420" s="1">
        <f>COUNTIF('Input velikosti'!B:B,SS_List_Domain_Merge[[#This Row],[ICO]])</f>
        <v>0</v>
      </c>
      <c r="K420" s="1" t="str">
        <f>VLOOKUP(SS_List_Domain_Merge[[#This Row],[ICO]],Velikosti_skol[[I�O]:[su-kpp]],12)</f>
        <v>25 - 49 zaměstnanců</v>
      </c>
    </row>
    <row r="421" spans="1:11" x14ac:dyDescent="0.4">
      <c r="A421" s="1" t="s">
        <v>7</v>
      </c>
      <c r="B421" s="1" t="s">
        <v>1198</v>
      </c>
      <c r="C421">
        <v>600024962</v>
      </c>
      <c r="D421">
        <v>62157655</v>
      </c>
      <c r="E421" s="1" t="s">
        <v>212</v>
      </c>
      <c r="F421" s="1" t="s">
        <v>17</v>
      </c>
      <c r="G421" s="1" t="s">
        <v>53</v>
      </c>
      <c r="H421" s="1" t="s">
        <v>54</v>
      </c>
      <c r="I421" s="1" t="s">
        <v>1199</v>
      </c>
      <c r="J421" s="1">
        <f>COUNTIF('Input velikosti'!B:B,SS_List_Domain_Merge[[#This Row],[ICO]])</f>
        <v>0</v>
      </c>
      <c r="K421" s="1" t="str">
        <f>VLOOKUP(SS_List_Domain_Merge[[#This Row],[ICO]],Velikosti_skol[[I�O]:[su-kpp]],12)</f>
        <v>50 - 99 zaměstnanců</v>
      </c>
    </row>
    <row r="422" spans="1:11" x14ac:dyDescent="0.4">
      <c r="A422" s="1" t="s">
        <v>7</v>
      </c>
      <c r="B422" s="1" t="s">
        <v>1200</v>
      </c>
      <c r="C422">
        <v>600022234</v>
      </c>
      <c r="D422">
        <v>60075961</v>
      </c>
      <c r="E422" s="1" t="s">
        <v>215</v>
      </c>
      <c r="F422" s="1" t="s">
        <v>216</v>
      </c>
      <c r="G422" s="1" t="s">
        <v>136</v>
      </c>
      <c r="H422" s="1" t="s">
        <v>137</v>
      </c>
      <c r="I422" s="1" t="s">
        <v>1201</v>
      </c>
      <c r="J422" s="1">
        <f>COUNTIF('Input velikosti'!B:B,SS_List_Domain_Merge[[#This Row],[ICO]])</f>
        <v>0</v>
      </c>
      <c r="K422" s="1" t="str">
        <f>VLOOKUP(SS_List_Domain_Merge[[#This Row],[ICO]],Velikosti_skol[[I�O]:[su-kpp]],12)</f>
        <v>100 - 199 zaměstnanců</v>
      </c>
    </row>
    <row r="423" spans="1:11" x14ac:dyDescent="0.4">
      <c r="A423" s="1" t="s">
        <v>7</v>
      </c>
      <c r="B423" s="1" t="s">
        <v>1202</v>
      </c>
      <c r="C423">
        <v>600027210</v>
      </c>
      <c r="D423">
        <v>843598</v>
      </c>
      <c r="E423" s="1" t="s">
        <v>215</v>
      </c>
      <c r="F423" s="1" t="s">
        <v>216</v>
      </c>
      <c r="G423" s="1" t="s">
        <v>493</v>
      </c>
      <c r="H423" s="1" t="s">
        <v>12</v>
      </c>
      <c r="I423" s="1" t="s">
        <v>1203</v>
      </c>
      <c r="J423" s="1">
        <f>COUNTIF('Input velikosti'!B:B,SS_List_Domain_Merge[[#This Row],[ICO]])</f>
        <v>0</v>
      </c>
      <c r="K423" s="1" t="str">
        <f>VLOOKUP(SS_List_Domain_Merge[[#This Row],[ICO]],Velikosti_skol[[I�O]:[su-kpp]],12)</f>
        <v>50 - 99 zaměstnanců</v>
      </c>
    </row>
    <row r="424" spans="1:11" x14ac:dyDescent="0.4">
      <c r="A424" s="1" t="s">
        <v>14</v>
      </c>
      <c r="B424" s="1" t="s">
        <v>1204</v>
      </c>
      <c r="C424">
        <v>610300814</v>
      </c>
      <c r="D424">
        <v>70240655</v>
      </c>
      <c r="E424" s="1" t="s">
        <v>1205</v>
      </c>
      <c r="F424" s="1" t="s">
        <v>94</v>
      </c>
      <c r="G424" s="1" t="s">
        <v>78</v>
      </c>
      <c r="H424" s="1" t="s">
        <v>38</v>
      </c>
      <c r="I424" s="1" t="s">
        <v>1206</v>
      </c>
      <c r="J424" s="1">
        <f>COUNTIF('Input velikosti'!B:B,SS_List_Domain_Merge[[#This Row],[ICO]])</f>
        <v>0</v>
      </c>
      <c r="K424" s="1" t="str">
        <f>VLOOKUP(SS_List_Domain_Merge[[#This Row],[ICO]],Velikosti_skol[[I�O]:[su-kpp]],12)</f>
        <v>50 - 99 zaměstnanců</v>
      </c>
    </row>
    <row r="425" spans="1:11" x14ac:dyDescent="0.4">
      <c r="A425" s="1" t="s">
        <v>7</v>
      </c>
      <c r="B425" s="1" t="s">
        <v>1207</v>
      </c>
      <c r="C425">
        <v>610550900</v>
      </c>
      <c r="D425">
        <v>69594091</v>
      </c>
      <c r="E425" s="1" t="s">
        <v>1205</v>
      </c>
      <c r="F425" s="1" t="s">
        <v>94</v>
      </c>
      <c r="G425" s="1" t="s">
        <v>834</v>
      </c>
      <c r="H425" s="1" t="s">
        <v>38</v>
      </c>
      <c r="I425" s="1" t="s">
        <v>1208</v>
      </c>
      <c r="J425" s="1">
        <f>COUNTIF('Input velikosti'!B:B,SS_List_Domain_Merge[[#This Row],[ICO]])</f>
        <v>0</v>
      </c>
      <c r="K425" s="1" t="str">
        <f>VLOOKUP(SS_List_Domain_Merge[[#This Row],[ICO]],Velikosti_skol[[I�O]:[su-kpp]],12)</f>
        <v>200 - 249 zaměstnanců</v>
      </c>
    </row>
    <row r="426" spans="1:11" x14ac:dyDescent="0.4">
      <c r="A426" s="1" t="s">
        <v>60</v>
      </c>
      <c r="B426" s="1" t="s">
        <v>27</v>
      </c>
      <c r="C426">
        <v>600025811</v>
      </c>
      <c r="D426">
        <v>70843082</v>
      </c>
      <c r="E426" s="1" t="s">
        <v>212</v>
      </c>
      <c r="F426" s="1" t="s">
        <v>17</v>
      </c>
      <c r="G426" s="1" t="s">
        <v>373</v>
      </c>
      <c r="H426" s="1" t="s">
        <v>54</v>
      </c>
      <c r="I426" s="1" t="s">
        <v>1209</v>
      </c>
      <c r="J426" s="1">
        <f>COUNTIF('Input velikosti'!B:B,SS_List_Domain_Merge[[#This Row],[ICO]])</f>
        <v>1</v>
      </c>
      <c r="K426" s="1" t="str">
        <f>VLOOKUP(SS_List_Domain_Merge[[#This Row],[ICO]],Velikosti_skol[[I�O]:[su-kpp]],12)</f>
        <v>Neuvedeno</v>
      </c>
    </row>
    <row r="427" spans="1:11" x14ac:dyDescent="0.4">
      <c r="A427" s="1" t="s">
        <v>14</v>
      </c>
      <c r="B427" s="1" t="s">
        <v>1210</v>
      </c>
      <c r="C427">
        <v>600022706</v>
      </c>
      <c r="D427">
        <v>70806209</v>
      </c>
      <c r="E427" s="1" t="s">
        <v>1211</v>
      </c>
      <c r="F427" s="1" t="s">
        <v>94</v>
      </c>
      <c r="G427" s="1" t="s">
        <v>933</v>
      </c>
      <c r="H427" s="1" t="s">
        <v>137</v>
      </c>
      <c r="I427" s="1" t="s">
        <v>1212</v>
      </c>
      <c r="J427" s="1">
        <f>COUNTIF('Input velikosti'!B:B,SS_List_Domain_Merge[[#This Row],[ICO]])</f>
        <v>0</v>
      </c>
      <c r="K427" s="1" t="str">
        <f>VLOOKUP(SS_List_Domain_Merge[[#This Row],[ICO]],Velikosti_skol[[I�O]:[su-kpp]],12)</f>
        <v>25 - 49 zaměstnanců</v>
      </c>
    </row>
    <row r="428" spans="1:11" x14ac:dyDescent="0.4">
      <c r="A428" s="1" t="s">
        <v>7</v>
      </c>
      <c r="B428" s="1" t="s">
        <v>1213</v>
      </c>
      <c r="C428">
        <v>600017508</v>
      </c>
      <c r="D428">
        <v>842761</v>
      </c>
      <c r="E428" s="1" t="s">
        <v>77</v>
      </c>
      <c r="F428" s="1" t="s">
        <v>17</v>
      </c>
      <c r="G428" s="1" t="s">
        <v>45</v>
      </c>
      <c r="H428" s="1" t="s">
        <v>38</v>
      </c>
      <c r="I428" s="1" t="s">
        <v>1214</v>
      </c>
      <c r="J428" s="1">
        <f>COUNTIF('Input velikosti'!B:B,SS_List_Domain_Merge[[#This Row],[ICO]])</f>
        <v>1</v>
      </c>
      <c r="K428" s="1" t="str">
        <f>VLOOKUP(SS_List_Domain_Merge[[#This Row],[ICO]],Velikosti_skol[[I�O]:[su-kpp]],12)</f>
        <v>50 - 99 zaměstnanců</v>
      </c>
    </row>
    <row r="429" spans="1:11" x14ac:dyDescent="0.4">
      <c r="A429" s="1" t="s">
        <v>14</v>
      </c>
      <c r="B429" s="1" t="s">
        <v>1215</v>
      </c>
      <c r="C429">
        <v>600020037</v>
      </c>
      <c r="D429">
        <v>845027</v>
      </c>
      <c r="E429" s="1" t="s">
        <v>77</v>
      </c>
      <c r="F429" s="1" t="s">
        <v>17</v>
      </c>
      <c r="G429" s="1" t="s">
        <v>272</v>
      </c>
      <c r="H429" s="1" t="s">
        <v>38</v>
      </c>
      <c r="I429" s="1" t="s">
        <v>1216</v>
      </c>
      <c r="J429" s="1">
        <f>COUNTIF('Input velikosti'!B:B,SS_List_Domain_Merge[[#This Row],[ICO]])</f>
        <v>1</v>
      </c>
      <c r="K429" s="1" t="str">
        <f>VLOOKUP(SS_List_Domain_Merge[[#This Row],[ICO]],Velikosti_skol[[I�O]:[su-kpp]],12)</f>
        <v>50 - 99 zaměstnanců</v>
      </c>
    </row>
    <row r="430" spans="1:11" x14ac:dyDescent="0.4">
      <c r="A430" s="1" t="s">
        <v>14</v>
      </c>
      <c r="B430" s="1" t="s">
        <v>1217</v>
      </c>
      <c r="C430">
        <v>600017320</v>
      </c>
      <c r="D430">
        <v>47813113</v>
      </c>
      <c r="E430" s="1" t="s">
        <v>77</v>
      </c>
      <c r="F430" s="1" t="s">
        <v>17</v>
      </c>
      <c r="G430" s="1" t="s">
        <v>1151</v>
      </c>
      <c r="H430" s="1" t="s">
        <v>38</v>
      </c>
      <c r="I430" s="1" t="s">
        <v>1218</v>
      </c>
      <c r="J430" s="1">
        <f>COUNTIF('Input velikosti'!B:B,SS_List_Domain_Merge[[#This Row],[ICO]])</f>
        <v>1</v>
      </c>
      <c r="K430" s="1" t="str">
        <f>VLOOKUP(SS_List_Domain_Merge[[#This Row],[ICO]],Velikosti_skol[[I�O]:[su-kpp]],12)</f>
        <v>10 - 19 zaměstnanců</v>
      </c>
    </row>
    <row r="431" spans="1:11" x14ac:dyDescent="0.4">
      <c r="A431" s="1" t="s">
        <v>14</v>
      </c>
      <c r="B431" s="1" t="s">
        <v>1219</v>
      </c>
      <c r="C431">
        <v>600005593</v>
      </c>
      <c r="D431">
        <v>25058843</v>
      </c>
      <c r="E431" s="1" t="s">
        <v>1220</v>
      </c>
      <c r="F431" s="1" t="s">
        <v>10</v>
      </c>
      <c r="G431" s="1" t="s">
        <v>1221</v>
      </c>
      <c r="H431" s="1" t="s">
        <v>29</v>
      </c>
      <c r="I431" s="1" t="s">
        <v>1222</v>
      </c>
      <c r="J431" s="1">
        <f>COUNTIF('Input velikosti'!B:B,SS_List_Domain_Merge[[#This Row],[ICO]])</f>
        <v>1</v>
      </c>
      <c r="K431" s="1" t="str">
        <f>VLOOKUP(SS_List_Domain_Merge[[#This Row],[ICO]],Velikosti_skol[[I�O]:[su-kpp]],12)</f>
        <v>25 - 49 zaměstnanců</v>
      </c>
    </row>
    <row r="432" spans="1:11" x14ac:dyDescent="0.4">
      <c r="A432" s="1" t="s">
        <v>7</v>
      </c>
      <c r="B432" s="1" t="s">
        <v>1223</v>
      </c>
      <c r="C432">
        <v>600015611</v>
      </c>
      <c r="D432">
        <v>25318390</v>
      </c>
      <c r="E432" s="1" t="s">
        <v>1224</v>
      </c>
      <c r="F432" s="1" t="s">
        <v>10</v>
      </c>
      <c r="G432" s="1" t="s">
        <v>717</v>
      </c>
      <c r="H432" s="1" t="s">
        <v>12</v>
      </c>
      <c r="I432" s="1" t="s">
        <v>1225</v>
      </c>
      <c r="J432" s="1">
        <f>COUNTIF('Input velikosti'!B:B,SS_List_Domain_Merge[[#This Row],[ICO]])</f>
        <v>0</v>
      </c>
      <c r="K432" s="1" t="str">
        <f>VLOOKUP(SS_List_Domain_Merge[[#This Row],[ICO]],Velikosti_skol[[I�O]:[su-kpp]],12)</f>
        <v>25 - 49 zaměstnanců</v>
      </c>
    </row>
    <row r="433" spans="1:11" x14ac:dyDescent="0.4">
      <c r="A433" s="1" t="s">
        <v>7</v>
      </c>
      <c r="B433" s="1" t="s">
        <v>1226</v>
      </c>
      <c r="C433">
        <v>650071409</v>
      </c>
      <c r="D433">
        <v>71219978</v>
      </c>
      <c r="E433" s="1" t="s">
        <v>1227</v>
      </c>
      <c r="F433" s="1" t="s">
        <v>663</v>
      </c>
      <c r="G433" s="1" t="s">
        <v>1228</v>
      </c>
      <c r="H433" s="1" t="s">
        <v>54</v>
      </c>
      <c r="I433" s="1" t="s">
        <v>1229</v>
      </c>
      <c r="J433" s="1">
        <f>COUNTIF('Input velikosti'!B:B,SS_List_Domain_Merge[[#This Row],[ICO]])</f>
        <v>1</v>
      </c>
      <c r="K433" s="1" t="str">
        <f>VLOOKUP(SS_List_Domain_Merge[[#This Row],[ICO]],Velikosti_skol[[I�O]:[su-kpp]],12)</f>
        <v>Neuvedeno</v>
      </c>
    </row>
    <row r="434" spans="1:11" x14ac:dyDescent="0.4">
      <c r="A434" s="1" t="s">
        <v>7</v>
      </c>
      <c r="B434" s="1" t="s">
        <v>1230</v>
      </c>
      <c r="C434">
        <v>691002142</v>
      </c>
      <c r="D434">
        <v>72073209</v>
      </c>
      <c r="E434" s="1" t="s">
        <v>1231</v>
      </c>
      <c r="F434" s="1" t="s">
        <v>663</v>
      </c>
      <c r="G434" s="1" t="s">
        <v>1232</v>
      </c>
      <c r="H434" s="1" t="s">
        <v>19</v>
      </c>
      <c r="I434" s="1" t="s">
        <v>1233</v>
      </c>
      <c r="J434" s="1">
        <f>COUNTIF('Input velikosti'!B:B,SS_List_Domain_Merge[[#This Row],[ICO]])</f>
        <v>1</v>
      </c>
      <c r="K434" s="1" t="str">
        <f>VLOOKUP(SS_List_Domain_Merge[[#This Row],[ICO]],Velikosti_skol[[I�O]:[su-kpp]],12)</f>
        <v>Neuvedeno</v>
      </c>
    </row>
    <row r="435" spans="1:11" x14ac:dyDescent="0.4">
      <c r="A435" s="1" t="s">
        <v>7</v>
      </c>
      <c r="B435" s="1" t="s">
        <v>1234</v>
      </c>
      <c r="C435">
        <v>600077594</v>
      </c>
      <c r="D435">
        <v>830232</v>
      </c>
      <c r="E435" s="1" t="s">
        <v>1235</v>
      </c>
      <c r="F435" s="1" t="s">
        <v>663</v>
      </c>
      <c r="G435" s="1" t="s">
        <v>1236</v>
      </c>
      <c r="H435" s="1" t="s">
        <v>150</v>
      </c>
      <c r="I435" s="1" t="s">
        <v>1237</v>
      </c>
      <c r="J435" s="1">
        <f>COUNTIF('Input velikosti'!B:B,SS_List_Domain_Merge[[#This Row],[ICO]])</f>
        <v>0</v>
      </c>
      <c r="K435" s="1" t="str">
        <f>VLOOKUP(SS_List_Domain_Merge[[#This Row],[ICO]],Velikosti_skol[[I�O]:[su-kpp]],12)</f>
        <v>25 - 49 zaměstnanců</v>
      </c>
    </row>
    <row r="436" spans="1:11" x14ac:dyDescent="0.4">
      <c r="A436" s="1" t="s">
        <v>7</v>
      </c>
      <c r="B436" s="1" t="s">
        <v>1238</v>
      </c>
      <c r="C436">
        <v>600014118</v>
      </c>
      <c r="D436">
        <v>48455822</v>
      </c>
      <c r="E436" s="1" t="s">
        <v>1227</v>
      </c>
      <c r="F436" s="1" t="s">
        <v>663</v>
      </c>
      <c r="G436" s="1" t="s">
        <v>1239</v>
      </c>
      <c r="H436" s="1" t="s">
        <v>54</v>
      </c>
      <c r="I436" s="1" t="s">
        <v>1240</v>
      </c>
      <c r="J436" s="1">
        <f>COUNTIF('Input velikosti'!B:B,SS_List_Domain_Merge[[#This Row],[ICO]])</f>
        <v>1</v>
      </c>
      <c r="K436" s="1" t="str">
        <f>VLOOKUP(SS_List_Domain_Merge[[#This Row],[ICO]],Velikosti_skol[[I�O]:[su-kpp]],12)</f>
        <v>50 - 99 zaměstnanců</v>
      </c>
    </row>
    <row r="437" spans="1:11" x14ac:dyDescent="0.4">
      <c r="A437" s="1" t="s">
        <v>14</v>
      </c>
      <c r="B437" s="1" t="s">
        <v>1241</v>
      </c>
      <c r="C437">
        <v>600005321</v>
      </c>
      <c r="D437">
        <v>25638530</v>
      </c>
      <c r="E437" s="1" t="s">
        <v>1242</v>
      </c>
      <c r="F437" s="1" t="s">
        <v>10</v>
      </c>
      <c r="G437" s="1" t="s">
        <v>1243</v>
      </c>
      <c r="H437" s="1" t="s">
        <v>29</v>
      </c>
      <c r="I437" s="1" t="s">
        <v>1244</v>
      </c>
      <c r="J437" s="1">
        <f>COUNTIF('Input velikosti'!B:B,SS_List_Domain_Merge[[#This Row],[ICO]])</f>
        <v>1</v>
      </c>
      <c r="K437" s="1" t="str">
        <f>VLOOKUP(SS_List_Domain_Merge[[#This Row],[ICO]],Velikosti_skol[[I�O]:[su-kpp]],12)</f>
        <v>25 - 49 zaměstnanců</v>
      </c>
    </row>
    <row r="438" spans="1:11" x14ac:dyDescent="0.4">
      <c r="A438" s="1" t="s">
        <v>7</v>
      </c>
      <c r="B438" s="1" t="s">
        <v>1245</v>
      </c>
      <c r="C438">
        <v>600017567</v>
      </c>
      <c r="D438">
        <v>25371835</v>
      </c>
      <c r="E438" s="1" t="s">
        <v>1246</v>
      </c>
      <c r="F438" s="1" t="s">
        <v>10</v>
      </c>
      <c r="G438" s="1" t="s">
        <v>45</v>
      </c>
      <c r="H438" s="1" t="s">
        <v>38</v>
      </c>
      <c r="I438" s="1" t="s">
        <v>1247</v>
      </c>
      <c r="J438" s="1">
        <f>COUNTIF('Input velikosti'!B:B,SS_List_Domain_Merge[[#This Row],[ICO]])</f>
        <v>1</v>
      </c>
      <c r="K438" s="1" t="str">
        <f>VLOOKUP(SS_List_Domain_Merge[[#This Row],[ICO]],Velikosti_skol[[I�O]:[su-kpp]],12)</f>
        <v>20 - 24 zaměstnanci</v>
      </c>
    </row>
    <row r="439" spans="1:11" x14ac:dyDescent="0.4">
      <c r="A439" s="1" t="s">
        <v>14</v>
      </c>
      <c r="B439" s="1" t="s">
        <v>1248</v>
      </c>
      <c r="C439">
        <v>600005364</v>
      </c>
      <c r="D439">
        <v>25607375</v>
      </c>
      <c r="E439" s="1" t="s">
        <v>1249</v>
      </c>
      <c r="F439" s="1" t="s">
        <v>10</v>
      </c>
      <c r="G439" s="1" t="s">
        <v>279</v>
      </c>
      <c r="H439" s="1" t="s">
        <v>29</v>
      </c>
      <c r="I439" s="1" t="s">
        <v>1250</v>
      </c>
      <c r="J439" s="1">
        <f>COUNTIF('Input velikosti'!B:B,SS_List_Domain_Merge[[#This Row],[ICO]])</f>
        <v>1</v>
      </c>
      <c r="K439" s="1" t="str">
        <f>VLOOKUP(SS_List_Domain_Merge[[#This Row],[ICO]],Velikosti_skol[[I�O]:[su-kpp]],12)</f>
        <v>10 - 19 zaměstnanců</v>
      </c>
    </row>
    <row r="440" spans="1:11" x14ac:dyDescent="0.4">
      <c r="A440" s="1" t="s">
        <v>60</v>
      </c>
      <c r="B440" s="1" t="s">
        <v>27</v>
      </c>
      <c r="C440">
        <v>110000001</v>
      </c>
      <c r="D440">
        <v>1</v>
      </c>
      <c r="E440" s="1" t="s">
        <v>27</v>
      </c>
      <c r="F440" s="1" t="s">
        <v>663</v>
      </c>
      <c r="G440" s="1" t="s">
        <v>746</v>
      </c>
      <c r="H440" s="1" t="s">
        <v>24</v>
      </c>
      <c r="I440" s="1" t="s">
        <v>1251</v>
      </c>
      <c r="J440" s="1">
        <f>COUNTIF('Input velikosti'!B:B,SS_List_Domain_Merge[[#This Row],[ICO]])</f>
        <v>0</v>
      </c>
      <c r="K440" s="1" t="e">
        <f>VLOOKUP(SS_List_Domain_Merge[[#This Row],[ICO]],Velikosti_skol[[I�O]:[su-kpp]],12)</f>
        <v>#N/A</v>
      </c>
    </row>
    <row r="441" spans="1:11" x14ac:dyDescent="0.4">
      <c r="A441" s="1" t="s">
        <v>7</v>
      </c>
      <c r="B441" s="1" t="s">
        <v>1252</v>
      </c>
      <c r="C441">
        <v>600019349</v>
      </c>
      <c r="D441">
        <v>25379925</v>
      </c>
      <c r="E441" s="1" t="s">
        <v>1253</v>
      </c>
      <c r="F441" s="1" t="s">
        <v>10</v>
      </c>
      <c r="G441" s="1" t="s">
        <v>162</v>
      </c>
      <c r="H441" s="1" t="s">
        <v>104</v>
      </c>
      <c r="I441" s="1" t="s">
        <v>1254</v>
      </c>
      <c r="J441" s="1">
        <f>COUNTIF('Input velikosti'!B:B,SS_List_Domain_Merge[[#This Row],[ICO]])</f>
        <v>1</v>
      </c>
      <c r="K441" s="1" t="str">
        <f>VLOOKUP(SS_List_Domain_Merge[[#This Row],[ICO]],Velikosti_skol[[I�O]:[su-kpp]],12)</f>
        <v>20 - 24 zaměstnanci</v>
      </c>
    </row>
    <row r="442" spans="1:11" x14ac:dyDescent="0.4">
      <c r="A442" s="1" t="s">
        <v>7</v>
      </c>
      <c r="B442" s="1" t="s">
        <v>1255</v>
      </c>
      <c r="C442">
        <v>600013677</v>
      </c>
      <c r="D442">
        <v>63489970</v>
      </c>
      <c r="E442" s="1" t="s">
        <v>1256</v>
      </c>
      <c r="F442" s="1" t="s">
        <v>10</v>
      </c>
      <c r="G442" s="1" t="s">
        <v>53</v>
      </c>
      <c r="H442" s="1" t="s">
        <v>54</v>
      </c>
      <c r="I442" s="1" t="s">
        <v>1257</v>
      </c>
      <c r="J442" s="1">
        <f>COUNTIF('Input velikosti'!B:B,SS_List_Domain_Merge[[#This Row],[ICO]])</f>
        <v>1</v>
      </c>
      <c r="K442" s="1" t="str">
        <f>VLOOKUP(SS_List_Domain_Merge[[#This Row],[ICO]],Velikosti_skol[[I�O]:[su-kpp]],12)</f>
        <v>50 - 99 zaměstnanců</v>
      </c>
    </row>
    <row r="443" spans="1:11" x14ac:dyDescent="0.4">
      <c r="A443" s="1" t="s">
        <v>7</v>
      </c>
      <c r="B443" s="1" t="s">
        <v>1258</v>
      </c>
      <c r="C443">
        <v>600016595</v>
      </c>
      <c r="D443">
        <v>25380087</v>
      </c>
      <c r="E443" s="1" t="s">
        <v>27</v>
      </c>
      <c r="F443" s="1" t="s">
        <v>10</v>
      </c>
      <c r="G443" s="1" t="s">
        <v>508</v>
      </c>
      <c r="H443" s="1" t="s">
        <v>38</v>
      </c>
      <c r="I443" s="1" t="s">
        <v>1259</v>
      </c>
      <c r="J443" s="1">
        <f>COUNTIF('Input velikosti'!B:B,SS_List_Domain_Merge[[#This Row],[ICO]])</f>
        <v>1</v>
      </c>
      <c r="K443" s="1" t="str">
        <f>VLOOKUP(SS_List_Domain_Merge[[#This Row],[ICO]],Velikosti_skol[[I�O]:[su-kpp]],12)</f>
        <v>20 - 24 zaměstnanci</v>
      </c>
    </row>
    <row r="444" spans="1:11" x14ac:dyDescent="0.4">
      <c r="A444" s="1" t="s">
        <v>7</v>
      </c>
      <c r="B444" s="1" t="s">
        <v>1260</v>
      </c>
      <c r="C444">
        <v>650004639</v>
      </c>
      <c r="D444">
        <v>25136241</v>
      </c>
      <c r="E444" s="1" t="s">
        <v>1261</v>
      </c>
      <c r="F444" s="1" t="s">
        <v>10</v>
      </c>
      <c r="G444" s="1" t="s">
        <v>74</v>
      </c>
      <c r="H444" s="1" t="s">
        <v>29</v>
      </c>
      <c r="I444" s="1" t="s">
        <v>1262</v>
      </c>
      <c r="J444" s="1">
        <f>COUNTIF('Input velikosti'!B:B,SS_List_Domain_Merge[[#This Row],[ICO]])</f>
        <v>1</v>
      </c>
      <c r="K444" s="1" t="str">
        <f>VLOOKUP(SS_List_Domain_Merge[[#This Row],[ICO]],Velikosti_skol[[I�O]:[su-kpp]],12)</f>
        <v>50 - 99 zaměstnanců</v>
      </c>
    </row>
    <row r="445" spans="1:11" x14ac:dyDescent="0.4">
      <c r="A445" s="1" t="s">
        <v>14</v>
      </c>
      <c r="B445" s="1" t="s">
        <v>1263</v>
      </c>
      <c r="C445">
        <v>600170748</v>
      </c>
      <c r="D445">
        <v>60126817</v>
      </c>
      <c r="E445" s="1" t="s">
        <v>61</v>
      </c>
      <c r="F445" s="1" t="s">
        <v>17</v>
      </c>
      <c r="G445" s="1" t="s">
        <v>505</v>
      </c>
      <c r="H445" s="1" t="s">
        <v>63</v>
      </c>
      <c r="I445" s="1" t="s">
        <v>1264</v>
      </c>
      <c r="J445" s="1">
        <f>COUNTIF('Input velikosti'!B:B,SS_List_Domain_Merge[[#This Row],[ICO]])</f>
        <v>1</v>
      </c>
      <c r="K445" s="1" t="str">
        <f>VLOOKUP(SS_List_Domain_Merge[[#This Row],[ICO]],Velikosti_skol[[I�O]:[su-kpp]],12)</f>
        <v>50 - 99 zaměstnanců</v>
      </c>
    </row>
    <row r="446" spans="1:11" x14ac:dyDescent="0.4">
      <c r="A446" s="1" t="s">
        <v>14</v>
      </c>
      <c r="B446" s="1" t="s">
        <v>1265</v>
      </c>
      <c r="C446">
        <v>600012328</v>
      </c>
      <c r="D446">
        <v>48161209</v>
      </c>
      <c r="E446" s="1" t="s">
        <v>330</v>
      </c>
      <c r="F446" s="1" t="s">
        <v>17</v>
      </c>
      <c r="G446" s="1" t="s">
        <v>82</v>
      </c>
      <c r="H446" s="1" t="s">
        <v>83</v>
      </c>
      <c r="I446" s="1" t="s">
        <v>1266</v>
      </c>
      <c r="J446" s="1">
        <f>COUNTIF('Input velikosti'!B:B,SS_List_Domain_Merge[[#This Row],[ICO]])</f>
        <v>1</v>
      </c>
      <c r="K446" s="1" t="str">
        <f>VLOOKUP(SS_List_Domain_Merge[[#This Row],[ICO]],Velikosti_skol[[I�O]:[su-kpp]],12)</f>
        <v>25 - 49 zaměstnanců</v>
      </c>
    </row>
    <row r="447" spans="1:11" x14ac:dyDescent="0.4">
      <c r="A447" s="1" t="s">
        <v>14</v>
      </c>
      <c r="B447" s="1" t="s">
        <v>1267</v>
      </c>
      <c r="C447">
        <v>600010571</v>
      </c>
      <c r="D447">
        <v>46747966</v>
      </c>
      <c r="E447" s="1" t="s">
        <v>347</v>
      </c>
      <c r="F447" s="1" t="s">
        <v>17</v>
      </c>
      <c r="G447" s="1" t="s">
        <v>254</v>
      </c>
      <c r="H447" s="1" t="s">
        <v>222</v>
      </c>
      <c r="I447" s="1" t="s">
        <v>1268</v>
      </c>
      <c r="J447" s="1">
        <f>COUNTIF('Input velikosti'!B:B,SS_List_Domain_Merge[[#This Row],[ICO]])</f>
        <v>1</v>
      </c>
      <c r="K447" s="1" t="str">
        <f>VLOOKUP(SS_List_Domain_Merge[[#This Row],[ICO]],Velikosti_skol[[I�O]:[su-kpp]],12)</f>
        <v>100 - 199 zaměstnanců</v>
      </c>
    </row>
    <row r="448" spans="1:11" x14ac:dyDescent="0.4">
      <c r="A448" s="1" t="s">
        <v>7</v>
      </c>
      <c r="B448" s="1" t="s">
        <v>1269</v>
      </c>
      <c r="C448">
        <v>600008584</v>
      </c>
      <c r="D448">
        <v>60869089</v>
      </c>
      <c r="E448" s="1" t="s">
        <v>228</v>
      </c>
      <c r="F448" s="1" t="s">
        <v>17</v>
      </c>
      <c r="G448" s="1" t="s">
        <v>229</v>
      </c>
      <c r="H448" s="1" t="s">
        <v>137</v>
      </c>
      <c r="I448" s="1" t="s">
        <v>1270</v>
      </c>
      <c r="J448" s="1">
        <f>COUNTIF('Input velikosti'!B:B,SS_List_Domain_Merge[[#This Row],[ICO]])</f>
        <v>1</v>
      </c>
      <c r="K448" s="1" t="str">
        <f>VLOOKUP(SS_List_Domain_Merge[[#This Row],[ICO]],Velikosti_skol[[I�O]:[su-kpp]],12)</f>
        <v>25 - 49 zaměstnanců</v>
      </c>
    </row>
    <row r="449" spans="1:11" x14ac:dyDescent="0.4">
      <c r="A449" s="1" t="s">
        <v>14</v>
      </c>
      <c r="B449" s="1" t="s">
        <v>1271</v>
      </c>
      <c r="C449">
        <v>600017796</v>
      </c>
      <c r="D449">
        <v>61985996</v>
      </c>
      <c r="E449" s="1" t="s">
        <v>546</v>
      </c>
      <c r="F449" s="1" t="s">
        <v>17</v>
      </c>
      <c r="G449" s="1" t="s">
        <v>1272</v>
      </c>
      <c r="H449" s="1" t="s">
        <v>104</v>
      </c>
      <c r="I449" s="1" t="s">
        <v>1273</v>
      </c>
      <c r="J449" s="1">
        <f>COUNTIF('Input velikosti'!B:B,SS_List_Domain_Merge[[#This Row],[ICO]])</f>
        <v>1</v>
      </c>
      <c r="K449" s="1" t="str">
        <f>VLOOKUP(SS_List_Domain_Merge[[#This Row],[ICO]],Velikosti_skol[[I�O]:[su-kpp]],12)</f>
        <v>25 - 49 zaměstnanců</v>
      </c>
    </row>
    <row r="450" spans="1:11" x14ac:dyDescent="0.4">
      <c r="A450" s="1" t="s">
        <v>7</v>
      </c>
      <c r="B450" s="1" t="s">
        <v>1274</v>
      </c>
      <c r="C450">
        <v>600018041</v>
      </c>
      <c r="D450">
        <v>49589679</v>
      </c>
      <c r="E450" s="1" t="s">
        <v>546</v>
      </c>
      <c r="F450" s="1" t="s">
        <v>17</v>
      </c>
      <c r="G450" s="1" t="s">
        <v>960</v>
      </c>
      <c r="H450" s="1" t="s">
        <v>104</v>
      </c>
      <c r="I450" s="1" t="s">
        <v>1275</v>
      </c>
      <c r="J450" s="1">
        <f>COUNTIF('Input velikosti'!B:B,SS_List_Domain_Merge[[#This Row],[ICO]])</f>
        <v>1</v>
      </c>
      <c r="K450" s="1" t="str">
        <f>VLOOKUP(SS_List_Domain_Merge[[#This Row],[ICO]],Velikosti_skol[[I�O]:[su-kpp]],12)</f>
        <v>25 - 49 zaměstnanců</v>
      </c>
    </row>
    <row r="451" spans="1:11" x14ac:dyDescent="0.4">
      <c r="A451" s="1" t="s">
        <v>14</v>
      </c>
      <c r="B451" s="1" t="s">
        <v>1276</v>
      </c>
      <c r="C451">
        <v>600011445</v>
      </c>
      <c r="D451">
        <v>44556969</v>
      </c>
      <c r="E451" s="1" t="s">
        <v>238</v>
      </c>
      <c r="F451" s="1" t="s">
        <v>17</v>
      </c>
      <c r="G451" s="1" t="s">
        <v>351</v>
      </c>
      <c r="H451" s="1" t="s">
        <v>150</v>
      </c>
      <c r="I451" s="1" t="s">
        <v>1277</v>
      </c>
      <c r="J451" s="1">
        <f>COUNTIF('Input velikosti'!B:B,SS_List_Domain_Merge[[#This Row],[ICO]])</f>
        <v>1</v>
      </c>
      <c r="K451" s="1" t="str">
        <f>VLOOKUP(SS_List_Domain_Merge[[#This Row],[ICO]],Velikosti_skol[[I�O]:[su-kpp]],12)</f>
        <v>100 - 199 zaměstnanců</v>
      </c>
    </row>
    <row r="452" spans="1:11" x14ac:dyDescent="0.4">
      <c r="A452" s="1" t="s">
        <v>14</v>
      </c>
      <c r="B452" s="1" t="s">
        <v>1278</v>
      </c>
      <c r="C452">
        <v>600013031</v>
      </c>
      <c r="D452">
        <v>49314661</v>
      </c>
      <c r="E452" s="1" t="s">
        <v>330</v>
      </c>
      <c r="F452" s="1" t="s">
        <v>17</v>
      </c>
      <c r="G452" s="1" t="s">
        <v>1279</v>
      </c>
      <c r="H452" s="1" t="s">
        <v>83</v>
      </c>
      <c r="I452" s="1" t="s">
        <v>1280</v>
      </c>
      <c r="J452" s="1">
        <f>COUNTIF('Input velikosti'!B:B,SS_List_Domain_Merge[[#This Row],[ICO]])</f>
        <v>1</v>
      </c>
      <c r="K452" s="1" t="str">
        <f>VLOOKUP(SS_List_Domain_Merge[[#This Row],[ICO]],Velikosti_skol[[I�O]:[su-kpp]],12)</f>
        <v>50 - 99 zaměstnanců</v>
      </c>
    </row>
    <row r="453" spans="1:11" x14ac:dyDescent="0.4">
      <c r="A453" s="1" t="s">
        <v>7</v>
      </c>
      <c r="B453" s="1" t="s">
        <v>1281</v>
      </c>
      <c r="C453">
        <v>600170632</v>
      </c>
      <c r="D453">
        <v>14451042</v>
      </c>
      <c r="E453" s="1" t="s">
        <v>238</v>
      </c>
      <c r="F453" s="1" t="s">
        <v>17</v>
      </c>
      <c r="G453" s="1" t="s">
        <v>723</v>
      </c>
      <c r="H453" s="1" t="s">
        <v>150</v>
      </c>
      <c r="I453" s="1" t="s">
        <v>1282</v>
      </c>
      <c r="J453" s="1">
        <f>COUNTIF('Input velikosti'!B:B,SS_List_Domain_Merge[[#This Row],[ICO]])</f>
        <v>1</v>
      </c>
      <c r="K453" s="1" t="str">
        <f>VLOOKUP(SS_List_Domain_Merge[[#This Row],[ICO]],Velikosti_skol[[I�O]:[su-kpp]],12)</f>
        <v>100 - 199 zaměstnanců</v>
      </c>
    </row>
    <row r="454" spans="1:11" x14ac:dyDescent="0.4">
      <c r="A454" s="1" t="s">
        <v>7</v>
      </c>
      <c r="B454" s="1" t="s">
        <v>1283</v>
      </c>
      <c r="C454">
        <v>600017257</v>
      </c>
      <c r="D454">
        <v>47813083</v>
      </c>
      <c r="E454" s="1" t="s">
        <v>77</v>
      </c>
      <c r="F454" s="1" t="s">
        <v>17</v>
      </c>
      <c r="G454" s="1" t="s">
        <v>1151</v>
      </c>
      <c r="H454" s="1" t="s">
        <v>38</v>
      </c>
      <c r="I454" s="1" t="s">
        <v>1284</v>
      </c>
      <c r="J454" s="1">
        <f>COUNTIF('Input velikosti'!B:B,SS_List_Domain_Merge[[#This Row],[ICO]])</f>
        <v>1</v>
      </c>
      <c r="K454" s="1" t="str">
        <f>VLOOKUP(SS_List_Domain_Merge[[#This Row],[ICO]],Velikosti_skol[[I�O]:[su-kpp]],12)</f>
        <v>10 - 19 zaměstnanců</v>
      </c>
    </row>
    <row r="455" spans="1:11" x14ac:dyDescent="0.4">
      <c r="A455" s="1" t="s">
        <v>14</v>
      </c>
      <c r="B455" s="1" t="s">
        <v>1285</v>
      </c>
      <c r="C455">
        <v>600011011</v>
      </c>
      <c r="D455">
        <v>61357294</v>
      </c>
      <c r="E455" s="1" t="s">
        <v>238</v>
      </c>
      <c r="F455" s="1" t="s">
        <v>17</v>
      </c>
      <c r="G455" s="1" t="s">
        <v>242</v>
      </c>
      <c r="H455" s="1" t="s">
        <v>150</v>
      </c>
      <c r="I455" s="1" t="s">
        <v>1286</v>
      </c>
      <c r="J455" s="1">
        <f>COUNTIF('Input velikosti'!B:B,SS_List_Domain_Merge[[#This Row],[ICO]])</f>
        <v>1</v>
      </c>
      <c r="K455" s="1" t="str">
        <f>VLOOKUP(SS_List_Domain_Merge[[#This Row],[ICO]],Velikosti_skol[[I�O]:[su-kpp]],12)</f>
        <v>50 - 99 zaměstnanců</v>
      </c>
    </row>
    <row r="456" spans="1:11" x14ac:dyDescent="0.4">
      <c r="A456" s="1" t="s">
        <v>7</v>
      </c>
      <c r="B456" s="1" t="s">
        <v>1287</v>
      </c>
      <c r="C456">
        <v>600014622</v>
      </c>
      <c r="D456">
        <v>566438</v>
      </c>
      <c r="E456" s="1" t="s">
        <v>212</v>
      </c>
      <c r="F456" s="1" t="s">
        <v>17</v>
      </c>
      <c r="G456" s="1" t="s">
        <v>1288</v>
      </c>
      <c r="H456" s="1" t="s">
        <v>54</v>
      </c>
      <c r="I456" s="1" t="s">
        <v>1289</v>
      </c>
      <c r="J456" s="1">
        <f>COUNTIF('Input velikosti'!B:B,SS_List_Domain_Merge[[#This Row],[ICO]])</f>
        <v>1</v>
      </c>
      <c r="K456" s="1" t="str">
        <f>VLOOKUP(SS_List_Domain_Merge[[#This Row],[ICO]],Velikosti_skol[[I�O]:[su-kpp]],12)</f>
        <v>50 - 99 zaměstnanců</v>
      </c>
    </row>
    <row r="457" spans="1:11" x14ac:dyDescent="0.4">
      <c r="A457" s="1" t="s">
        <v>14</v>
      </c>
      <c r="B457" s="1" t="s">
        <v>1290</v>
      </c>
      <c r="C457">
        <v>600013243</v>
      </c>
      <c r="D457">
        <v>62073176</v>
      </c>
      <c r="E457" s="1" t="s">
        <v>212</v>
      </c>
      <c r="F457" s="1" t="s">
        <v>17</v>
      </c>
      <c r="G457" s="1" t="s">
        <v>424</v>
      </c>
      <c r="H457" s="1" t="s">
        <v>54</v>
      </c>
      <c r="I457" s="1" t="s">
        <v>1291</v>
      </c>
      <c r="J457" s="1">
        <f>COUNTIF('Input velikosti'!B:B,SS_List_Domain_Merge[[#This Row],[ICO]])</f>
        <v>1</v>
      </c>
      <c r="K457" s="1" t="str">
        <f>VLOOKUP(SS_List_Domain_Merge[[#This Row],[ICO]],Velikosti_skol[[I�O]:[su-kpp]],12)</f>
        <v>25 - 49 zaměstnanců</v>
      </c>
    </row>
    <row r="458" spans="1:11" x14ac:dyDescent="0.4">
      <c r="A458" s="1" t="s">
        <v>7</v>
      </c>
      <c r="B458" s="1" t="s">
        <v>1292</v>
      </c>
      <c r="C458">
        <v>600020321</v>
      </c>
      <c r="D458">
        <v>60064790</v>
      </c>
      <c r="E458" s="1" t="s">
        <v>228</v>
      </c>
      <c r="F458" s="1" t="s">
        <v>17</v>
      </c>
      <c r="G458" s="1" t="s">
        <v>669</v>
      </c>
      <c r="H458" s="1" t="s">
        <v>137</v>
      </c>
      <c r="I458" s="1" t="s">
        <v>1293</v>
      </c>
      <c r="J458" s="1">
        <f>COUNTIF('Input velikosti'!B:B,SS_List_Domain_Merge[[#This Row],[ICO]])</f>
        <v>1</v>
      </c>
      <c r="K458" s="1" t="str">
        <f>VLOOKUP(SS_List_Domain_Merge[[#This Row],[ICO]],Velikosti_skol[[I�O]:[su-kpp]],12)</f>
        <v>25 - 49 zaměstnanců</v>
      </c>
    </row>
    <row r="459" spans="1:11" x14ac:dyDescent="0.4">
      <c r="A459" s="1" t="s">
        <v>14</v>
      </c>
      <c r="B459" s="1" t="s">
        <v>1294</v>
      </c>
      <c r="C459">
        <v>600017672</v>
      </c>
      <c r="D459">
        <v>602086</v>
      </c>
      <c r="E459" s="1" t="s">
        <v>77</v>
      </c>
      <c r="F459" s="1" t="s">
        <v>17</v>
      </c>
      <c r="G459" s="1" t="s">
        <v>1295</v>
      </c>
      <c r="H459" s="1" t="s">
        <v>38</v>
      </c>
      <c r="I459" s="1" t="s">
        <v>1296</v>
      </c>
      <c r="J459" s="1">
        <f>COUNTIF('Input velikosti'!B:B,SS_List_Domain_Merge[[#This Row],[ICO]])</f>
        <v>1</v>
      </c>
      <c r="K459" s="1" t="str">
        <f>VLOOKUP(SS_List_Domain_Merge[[#This Row],[ICO]],Velikosti_skol[[I�O]:[su-kpp]],12)</f>
        <v>50 - 99 zaměstnanců</v>
      </c>
    </row>
    <row r="460" spans="1:11" x14ac:dyDescent="0.4">
      <c r="A460" s="1" t="s">
        <v>14</v>
      </c>
      <c r="B460" s="1" t="s">
        <v>1297</v>
      </c>
      <c r="C460">
        <v>600018270</v>
      </c>
      <c r="D460">
        <v>843504</v>
      </c>
      <c r="E460" s="1" t="s">
        <v>225</v>
      </c>
      <c r="F460" s="1" t="s">
        <v>17</v>
      </c>
      <c r="G460" s="1" t="s">
        <v>493</v>
      </c>
      <c r="H460" s="1" t="s">
        <v>12</v>
      </c>
      <c r="I460" s="1" t="s">
        <v>1298</v>
      </c>
      <c r="J460" s="1">
        <f>COUNTIF('Input velikosti'!B:B,SS_List_Domain_Merge[[#This Row],[ICO]])</f>
        <v>1</v>
      </c>
      <c r="K460" s="1" t="str">
        <f>VLOOKUP(SS_List_Domain_Merge[[#This Row],[ICO]],Velikosti_skol[[I�O]:[su-kpp]],12)</f>
        <v>50 - 99 zaměstnanců</v>
      </c>
    </row>
    <row r="461" spans="1:11" x14ac:dyDescent="0.4">
      <c r="A461" s="1" t="s">
        <v>7</v>
      </c>
      <c r="B461" s="1" t="s">
        <v>1299</v>
      </c>
      <c r="C461">
        <v>600007839</v>
      </c>
      <c r="D461">
        <v>61100412</v>
      </c>
      <c r="E461" s="1" t="s">
        <v>191</v>
      </c>
      <c r="F461" s="1" t="s">
        <v>17</v>
      </c>
      <c r="G461" s="1" t="s">
        <v>1048</v>
      </c>
      <c r="H461" s="1" t="s">
        <v>24</v>
      </c>
      <c r="I461" s="1" t="s">
        <v>1300</v>
      </c>
      <c r="J461" s="1">
        <f>COUNTIF('Input velikosti'!B:B,SS_List_Domain_Merge[[#This Row],[ICO]])</f>
        <v>1</v>
      </c>
      <c r="K461" s="1" t="str">
        <f>VLOOKUP(SS_List_Domain_Merge[[#This Row],[ICO]],Velikosti_skol[[I�O]:[su-kpp]],12)</f>
        <v>25 - 49 zaměstnanců</v>
      </c>
    </row>
    <row r="462" spans="1:11" x14ac:dyDescent="0.4">
      <c r="A462" s="1" t="s">
        <v>7</v>
      </c>
      <c r="B462" s="1" t="s">
        <v>1301</v>
      </c>
      <c r="C462">
        <v>600005721</v>
      </c>
      <c r="D462">
        <v>61384534</v>
      </c>
      <c r="E462" s="1" t="s">
        <v>57</v>
      </c>
      <c r="F462" s="1" t="s">
        <v>17</v>
      </c>
      <c r="G462" s="1" t="s">
        <v>559</v>
      </c>
      <c r="H462" s="1" t="s">
        <v>29</v>
      </c>
      <c r="I462" s="1" t="s">
        <v>1302</v>
      </c>
      <c r="J462" s="1">
        <f>COUNTIF('Input velikosti'!B:B,SS_List_Domain_Merge[[#This Row],[ICO]])</f>
        <v>1</v>
      </c>
      <c r="K462" s="1" t="str">
        <f>VLOOKUP(SS_List_Domain_Merge[[#This Row],[ICO]],Velikosti_skol[[I�O]:[su-kpp]],12)</f>
        <v>50 - 99 zaměstnanců</v>
      </c>
    </row>
    <row r="463" spans="1:11" x14ac:dyDescent="0.4">
      <c r="A463" s="1" t="s">
        <v>7</v>
      </c>
      <c r="B463" s="1" t="s">
        <v>1303</v>
      </c>
      <c r="C463">
        <v>610250451</v>
      </c>
      <c r="D463">
        <v>66610699</v>
      </c>
      <c r="E463" s="1" t="s">
        <v>61</v>
      </c>
      <c r="F463" s="1" t="s">
        <v>17</v>
      </c>
      <c r="G463" s="1" t="s">
        <v>714</v>
      </c>
      <c r="H463" s="1" t="s">
        <v>63</v>
      </c>
      <c r="I463" s="1" t="s">
        <v>1304</v>
      </c>
      <c r="J463" s="1">
        <f>COUNTIF('Input velikosti'!B:B,SS_List_Domain_Merge[[#This Row],[ICO]])</f>
        <v>2</v>
      </c>
      <c r="K463" s="1" t="str">
        <f>VLOOKUP(SS_List_Domain_Merge[[#This Row],[ICO]],Velikosti_skol[[I�O]:[su-kpp]],12)</f>
        <v>100 - 199 zaměstnanců</v>
      </c>
    </row>
    <row r="464" spans="1:11" x14ac:dyDescent="0.4">
      <c r="A464" s="1" t="s">
        <v>14</v>
      </c>
      <c r="B464" s="1" t="s">
        <v>1305</v>
      </c>
      <c r="C464">
        <v>600006921</v>
      </c>
      <c r="D464">
        <v>61894354</v>
      </c>
      <c r="E464" s="1" t="s">
        <v>191</v>
      </c>
      <c r="F464" s="1" t="s">
        <v>17</v>
      </c>
      <c r="G464" s="1" t="s">
        <v>720</v>
      </c>
      <c r="H464" s="1" t="s">
        <v>24</v>
      </c>
      <c r="I464" s="1" t="s">
        <v>1306</v>
      </c>
      <c r="J464" s="1">
        <f>COUNTIF('Input velikosti'!B:B,SS_List_Domain_Merge[[#This Row],[ICO]])</f>
        <v>1</v>
      </c>
      <c r="K464" s="1" t="str">
        <f>VLOOKUP(SS_List_Domain_Merge[[#This Row],[ICO]],Velikosti_skol[[I�O]:[su-kpp]],12)</f>
        <v>25 - 49 zaměstnanců</v>
      </c>
    </row>
    <row r="465" spans="1:11" x14ac:dyDescent="0.4">
      <c r="A465" s="1" t="s">
        <v>14</v>
      </c>
      <c r="B465" s="1" t="s">
        <v>1307</v>
      </c>
      <c r="C465">
        <v>600004520</v>
      </c>
      <c r="D465">
        <v>70837872</v>
      </c>
      <c r="E465" s="1" t="s">
        <v>57</v>
      </c>
      <c r="F465" s="1" t="s">
        <v>17</v>
      </c>
      <c r="G465" s="1" t="s">
        <v>87</v>
      </c>
      <c r="H465" s="1" t="s">
        <v>29</v>
      </c>
      <c r="I465" s="1" t="s">
        <v>1308</v>
      </c>
      <c r="J465" s="1">
        <f>COUNTIF('Input velikosti'!B:B,SS_List_Domain_Merge[[#This Row],[ICO]])</f>
        <v>1</v>
      </c>
      <c r="K465" s="1" t="str">
        <f>VLOOKUP(SS_List_Domain_Merge[[#This Row],[ICO]],Velikosti_skol[[I�O]:[su-kpp]],12)</f>
        <v>Neuvedeno</v>
      </c>
    </row>
    <row r="466" spans="1:11" x14ac:dyDescent="0.4">
      <c r="A466" s="1" t="s">
        <v>7</v>
      </c>
      <c r="B466" s="1" t="s">
        <v>1309</v>
      </c>
      <c r="C466">
        <v>600013839</v>
      </c>
      <c r="D466">
        <v>25312146</v>
      </c>
      <c r="E466" s="1" t="s">
        <v>1310</v>
      </c>
      <c r="F466" s="1" t="s">
        <v>10</v>
      </c>
      <c r="G466" s="1" t="s">
        <v>53</v>
      </c>
      <c r="H466" s="1" t="s">
        <v>54</v>
      </c>
      <c r="I466" s="1" t="s">
        <v>1311</v>
      </c>
      <c r="J466" s="1">
        <f>COUNTIF('Input velikosti'!B:B,SS_List_Domain_Merge[[#This Row],[ICO]])</f>
        <v>0</v>
      </c>
      <c r="K466" s="1" t="str">
        <f>VLOOKUP(SS_List_Domain_Merge[[#This Row],[ICO]],Velikosti_skol[[I�O]:[su-kpp]],12)</f>
        <v>25 - 49 zaměstnanců</v>
      </c>
    </row>
    <row r="467" spans="1:11" x14ac:dyDescent="0.4">
      <c r="A467" s="1" t="s">
        <v>14</v>
      </c>
      <c r="B467" s="1" t="s">
        <v>1312</v>
      </c>
      <c r="C467">
        <v>600170012</v>
      </c>
      <c r="D467">
        <v>61386626</v>
      </c>
      <c r="E467" s="1" t="s">
        <v>57</v>
      </c>
      <c r="F467" s="1" t="s">
        <v>17</v>
      </c>
      <c r="G467" s="1" t="s">
        <v>682</v>
      </c>
      <c r="H467" s="1" t="s">
        <v>29</v>
      </c>
      <c r="I467" s="1" t="s">
        <v>1313</v>
      </c>
      <c r="J467" s="1">
        <f>COUNTIF('Input velikosti'!B:B,SS_List_Domain_Merge[[#This Row],[ICO]])</f>
        <v>1</v>
      </c>
      <c r="K467" s="1" t="str">
        <f>VLOOKUP(SS_List_Domain_Merge[[#This Row],[ICO]],Velikosti_skol[[I�O]:[su-kpp]],12)</f>
        <v>50 - 99 zaměstnanců</v>
      </c>
    </row>
    <row r="468" spans="1:11" x14ac:dyDescent="0.4">
      <c r="A468" s="1" t="s">
        <v>7</v>
      </c>
      <c r="B468" s="1" t="s">
        <v>1314</v>
      </c>
      <c r="C468">
        <v>600005941</v>
      </c>
      <c r="D468">
        <v>61388017</v>
      </c>
      <c r="E468" s="1" t="s">
        <v>57</v>
      </c>
      <c r="F468" s="1" t="s">
        <v>17</v>
      </c>
      <c r="G468" s="1" t="s">
        <v>322</v>
      </c>
      <c r="H468" s="1" t="s">
        <v>29</v>
      </c>
      <c r="I468" s="1" t="s">
        <v>1315</v>
      </c>
      <c r="J468" s="1">
        <f>COUNTIF('Input velikosti'!B:B,SS_List_Domain_Merge[[#This Row],[ICO]])</f>
        <v>1</v>
      </c>
      <c r="K468" s="1" t="str">
        <f>VLOOKUP(SS_List_Domain_Merge[[#This Row],[ICO]],Velikosti_skol[[I�O]:[su-kpp]],12)</f>
        <v>50 - 99 zaměstnanců</v>
      </c>
    </row>
    <row r="469" spans="1:11" x14ac:dyDescent="0.4">
      <c r="A469" s="1" t="s">
        <v>7</v>
      </c>
      <c r="B469" s="1" t="s">
        <v>1316</v>
      </c>
      <c r="C469">
        <v>600014959</v>
      </c>
      <c r="D469">
        <v>63458730</v>
      </c>
      <c r="E469" s="1" t="s">
        <v>225</v>
      </c>
      <c r="F469" s="1" t="s">
        <v>17</v>
      </c>
      <c r="G469" s="1" t="s">
        <v>99</v>
      </c>
      <c r="H469" s="1" t="s">
        <v>12</v>
      </c>
      <c r="I469" s="1" t="s">
        <v>1317</v>
      </c>
      <c r="J469" s="1">
        <f>COUNTIF('Input velikosti'!B:B,SS_List_Domain_Merge[[#This Row],[ICO]])</f>
        <v>1</v>
      </c>
      <c r="K469" s="1" t="str">
        <f>VLOOKUP(SS_List_Domain_Merge[[#This Row],[ICO]],Velikosti_skol[[I�O]:[su-kpp]],12)</f>
        <v>25 - 49 zaměstnanců</v>
      </c>
    </row>
    <row r="470" spans="1:11" x14ac:dyDescent="0.4">
      <c r="A470" s="1" t="s">
        <v>7</v>
      </c>
      <c r="B470" s="1" t="s">
        <v>1318</v>
      </c>
      <c r="C470">
        <v>600011381</v>
      </c>
      <c r="D470">
        <v>62244817</v>
      </c>
      <c r="E470" s="1" t="s">
        <v>1319</v>
      </c>
      <c r="F470" s="1" t="s">
        <v>94</v>
      </c>
      <c r="G470" s="1" t="s">
        <v>1320</v>
      </c>
      <c r="H470" s="1" t="s">
        <v>150</v>
      </c>
      <c r="I470" s="1" t="s">
        <v>1321</v>
      </c>
      <c r="J470" s="1">
        <f>COUNTIF('Input velikosti'!B:B,SS_List_Domain_Merge[[#This Row],[ICO]])</f>
        <v>1</v>
      </c>
      <c r="K470" s="1" t="str">
        <f>VLOOKUP(SS_List_Domain_Merge[[#This Row],[ICO]],Velikosti_skol[[I�O]:[su-kpp]],12)</f>
        <v>Neuvedeno</v>
      </c>
    </row>
    <row r="471" spans="1:11" x14ac:dyDescent="0.4">
      <c r="A471" s="1" t="s">
        <v>14</v>
      </c>
      <c r="B471" s="1" t="s">
        <v>1322</v>
      </c>
      <c r="C471">
        <v>600006778</v>
      </c>
      <c r="D471">
        <v>68422709</v>
      </c>
      <c r="E471" s="1" t="s">
        <v>1323</v>
      </c>
      <c r="F471" s="1" t="s">
        <v>663</v>
      </c>
      <c r="G471" s="1" t="s">
        <v>1324</v>
      </c>
      <c r="H471" s="1" t="s">
        <v>24</v>
      </c>
      <c r="I471" s="1" t="s">
        <v>1325</v>
      </c>
      <c r="J471" s="1">
        <f>COUNTIF('Input velikosti'!B:B,SS_List_Domain_Merge[[#This Row],[ICO]])</f>
        <v>1</v>
      </c>
      <c r="K471" s="1" t="str">
        <f>VLOOKUP(SS_List_Domain_Merge[[#This Row],[ICO]],Velikosti_skol[[I�O]:[su-kpp]],12)</f>
        <v>50 - 99 zaměstnanců</v>
      </c>
    </row>
    <row r="472" spans="1:11" x14ac:dyDescent="0.4">
      <c r="A472" s="1" t="s">
        <v>14</v>
      </c>
      <c r="B472" s="1" t="s">
        <v>1326</v>
      </c>
      <c r="C472">
        <v>600005836</v>
      </c>
      <c r="D472">
        <v>25603698</v>
      </c>
      <c r="E472" s="1" t="s">
        <v>1327</v>
      </c>
      <c r="F472" s="1" t="s">
        <v>10</v>
      </c>
      <c r="G472" s="1" t="s">
        <v>456</v>
      </c>
      <c r="H472" s="1" t="s">
        <v>29</v>
      </c>
      <c r="I472" s="1" t="s">
        <v>1328</v>
      </c>
      <c r="J472" s="1">
        <f>COUNTIF('Input velikosti'!B:B,SS_List_Domain_Merge[[#This Row],[ICO]])</f>
        <v>1</v>
      </c>
      <c r="K472" s="1" t="str">
        <f>VLOOKUP(SS_List_Domain_Merge[[#This Row],[ICO]],Velikosti_skol[[I�O]:[su-kpp]],12)</f>
        <v>10 - 19 zaměstnanců</v>
      </c>
    </row>
    <row r="473" spans="1:11" x14ac:dyDescent="0.4">
      <c r="A473" s="1" t="s">
        <v>14</v>
      </c>
      <c r="B473" s="1" t="s">
        <v>1329</v>
      </c>
      <c r="C473">
        <v>600016617</v>
      </c>
      <c r="D473">
        <v>46580336</v>
      </c>
      <c r="E473" s="1" t="s">
        <v>1330</v>
      </c>
      <c r="F473" s="1" t="s">
        <v>10</v>
      </c>
      <c r="G473" s="1" t="s">
        <v>1331</v>
      </c>
      <c r="H473" s="1" t="s">
        <v>38</v>
      </c>
      <c r="I473" s="1" t="s">
        <v>1332</v>
      </c>
      <c r="J473" s="1">
        <f>COUNTIF('Input velikosti'!B:B,SS_List_Domain_Merge[[#This Row],[ICO]])</f>
        <v>1</v>
      </c>
      <c r="K473" s="1" t="str">
        <f>VLOOKUP(SS_List_Domain_Merge[[#This Row],[ICO]],Velikosti_skol[[I�O]:[su-kpp]],12)</f>
        <v>100 - 199 zaměstnanců</v>
      </c>
    </row>
    <row r="474" spans="1:11" x14ac:dyDescent="0.4">
      <c r="A474" s="1" t="s">
        <v>7</v>
      </c>
      <c r="B474" s="1" t="s">
        <v>1333</v>
      </c>
      <c r="C474">
        <v>600008304</v>
      </c>
      <c r="D474">
        <v>60816759</v>
      </c>
      <c r="E474" s="1" t="s">
        <v>228</v>
      </c>
      <c r="F474" s="1" t="s">
        <v>17</v>
      </c>
      <c r="G474" s="1" t="s">
        <v>740</v>
      </c>
      <c r="H474" s="1" t="s">
        <v>137</v>
      </c>
      <c r="I474" s="1" t="s">
        <v>1334</v>
      </c>
      <c r="J474" s="1">
        <f>COUNTIF('Input velikosti'!B:B,SS_List_Domain_Merge[[#This Row],[ICO]])</f>
        <v>1</v>
      </c>
      <c r="K474" s="1" t="str">
        <f>VLOOKUP(SS_List_Domain_Merge[[#This Row],[ICO]],Velikosti_skol[[I�O]:[su-kpp]],12)</f>
        <v>25 - 49 zaměstnanců</v>
      </c>
    </row>
    <row r="475" spans="1:11" x14ac:dyDescent="0.4">
      <c r="A475" s="1" t="s">
        <v>7</v>
      </c>
      <c r="B475" s="1" t="s">
        <v>1335</v>
      </c>
      <c r="C475">
        <v>600012581</v>
      </c>
      <c r="D475">
        <v>60884711</v>
      </c>
      <c r="E475" s="1" t="s">
        <v>16</v>
      </c>
      <c r="F475" s="1" t="s">
        <v>17</v>
      </c>
      <c r="G475" s="1" t="s">
        <v>1336</v>
      </c>
      <c r="H475" s="1" t="s">
        <v>19</v>
      </c>
      <c r="I475" s="1" t="s">
        <v>1337</v>
      </c>
      <c r="J475" s="1">
        <f>COUNTIF('Input velikosti'!B:B,SS_List_Domain_Merge[[#This Row],[ICO]])</f>
        <v>1</v>
      </c>
      <c r="K475" s="1" t="str">
        <f>VLOOKUP(SS_List_Domain_Merge[[#This Row],[ICO]],Velikosti_skol[[I�O]:[su-kpp]],12)</f>
        <v>25 - 49 zaměstnanců</v>
      </c>
    </row>
    <row r="476" spans="1:11" x14ac:dyDescent="0.4">
      <c r="A476" s="1" t="s">
        <v>7</v>
      </c>
      <c r="B476" s="1" t="s">
        <v>1338</v>
      </c>
      <c r="C476">
        <v>600014410</v>
      </c>
      <c r="D476">
        <v>566411</v>
      </c>
      <c r="E476" s="1" t="s">
        <v>225</v>
      </c>
      <c r="F476" s="1" t="s">
        <v>17</v>
      </c>
      <c r="G476" s="1" t="s">
        <v>11</v>
      </c>
      <c r="H476" s="1" t="s">
        <v>12</v>
      </c>
      <c r="I476" s="1" t="s">
        <v>1339</v>
      </c>
      <c r="J476" s="1">
        <f>COUNTIF('Input velikosti'!B:B,SS_List_Domain_Merge[[#This Row],[ICO]])</f>
        <v>1</v>
      </c>
      <c r="K476" s="1" t="str">
        <f>VLOOKUP(SS_List_Domain_Merge[[#This Row],[ICO]],Velikosti_skol[[I�O]:[su-kpp]],12)</f>
        <v>50 - 99 zaměstnanců</v>
      </c>
    </row>
    <row r="477" spans="1:11" x14ac:dyDescent="0.4">
      <c r="A477" s="1" t="s">
        <v>7</v>
      </c>
      <c r="B477" s="1" t="s">
        <v>1340</v>
      </c>
      <c r="C477">
        <v>600004775</v>
      </c>
      <c r="D477">
        <v>61386774</v>
      </c>
      <c r="E477" s="1" t="s">
        <v>57</v>
      </c>
      <c r="F477" s="1" t="s">
        <v>17</v>
      </c>
      <c r="G477" s="1" t="s">
        <v>95</v>
      </c>
      <c r="H477" s="1" t="s">
        <v>29</v>
      </c>
      <c r="I477" s="1" t="s">
        <v>1341</v>
      </c>
      <c r="J477" s="1">
        <f>COUNTIF('Input velikosti'!B:B,SS_List_Domain_Merge[[#This Row],[ICO]])</f>
        <v>1</v>
      </c>
      <c r="K477" s="1" t="str">
        <f>VLOOKUP(SS_List_Domain_Merge[[#This Row],[ICO]],Velikosti_skol[[I�O]:[su-kpp]],12)</f>
        <v>50 - 99 zaměstnanců</v>
      </c>
    </row>
    <row r="478" spans="1:11" x14ac:dyDescent="0.4">
      <c r="A478" s="1" t="s">
        <v>14</v>
      </c>
      <c r="B478" s="1" t="s">
        <v>1342</v>
      </c>
      <c r="C478">
        <v>600010015</v>
      </c>
      <c r="D478">
        <v>49864637</v>
      </c>
      <c r="E478" s="1" t="s">
        <v>347</v>
      </c>
      <c r="F478" s="1" t="s">
        <v>17</v>
      </c>
      <c r="G478" s="1" t="s">
        <v>299</v>
      </c>
      <c r="H478" s="1" t="s">
        <v>222</v>
      </c>
      <c r="I478" s="1" t="s">
        <v>1343</v>
      </c>
      <c r="J478" s="1">
        <f>COUNTIF('Input velikosti'!B:B,SS_List_Domain_Merge[[#This Row],[ICO]])</f>
        <v>1</v>
      </c>
      <c r="K478" s="1" t="str">
        <f>VLOOKUP(SS_List_Domain_Merge[[#This Row],[ICO]],Velikosti_skol[[I�O]:[su-kpp]],12)</f>
        <v>25 - 49 zaměstnanců</v>
      </c>
    </row>
    <row r="479" spans="1:11" x14ac:dyDescent="0.4">
      <c r="A479" s="1" t="s">
        <v>14</v>
      </c>
      <c r="B479" s="1" t="s">
        <v>1344</v>
      </c>
      <c r="C479">
        <v>600008045</v>
      </c>
      <c r="D479">
        <v>60076046</v>
      </c>
      <c r="E479" s="1" t="s">
        <v>228</v>
      </c>
      <c r="F479" s="1" t="s">
        <v>17</v>
      </c>
      <c r="G479" s="1" t="s">
        <v>136</v>
      </c>
      <c r="H479" s="1" t="s">
        <v>137</v>
      </c>
      <c r="I479" s="1" t="s">
        <v>1345</v>
      </c>
      <c r="J479" s="1">
        <f>COUNTIF('Input velikosti'!B:B,SS_List_Domain_Merge[[#This Row],[ICO]])</f>
        <v>1</v>
      </c>
      <c r="K479" s="1" t="str">
        <f>VLOOKUP(SS_List_Domain_Merge[[#This Row],[ICO]],Velikosti_skol[[I�O]:[su-kpp]],12)</f>
        <v>25 - 49 zaměstnanců</v>
      </c>
    </row>
    <row r="480" spans="1:11" x14ac:dyDescent="0.4">
      <c r="A480" s="1" t="s">
        <v>7</v>
      </c>
      <c r="B480" s="1" t="s">
        <v>1346</v>
      </c>
      <c r="C480">
        <v>600016609</v>
      </c>
      <c r="D480">
        <v>60337320</v>
      </c>
      <c r="E480" s="1" t="s">
        <v>77</v>
      </c>
      <c r="F480" s="1" t="s">
        <v>17</v>
      </c>
      <c r="G480" s="1" t="s">
        <v>78</v>
      </c>
      <c r="H480" s="1" t="s">
        <v>38</v>
      </c>
      <c r="I480" s="1" t="s">
        <v>1347</v>
      </c>
      <c r="J480" s="1">
        <f>COUNTIF('Input velikosti'!B:B,SS_List_Domain_Merge[[#This Row],[ICO]])</f>
        <v>1</v>
      </c>
      <c r="K480" s="1" t="str">
        <f>VLOOKUP(SS_List_Domain_Merge[[#This Row],[ICO]],Velikosti_skol[[I�O]:[su-kpp]],12)</f>
        <v>25 - 49 zaměstnanců</v>
      </c>
    </row>
    <row r="481" spans="1:11" x14ac:dyDescent="0.4">
      <c r="A481" s="1" t="s">
        <v>7</v>
      </c>
      <c r="B481" s="1" t="s">
        <v>1348</v>
      </c>
      <c r="C481">
        <v>691000093</v>
      </c>
      <c r="D481">
        <v>75129507</v>
      </c>
      <c r="E481" s="1" t="s">
        <v>347</v>
      </c>
      <c r="F481" s="1" t="s">
        <v>17</v>
      </c>
      <c r="G481" s="1" t="s">
        <v>980</v>
      </c>
      <c r="H481" s="1" t="s">
        <v>222</v>
      </c>
      <c r="I481" s="1" t="s">
        <v>1349</v>
      </c>
      <c r="J481" s="1">
        <f>COUNTIF('Input velikosti'!B:B,SS_List_Domain_Merge[[#This Row],[ICO]])</f>
        <v>1</v>
      </c>
      <c r="K481" s="1" t="str">
        <f>VLOOKUP(SS_List_Domain_Merge[[#This Row],[ICO]],Velikosti_skol[[I�O]:[su-kpp]],12)</f>
        <v>Neuvedeno</v>
      </c>
    </row>
    <row r="482" spans="1:11" x14ac:dyDescent="0.4">
      <c r="A482" s="1" t="s">
        <v>7</v>
      </c>
      <c r="B482" s="1" t="s">
        <v>1350</v>
      </c>
      <c r="C482">
        <v>600011879</v>
      </c>
      <c r="D482">
        <v>60103345</v>
      </c>
      <c r="E482" s="1" t="s">
        <v>330</v>
      </c>
      <c r="F482" s="1" t="s">
        <v>17</v>
      </c>
      <c r="G482" s="1" t="s">
        <v>154</v>
      </c>
      <c r="H482" s="1" t="s">
        <v>83</v>
      </c>
      <c r="I482" s="1" t="s">
        <v>1351</v>
      </c>
      <c r="J482" s="1">
        <f>COUNTIF('Input velikosti'!B:B,SS_List_Domain_Merge[[#This Row],[ICO]])</f>
        <v>1</v>
      </c>
      <c r="K482" s="1" t="str">
        <f>VLOOKUP(SS_List_Domain_Merge[[#This Row],[ICO]],Velikosti_skol[[I�O]:[su-kpp]],12)</f>
        <v>25 - 49 zaměstnanců</v>
      </c>
    </row>
    <row r="483" spans="1:11" x14ac:dyDescent="0.4">
      <c r="A483" s="1" t="s">
        <v>7</v>
      </c>
      <c r="B483" s="1" t="s">
        <v>1352</v>
      </c>
      <c r="C483">
        <v>600007090</v>
      </c>
      <c r="D483">
        <v>48665991</v>
      </c>
      <c r="E483" s="1" t="s">
        <v>191</v>
      </c>
      <c r="F483" s="1" t="s">
        <v>17</v>
      </c>
      <c r="G483" s="1" t="s">
        <v>1353</v>
      </c>
      <c r="H483" s="1" t="s">
        <v>24</v>
      </c>
      <c r="I483" s="1" t="s">
        <v>1354</v>
      </c>
      <c r="J483" s="1">
        <f>COUNTIF('Input velikosti'!B:B,SS_List_Domain_Merge[[#This Row],[ICO]])</f>
        <v>1</v>
      </c>
      <c r="K483" s="1" t="str">
        <f>VLOOKUP(SS_List_Domain_Merge[[#This Row],[ICO]],Velikosti_skol[[I�O]:[su-kpp]],12)</f>
        <v>25 - 49 zaměstnanců</v>
      </c>
    </row>
    <row r="484" spans="1:11" x14ac:dyDescent="0.4">
      <c r="A484" s="1" t="s">
        <v>14</v>
      </c>
      <c r="B484" s="1" t="s">
        <v>1355</v>
      </c>
      <c r="C484">
        <v>600007669</v>
      </c>
      <c r="D484">
        <v>62444646</v>
      </c>
      <c r="E484" s="1" t="s">
        <v>191</v>
      </c>
      <c r="F484" s="1" t="s">
        <v>17</v>
      </c>
      <c r="G484" s="1" t="s">
        <v>1356</v>
      </c>
      <c r="H484" s="1" t="s">
        <v>24</v>
      </c>
      <c r="I484" s="1" t="s">
        <v>1357</v>
      </c>
      <c r="J484" s="1">
        <f>COUNTIF('Input velikosti'!B:B,SS_List_Domain_Merge[[#This Row],[ICO]])</f>
        <v>1</v>
      </c>
      <c r="K484" s="1" t="str">
        <f>VLOOKUP(SS_List_Domain_Merge[[#This Row],[ICO]],Velikosti_skol[[I�O]:[su-kpp]],12)</f>
        <v>10 - 19 zaměstnanců</v>
      </c>
    </row>
    <row r="485" spans="1:11" x14ac:dyDescent="0.4">
      <c r="A485" s="1" t="s">
        <v>14</v>
      </c>
      <c r="B485" s="1" t="s">
        <v>1358</v>
      </c>
      <c r="C485">
        <v>600024687</v>
      </c>
      <c r="D485">
        <v>49290274</v>
      </c>
      <c r="E485" s="1" t="s">
        <v>215</v>
      </c>
      <c r="F485" s="1" t="s">
        <v>216</v>
      </c>
      <c r="G485" s="1" t="s">
        <v>1359</v>
      </c>
      <c r="H485" s="1" t="s">
        <v>19</v>
      </c>
      <c r="I485" s="1" t="s">
        <v>1360</v>
      </c>
      <c r="J485" s="1">
        <f>COUNTIF('Input velikosti'!B:B,SS_List_Domain_Merge[[#This Row],[ICO]])</f>
        <v>1</v>
      </c>
      <c r="K485" s="1" t="str">
        <f>VLOOKUP(SS_List_Domain_Merge[[#This Row],[ICO]],Velikosti_skol[[I�O]:[su-kpp]],12)</f>
        <v>50 - 99 zaměstnanců</v>
      </c>
    </row>
    <row r="486" spans="1:11" x14ac:dyDescent="0.4">
      <c r="A486" s="1" t="s">
        <v>14</v>
      </c>
      <c r="B486" s="1" t="s">
        <v>1361</v>
      </c>
      <c r="C486">
        <v>600017109</v>
      </c>
      <c r="D486">
        <v>601721</v>
      </c>
      <c r="E486" s="1" t="s">
        <v>546</v>
      </c>
      <c r="F486" s="1" t="s">
        <v>17</v>
      </c>
      <c r="G486" s="1" t="s">
        <v>162</v>
      </c>
      <c r="H486" s="1" t="s">
        <v>104</v>
      </c>
      <c r="I486" s="1" t="s">
        <v>1362</v>
      </c>
      <c r="J486" s="1">
        <f>COUNTIF('Input velikosti'!B:B,SS_List_Domain_Merge[[#This Row],[ICO]])</f>
        <v>1</v>
      </c>
      <c r="K486" s="1" t="str">
        <f>VLOOKUP(SS_List_Domain_Merge[[#This Row],[ICO]],Velikosti_skol[[I�O]:[su-kpp]],12)</f>
        <v>50 - 99 zaměstnanců</v>
      </c>
    </row>
    <row r="487" spans="1:11" x14ac:dyDescent="0.4">
      <c r="A487" s="1" t="s">
        <v>14</v>
      </c>
      <c r="B487" s="1" t="s">
        <v>1363</v>
      </c>
      <c r="C487">
        <v>600017460</v>
      </c>
      <c r="D487">
        <v>602094</v>
      </c>
      <c r="E487" s="1" t="s">
        <v>77</v>
      </c>
      <c r="F487" s="1" t="s">
        <v>17</v>
      </c>
      <c r="G487" s="1" t="s">
        <v>141</v>
      </c>
      <c r="H487" s="1" t="s">
        <v>38</v>
      </c>
      <c r="I487" s="1" t="s">
        <v>1364</v>
      </c>
      <c r="J487" s="1">
        <f>COUNTIF('Input velikosti'!B:B,SS_List_Domain_Merge[[#This Row],[ICO]])</f>
        <v>1</v>
      </c>
      <c r="K487" s="1" t="str">
        <f>VLOOKUP(SS_List_Domain_Merge[[#This Row],[ICO]],Velikosti_skol[[I�O]:[su-kpp]],12)</f>
        <v>50 - 99 zaměstnanců</v>
      </c>
    </row>
    <row r="488" spans="1:11" x14ac:dyDescent="0.4">
      <c r="A488" s="1" t="s">
        <v>7</v>
      </c>
      <c r="B488" s="1" t="s">
        <v>1365</v>
      </c>
      <c r="C488">
        <v>600009599</v>
      </c>
      <c r="D488">
        <v>49778161</v>
      </c>
      <c r="E488" s="1" t="s">
        <v>388</v>
      </c>
      <c r="F488" s="1" t="s">
        <v>17</v>
      </c>
      <c r="G488" s="1" t="s">
        <v>166</v>
      </c>
      <c r="H488" s="1" t="s">
        <v>68</v>
      </c>
      <c r="I488" s="1" t="s">
        <v>1366</v>
      </c>
      <c r="J488" s="1">
        <f>COUNTIF('Input velikosti'!B:B,SS_List_Domain_Merge[[#This Row],[ICO]])</f>
        <v>1</v>
      </c>
      <c r="K488" s="1" t="str">
        <f>VLOOKUP(SS_List_Domain_Merge[[#This Row],[ICO]],Velikosti_skol[[I�O]:[su-kpp]],12)</f>
        <v>50 - 99 zaměstnanců</v>
      </c>
    </row>
    <row r="489" spans="1:11" x14ac:dyDescent="0.4">
      <c r="A489" s="1" t="s">
        <v>14</v>
      </c>
      <c r="B489" s="1" t="s">
        <v>1367</v>
      </c>
      <c r="C489">
        <v>600006573</v>
      </c>
      <c r="D489">
        <v>61385387</v>
      </c>
      <c r="E489" s="1" t="s">
        <v>57</v>
      </c>
      <c r="F489" s="1" t="s">
        <v>17</v>
      </c>
      <c r="G489" s="1" t="s">
        <v>435</v>
      </c>
      <c r="H489" s="1" t="s">
        <v>29</v>
      </c>
      <c r="I489" s="1" t="s">
        <v>1368</v>
      </c>
      <c r="J489" s="1">
        <f>COUNTIF('Input velikosti'!B:B,SS_List_Domain_Merge[[#This Row],[ICO]])</f>
        <v>1</v>
      </c>
      <c r="K489" s="1" t="str">
        <f>VLOOKUP(SS_List_Domain_Merge[[#This Row],[ICO]],Velikosti_skol[[I�O]:[su-kpp]],12)</f>
        <v>50 - 99 zaměstnanců</v>
      </c>
    </row>
    <row r="490" spans="1:11" x14ac:dyDescent="0.4">
      <c r="A490" s="1" t="s">
        <v>7</v>
      </c>
      <c r="B490" s="1" t="s">
        <v>1369</v>
      </c>
      <c r="C490">
        <v>600004929</v>
      </c>
      <c r="D490">
        <v>70107050</v>
      </c>
      <c r="E490" s="1" t="s">
        <v>57</v>
      </c>
      <c r="F490" s="1" t="s">
        <v>17</v>
      </c>
      <c r="G490" s="1" t="s">
        <v>322</v>
      </c>
      <c r="H490" s="1" t="s">
        <v>29</v>
      </c>
      <c r="I490" s="1" t="s">
        <v>1370</v>
      </c>
      <c r="J490" s="1">
        <f>COUNTIF('Input velikosti'!B:B,SS_List_Domain_Merge[[#This Row],[ICO]])</f>
        <v>1</v>
      </c>
      <c r="K490" s="1" t="str">
        <f>VLOOKUP(SS_List_Domain_Merge[[#This Row],[ICO]],Velikosti_skol[[I�O]:[su-kpp]],12)</f>
        <v>50 - 99 zaměstnanců</v>
      </c>
    </row>
    <row r="491" spans="1:11" x14ac:dyDescent="0.4">
      <c r="A491" s="1" t="s">
        <v>14</v>
      </c>
      <c r="B491" s="1" t="s">
        <v>1371</v>
      </c>
      <c r="C491">
        <v>600015173</v>
      </c>
      <c r="D491">
        <v>47922117</v>
      </c>
      <c r="E491" s="1" t="s">
        <v>546</v>
      </c>
      <c r="F491" s="1" t="s">
        <v>17</v>
      </c>
      <c r="G491" s="1" t="s">
        <v>103</v>
      </c>
      <c r="H491" s="1" t="s">
        <v>104</v>
      </c>
      <c r="I491" s="1" t="s">
        <v>1372</v>
      </c>
      <c r="J491" s="1">
        <f>COUNTIF('Input velikosti'!B:B,SS_List_Domain_Merge[[#This Row],[ICO]])</f>
        <v>1</v>
      </c>
      <c r="K491" s="1" t="str">
        <f>VLOOKUP(SS_List_Domain_Merge[[#This Row],[ICO]],Velikosti_skol[[I�O]:[su-kpp]],12)</f>
        <v>50 - 99 zaměstnanců</v>
      </c>
    </row>
    <row r="492" spans="1:11" x14ac:dyDescent="0.4">
      <c r="A492" s="1" t="s">
        <v>14</v>
      </c>
      <c r="B492" s="1" t="s">
        <v>1373</v>
      </c>
      <c r="C492">
        <v>600011739</v>
      </c>
      <c r="D492">
        <v>62690272</v>
      </c>
      <c r="E492" s="1" t="s">
        <v>16</v>
      </c>
      <c r="F492" s="1" t="s">
        <v>17</v>
      </c>
      <c r="G492" s="1" t="s">
        <v>145</v>
      </c>
      <c r="H492" s="1" t="s">
        <v>19</v>
      </c>
      <c r="I492" s="1" t="s">
        <v>1374</v>
      </c>
      <c r="J492" s="1">
        <f>COUNTIF('Input velikosti'!B:B,SS_List_Domain_Merge[[#This Row],[ICO]])</f>
        <v>1</v>
      </c>
      <c r="K492" s="1" t="str">
        <f>VLOOKUP(SS_List_Domain_Merge[[#This Row],[ICO]],Velikosti_skol[[I�O]:[su-kpp]],12)</f>
        <v>50 - 99 zaměstnanců</v>
      </c>
    </row>
    <row r="493" spans="1:11" x14ac:dyDescent="0.4">
      <c r="A493" s="1" t="s">
        <v>7</v>
      </c>
      <c r="B493" s="1" t="s">
        <v>1375</v>
      </c>
      <c r="C493">
        <v>600008371</v>
      </c>
      <c r="D493">
        <v>73181</v>
      </c>
      <c r="E493" s="1" t="s">
        <v>228</v>
      </c>
      <c r="F493" s="1" t="s">
        <v>17</v>
      </c>
      <c r="G493" s="1" t="s">
        <v>974</v>
      </c>
      <c r="H493" s="1" t="s">
        <v>137</v>
      </c>
      <c r="I493" s="1" t="s">
        <v>1376</v>
      </c>
      <c r="J493" s="1">
        <f>COUNTIF('Input velikosti'!B:B,SS_List_Domain_Merge[[#This Row],[ICO]])</f>
        <v>1</v>
      </c>
      <c r="K493" s="1" t="e">
        <f>VLOOKUP(SS_List_Domain_Merge[[#This Row],[ICO]],Velikosti_skol[[I�O]:[su-kpp]],12)</f>
        <v>#N/A</v>
      </c>
    </row>
    <row r="494" spans="1:11" x14ac:dyDescent="0.4">
      <c r="A494" s="1" t="s">
        <v>14</v>
      </c>
      <c r="B494" s="1" t="s">
        <v>1377</v>
      </c>
      <c r="C494">
        <v>600013502</v>
      </c>
      <c r="D494">
        <v>566381</v>
      </c>
      <c r="E494" s="1" t="s">
        <v>212</v>
      </c>
      <c r="F494" s="1" t="s">
        <v>17</v>
      </c>
      <c r="G494" s="1" t="s">
        <v>53</v>
      </c>
      <c r="H494" s="1" t="s">
        <v>54</v>
      </c>
      <c r="I494" s="1" t="s">
        <v>1378</v>
      </c>
      <c r="J494" s="1">
        <f>COUNTIF('Input velikosti'!B:B,SS_List_Domain_Merge[[#This Row],[ICO]])</f>
        <v>1</v>
      </c>
      <c r="K494" s="1" t="str">
        <f>VLOOKUP(SS_List_Domain_Merge[[#This Row],[ICO]],Velikosti_skol[[I�O]:[su-kpp]],12)</f>
        <v>50 - 99 zaměstnanců</v>
      </c>
    </row>
    <row r="495" spans="1:11" x14ac:dyDescent="0.4">
      <c r="A495" s="1" t="s">
        <v>7</v>
      </c>
      <c r="B495" s="1" t="s">
        <v>1379</v>
      </c>
      <c r="C495">
        <v>600006832</v>
      </c>
      <c r="D495">
        <v>47558415</v>
      </c>
      <c r="E495" s="1" t="s">
        <v>191</v>
      </c>
      <c r="F495" s="1" t="s">
        <v>17</v>
      </c>
      <c r="G495" s="1" t="s">
        <v>1139</v>
      </c>
      <c r="H495" s="1" t="s">
        <v>24</v>
      </c>
      <c r="I495" s="1" t="s">
        <v>1380</v>
      </c>
      <c r="J495" s="1">
        <f>COUNTIF('Input velikosti'!B:B,SS_List_Domain_Merge[[#This Row],[ICO]])</f>
        <v>1</v>
      </c>
      <c r="K495" s="1" t="str">
        <f>VLOOKUP(SS_List_Domain_Merge[[#This Row],[ICO]],Velikosti_skol[[I�O]:[su-kpp]],12)</f>
        <v>Neuvedeno</v>
      </c>
    </row>
    <row r="496" spans="1:11" x14ac:dyDescent="0.4">
      <c r="A496" s="1" t="s">
        <v>14</v>
      </c>
      <c r="B496" s="1" t="s">
        <v>1381</v>
      </c>
      <c r="C496">
        <v>600011798</v>
      </c>
      <c r="D496">
        <v>25262327</v>
      </c>
      <c r="E496" s="1" t="s">
        <v>1382</v>
      </c>
      <c r="F496" s="1" t="s">
        <v>10</v>
      </c>
      <c r="G496" s="1" t="s">
        <v>145</v>
      </c>
      <c r="H496" s="1" t="s">
        <v>19</v>
      </c>
      <c r="I496" s="1" t="s">
        <v>1383</v>
      </c>
      <c r="J496" s="1">
        <f>COUNTIF('Input velikosti'!B:B,SS_List_Domain_Merge[[#This Row],[ICO]])</f>
        <v>1</v>
      </c>
      <c r="K496" s="1" t="str">
        <f>VLOOKUP(SS_List_Domain_Merge[[#This Row],[ICO]],Velikosti_skol[[I�O]:[su-kpp]],12)</f>
        <v>25 - 49 zaměstnanců</v>
      </c>
    </row>
    <row r="497" spans="1:11" x14ac:dyDescent="0.4">
      <c r="A497" s="1" t="s">
        <v>7</v>
      </c>
      <c r="B497" s="1" t="s">
        <v>1384</v>
      </c>
      <c r="C497">
        <v>600004813</v>
      </c>
      <c r="D497">
        <v>25081012</v>
      </c>
      <c r="E497" s="1" t="s">
        <v>1385</v>
      </c>
      <c r="F497" s="1" t="s">
        <v>10</v>
      </c>
      <c r="G497" s="1" t="s">
        <v>95</v>
      </c>
      <c r="H497" s="1" t="s">
        <v>29</v>
      </c>
      <c r="I497" s="1" t="s">
        <v>1386</v>
      </c>
      <c r="J497" s="1">
        <f>COUNTIF('Input velikosti'!B:B,SS_List_Domain_Merge[[#This Row],[ICO]])</f>
        <v>0</v>
      </c>
      <c r="K497" s="1" t="str">
        <f>VLOOKUP(SS_List_Domain_Merge[[#This Row],[ICO]],Velikosti_skol[[I�O]:[su-kpp]],12)</f>
        <v>25 - 49 zaměstnanců</v>
      </c>
    </row>
    <row r="498" spans="1:11" x14ac:dyDescent="0.4">
      <c r="A498" s="1" t="s">
        <v>7</v>
      </c>
      <c r="B498" s="1" t="s">
        <v>1387</v>
      </c>
      <c r="C498">
        <v>600006701</v>
      </c>
      <c r="D498">
        <v>61664537</v>
      </c>
      <c r="E498" s="1" t="s">
        <v>191</v>
      </c>
      <c r="F498" s="1" t="s">
        <v>17</v>
      </c>
      <c r="G498" s="1" t="s">
        <v>998</v>
      </c>
      <c r="H498" s="1" t="s">
        <v>24</v>
      </c>
      <c r="I498" s="1" t="s">
        <v>1388</v>
      </c>
      <c r="J498" s="1">
        <f>COUNTIF('Input velikosti'!B:B,SS_List_Domain_Merge[[#This Row],[ICO]])</f>
        <v>1</v>
      </c>
      <c r="K498" s="1" t="str">
        <f>VLOOKUP(SS_List_Domain_Merge[[#This Row],[ICO]],Velikosti_skol[[I�O]:[su-kpp]],12)</f>
        <v>25 - 49 zaměstnanců</v>
      </c>
    </row>
    <row r="499" spans="1:11" x14ac:dyDescent="0.4">
      <c r="A499" s="1" t="s">
        <v>7</v>
      </c>
      <c r="B499" s="1" t="s">
        <v>1389</v>
      </c>
      <c r="C499">
        <v>600015513</v>
      </c>
      <c r="D499">
        <v>60371731</v>
      </c>
      <c r="E499" s="1" t="s">
        <v>225</v>
      </c>
      <c r="F499" s="1" t="s">
        <v>17</v>
      </c>
      <c r="G499" s="1" t="s">
        <v>717</v>
      </c>
      <c r="H499" s="1" t="s">
        <v>12</v>
      </c>
      <c r="I499" s="1" t="s">
        <v>1390</v>
      </c>
      <c r="J499" s="1">
        <f>COUNTIF('Input velikosti'!B:B,SS_List_Domain_Merge[[#This Row],[ICO]])</f>
        <v>1</v>
      </c>
      <c r="K499" s="1" t="str">
        <f>VLOOKUP(SS_List_Domain_Merge[[#This Row],[ICO]],Velikosti_skol[[I�O]:[su-kpp]],12)</f>
        <v>50 - 99 zaměstnanců</v>
      </c>
    </row>
    <row r="500" spans="1:11" x14ac:dyDescent="0.4">
      <c r="A500" s="1" t="s">
        <v>7</v>
      </c>
      <c r="B500" s="1" t="s">
        <v>1391</v>
      </c>
      <c r="C500">
        <v>600009190</v>
      </c>
      <c r="D500">
        <v>63553597</v>
      </c>
      <c r="E500" s="1" t="s">
        <v>337</v>
      </c>
      <c r="F500" s="1" t="s">
        <v>17</v>
      </c>
      <c r="G500" s="1" t="s">
        <v>1392</v>
      </c>
      <c r="H500" s="1" t="s">
        <v>218</v>
      </c>
      <c r="I500" s="1" t="s">
        <v>1393</v>
      </c>
      <c r="J500" s="1">
        <f>COUNTIF('Input velikosti'!B:B,SS_List_Domain_Merge[[#This Row],[ICO]])</f>
        <v>1</v>
      </c>
      <c r="K500" s="1" t="str">
        <f>VLOOKUP(SS_List_Domain_Merge[[#This Row],[ICO]],Velikosti_skol[[I�O]:[su-kpp]],12)</f>
        <v>50 - 99 zaměstnanců</v>
      </c>
    </row>
    <row r="501" spans="1:11" x14ac:dyDescent="0.4">
      <c r="A501" s="1" t="s">
        <v>7</v>
      </c>
      <c r="B501" s="1" t="s">
        <v>1394</v>
      </c>
      <c r="C501">
        <v>600007529</v>
      </c>
      <c r="D501">
        <v>48683884</v>
      </c>
      <c r="E501" s="1" t="s">
        <v>191</v>
      </c>
      <c r="F501" s="1" t="s">
        <v>17</v>
      </c>
      <c r="G501" s="1" t="s">
        <v>158</v>
      </c>
      <c r="H501" s="1" t="s">
        <v>24</v>
      </c>
      <c r="I501" s="1" t="s">
        <v>1395</v>
      </c>
      <c r="J501" s="1">
        <f>COUNTIF('Input velikosti'!B:B,SS_List_Domain_Merge[[#This Row],[ICO]])</f>
        <v>1</v>
      </c>
      <c r="K501" s="1" t="str">
        <f>VLOOKUP(SS_List_Domain_Merge[[#This Row],[ICO]],Velikosti_skol[[I�O]:[su-kpp]],12)</f>
        <v>50 - 99 zaměstnanců</v>
      </c>
    </row>
    <row r="502" spans="1:11" x14ac:dyDescent="0.4">
      <c r="A502" s="1" t="s">
        <v>7</v>
      </c>
      <c r="B502" s="1" t="s">
        <v>1396</v>
      </c>
      <c r="C502">
        <v>600014894</v>
      </c>
      <c r="D502">
        <v>836591</v>
      </c>
      <c r="E502" s="1" t="s">
        <v>61</v>
      </c>
      <c r="F502" s="1" t="s">
        <v>17</v>
      </c>
      <c r="G502" s="1" t="s">
        <v>315</v>
      </c>
      <c r="H502" s="1" t="s">
        <v>63</v>
      </c>
      <c r="I502" s="1" t="s">
        <v>1397</v>
      </c>
      <c r="J502" s="1">
        <f>COUNTIF('Input velikosti'!B:B,SS_List_Domain_Merge[[#This Row],[ICO]])</f>
        <v>1</v>
      </c>
      <c r="K502" s="1" t="str">
        <f>VLOOKUP(SS_List_Domain_Merge[[#This Row],[ICO]],Velikosti_skol[[I�O]:[su-kpp]],12)</f>
        <v>25 - 49 zaměstnanců</v>
      </c>
    </row>
    <row r="503" spans="1:11" x14ac:dyDescent="0.4">
      <c r="A503" s="1" t="s">
        <v>14</v>
      </c>
      <c r="B503" s="1" t="s">
        <v>1398</v>
      </c>
      <c r="C503">
        <v>600007146</v>
      </c>
      <c r="D503">
        <v>25134710</v>
      </c>
      <c r="E503" s="1" t="s">
        <v>1399</v>
      </c>
      <c r="F503" s="1" t="s">
        <v>10</v>
      </c>
      <c r="G503" s="1" t="s">
        <v>1353</v>
      </c>
      <c r="H503" s="1" t="s">
        <v>24</v>
      </c>
      <c r="I503" s="1" t="s">
        <v>1400</v>
      </c>
      <c r="J503" s="1">
        <f>COUNTIF('Input velikosti'!B:B,SS_List_Domain_Merge[[#This Row],[ICO]])</f>
        <v>1</v>
      </c>
      <c r="K503" s="1" t="str">
        <f>VLOOKUP(SS_List_Domain_Merge[[#This Row],[ICO]],Velikosti_skol[[I�O]:[su-kpp]],12)</f>
        <v>10 - 19 zaměstnanců</v>
      </c>
    </row>
    <row r="504" spans="1:11" x14ac:dyDescent="0.4">
      <c r="A504" s="1" t="s">
        <v>7</v>
      </c>
      <c r="B504" s="1" t="s">
        <v>1401</v>
      </c>
      <c r="C504">
        <v>600022986</v>
      </c>
      <c r="D504">
        <v>49774859</v>
      </c>
      <c r="E504" s="1" t="s">
        <v>388</v>
      </c>
      <c r="F504" s="1" t="s">
        <v>17</v>
      </c>
      <c r="G504" s="1" t="s">
        <v>166</v>
      </c>
      <c r="H504" s="1" t="s">
        <v>68</v>
      </c>
      <c r="I504" s="1" t="s">
        <v>1402</v>
      </c>
      <c r="J504" s="1">
        <f>COUNTIF('Input velikosti'!B:B,SS_List_Domain_Merge[[#This Row],[ICO]])</f>
        <v>2</v>
      </c>
      <c r="K504" s="1" t="str">
        <f>VLOOKUP(SS_List_Domain_Merge[[#This Row],[ICO]],Velikosti_skol[[I�O]:[su-kpp]],12)</f>
        <v>25 - 49 zaměstnanců</v>
      </c>
    </row>
    <row r="505" spans="1:11" x14ac:dyDescent="0.4">
      <c r="A505" s="1" t="s">
        <v>60</v>
      </c>
      <c r="B505" s="1" t="s">
        <v>27</v>
      </c>
      <c r="C505">
        <v>600023036</v>
      </c>
      <c r="D505">
        <v>70839352</v>
      </c>
      <c r="E505" s="1" t="s">
        <v>388</v>
      </c>
      <c r="F505" s="1" t="s">
        <v>17</v>
      </c>
      <c r="G505" s="1" t="s">
        <v>166</v>
      </c>
      <c r="H505" s="1" t="s">
        <v>68</v>
      </c>
      <c r="I505" s="1" t="s">
        <v>1403</v>
      </c>
      <c r="J505" s="1">
        <f>COUNTIF('Input velikosti'!B:B,SS_List_Domain_Merge[[#This Row],[ICO]])</f>
        <v>1</v>
      </c>
      <c r="K505" s="1" t="str">
        <f>VLOOKUP(SS_List_Domain_Merge[[#This Row],[ICO]],Velikosti_skol[[I�O]:[su-kpp]],12)</f>
        <v>Neuvedeno</v>
      </c>
    </row>
    <row r="506" spans="1:11" x14ac:dyDescent="0.4">
      <c r="A506" s="1" t="s">
        <v>14</v>
      </c>
      <c r="B506" s="1" t="s">
        <v>1404</v>
      </c>
      <c r="C506">
        <v>600025055</v>
      </c>
      <c r="D506">
        <v>567213</v>
      </c>
      <c r="E506" s="1" t="s">
        <v>212</v>
      </c>
      <c r="F506" s="1" t="s">
        <v>17</v>
      </c>
      <c r="G506" s="1" t="s">
        <v>53</v>
      </c>
      <c r="H506" s="1" t="s">
        <v>54</v>
      </c>
      <c r="I506" s="1" t="s">
        <v>1405</v>
      </c>
      <c r="J506" s="1">
        <f>COUNTIF('Input velikosti'!B:B,SS_List_Domain_Merge[[#This Row],[ICO]])</f>
        <v>1</v>
      </c>
      <c r="K506" s="1" t="str">
        <f>VLOOKUP(SS_List_Domain_Merge[[#This Row],[ICO]],Velikosti_skol[[I�O]:[su-kpp]],12)</f>
        <v>50 - 99 zaměstnanců</v>
      </c>
    </row>
    <row r="507" spans="1:11" x14ac:dyDescent="0.4">
      <c r="A507" s="1" t="s">
        <v>14</v>
      </c>
      <c r="B507" s="1" t="s">
        <v>1406</v>
      </c>
      <c r="C507">
        <v>600026779</v>
      </c>
      <c r="D507">
        <v>601837</v>
      </c>
      <c r="E507" s="1" t="s">
        <v>77</v>
      </c>
      <c r="F507" s="1" t="s">
        <v>17</v>
      </c>
      <c r="G507" s="1" t="s">
        <v>604</v>
      </c>
      <c r="H507" s="1" t="s">
        <v>38</v>
      </c>
      <c r="I507" s="1" t="s">
        <v>1407</v>
      </c>
      <c r="J507" s="1">
        <f>COUNTIF('Input velikosti'!B:B,SS_List_Domain_Merge[[#This Row],[ICO]])</f>
        <v>1</v>
      </c>
      <c r="K507" s="1" t="str">
        <f>VLOOKUP(SS_List_Domain_Merge[[#This Row],[ICO]],Velikosti_skol[[I�O]:[su-kpp]],12)</f>
        <v>100 - 199 zaměstnanců</v>
      </c>
    </row>
    <row r="508" spans="1:11" x14ac:dyDescent="0.4">
      <c r="A508" s="1" t="s">
        <v>7</v>
      </c>
      <c r="B508" s="1" t="s">
        <v>1408</v>
      </c>
      <c r="C508">
        <v>600027287</v>
      </c>
      <c r="D508">
        <v>843032</v>
      </c>
      <c r="E508" s="1" t="s">
        <v>546</v>
      </c>
      <c r="F508" s="1" t="s">
        <v>17</v>
      </c>
      <c r="G508" s="1" t="s">
        <v>1409</v>
      </c>
      <c r="H508" s="1" t="s">
        <v>104</v>
      </c>
      <c r="I508" s="1" t="s">
        <v>1410</v>
      </c>
      <c r="J508" s="1">
        <f>COUNTIF('Input velikosti'!B:B,SS_List_Domain_Merge[[#This Row],[ICO]])</f>
        <v>1</v>
      </c>
      <c r="K508" s="1" t="str">
        <f>VLOOKUP(SS_List_Domain_Merge[[#This Row],[ICO]],Velikosti_skol[[I�O]:[su-kpp]],12)</f>
        <v>50 - 99 zaměstnanců</v>
      </c>
    </row>
    <row r="509" spans="1:11" x14ac:dyDescent="0.4">
      <c r="A509" s="1" t="s">
        <v>7</v>
      </c>
      <c r="B509" s="1" t="s">
        <v>1411</v>
      </c>
      <c r="C509">
        <v>600027155</v>
      </c>
      <c r="D509">
        <v>62353179</v>
      </c>
      <c r="E509" s="1" t="s">
        <v>546</v>
      </c>
      <c r="F509" s="1" t="s">
        <v>17</v>
      </c>
      <c r="G509" s="1" t="s">
        <v>1412</v>
      </c>
      <c r="H509" s="1" t="s">
        <v>104</v>
      </c>
      <c r="I509" s="1" t="s">
        <v>1413</v>
      </c>
      <c r="J509" s="1">
        <f>COUNTIF('Input velikosti'!B:B,SS_List_Domain_Merge[[#This Row],[ICO]])</f>
        <v>1</v>
      </c>
      <c r="K509" s="1" t="str">
        <f>VLOOKUP(SS_List_Domain_Merge[[#This Row],[ICO]],Velikosti_skol[[I�O]:[su-kpp]],12)</f>
        <v>25 - 49 zaměstnanců</v>
      </c>
    </row>
    <row r="510" spans="1:11" x14ac:dyDescent="0.4">
      <c r="A510" s="1" t="s">
        <v>7</v>
      </c>
      <c r="B510" s="1" t="s">
        <v>1414</v>
      </c>
      <c r="C510">
        <v>600026396</v>
      </c>
      <c r="D510">
        <v>601594</v>
      </c>
      <c r="E510" s="1" t="s">
        <v>77</v>
      </c>
      <c r="F510" s="1" t="s">
        <v>17</v>
      </c>
      <c r="G510" s="1" t="s">
        <v>272</v>
      </c>
      <c r="H510" s="1" t="s">
        <v>38</v>
      </c>
      <c r="I510" s="1" t="s">
        <v>1415</v>
      </c>
      <c r="J510" s="1">
        <f>COUNTIF('Input velikosti'!B:B,SS_List_Domain_Merge[[#This Row],[ICO]])</f>
        <v>1</v>
      </c>
      <c r="K510" s="1" t="str">
        <f>VLOOKUP(SS_List_Domain_Merge[[#This Row],[ICO]],Velikosti_skol[[I�O]:[su-kpp]],12)</f>
        <v>50 - 99 zaměstnanců</v>
      </c>
    </row>
    <row r="511" spans="1:11" x14ac:dyDescent="0.4">
      <c r="A511" s="1" t="s">
        <v>14</v>
      </c>
      <c r="B511" s="1" t="s">
        <v>1416</v>
      </c>
      <c r="C511">
        <v>600025624</v>
      </c>
      <c r="D511">
        <v>47935910</v>
      </c>
      <c r="E511" s="1" t="s">
        <v>225</v>
      </c>
      <c r="F511" s="1" t="s">
        <v>17</v>
      </c>
      <c r="G511" s="1" t="s">
        <v>619</v>
      </c>
      <c r="H511" s="1" t="s">
        <v>12</v>
      </c>
      <c r="I511" s="1" t="s">
        <v>1417</v>
      </c>
      <c r="J511" s="1">
        <f>COUNTIF('Input velikosti'!B:B,SS_List_Domain_Merge[[#This Row],[ICO]])</f>
        <v>1</v>
      </c>
      <c r="K511" s="1" t="str">
        <f>VLOOKUP(SS_List_Domain_Merge[[#This Row],[ICO]],Velikosti_skol[[I�O]:[su-kpp]],12)</f>
        <v>25 - 49 zaměstnanců</v>
      </c>
    </row>
    <row r="512" spans="1:11" x14ac:dyDescent="0.4">
      <c r="A512" s="1" t="s">
        <v>7</v>
      </c>
      <c r="B512" s="1" t="s">
        <v>1418</v>
      </c>
      <c r="C512">
        <v>600026973</v>
      </c>
      <c r="D512">
        <v>842800</v>
      </c>
      <c r="E512" s="1" t="s">
        <v>546</v>
      </c>
      <c r="F512" s="1" t="s">
        <v>17</v>
      </c>
      <c r="G512" s="1" t="s">
        <v>828</v>
      </c>
      <c r="H512" s="1" t="s">
        <v>104</v>
      </c>
      <c r="I512" s="1" t="s">
        <v>1419</v>
      </c>
      <c r="J512" s="1">
        <f>COUNTIF('Input velikosti'!B:B,SS_List_Domain_Merge[[#This Row],[ICO]])</f>
        <v>1</v>
      </c>
      <c r="K512" s="1" t="str">
        <f>VLOOKUP(SS_List_Domain_Merge[[#This Row],[ICO]],Velikosti_skol[[I�O]:[su-kpp]],12)</f>
        <v>50 - 99 zaměstnanců</v>
      </c>
    </row>
    <row r="513" spans="1:11" x14ac:dyDescent="0.4">
      <c r="A513" s="1" t="s">
        <v>14</v>
      </c>
      <c r="B513" s="1" t="s">
        <v>1420</v>
      </c>
      <c r="C513">
        <v>600025241</v>
      </c>
      <c r="D513">
        <v>60680300</v>
      </c>
      <c r="E513" s="1" t="s">
        <v>212</v>
      </c>
      <c r="F513" s="1" t="s">
        <v>17</v>
      </c>
      <c r="G513" s="1" t="s">
        <v>1421</v>
      </c>
      <c r="H513" s="1" t="s">
        <v>54</v>
      </c>
      <c r="I513" s="1" t="s">
        <v>1422</v>
      </c>
      <c r="J513" s="1">
        <f>COUNTIF('Input velikosti'!B:B,SS_List_Domain_Merge[[#This Row],[ICO]])</f>
        <v>1</v>
      </c>
      <c r="K513" s="1" t="str">
        <f>VLOOKUP(SS_List_Domain_Merge[[#This Row],[ICO]],Velikosti_skol[[I�O]:[su-kpp]],12)</f>
        <v>25 - 49 zaměstnanců</v>
      </c>
    </row>
    <row r="514" spans="1:11" x14ac:dyDescent="0.4">
      <c r="A514" s="1" t="s">
        <v>14</v>
      </c>
      <c r="B514" s="1" t="s">
        <v>1423</v>
      </c>
      <c r="C514">
        <v>600024032</v>
      </c>
      <c r="D514">
        <v>60103370</v>
      </c>
      <c r="E514" s="1" t="s">
        <v>330</v>
      </c>
      <c r="F514" s="1" t="s">
        <v>17</v>
      </c>
      <c r="G514" s="1" t="s">
        <v>1424</v>
      </c>
      <c r="H514" s="1" t="s">
        <v>83</v>
      </c>
      <c r="I514" s="1" t="s">
        <v>1425</v>
      </c>
      <c r="J514" s="1">
        <f>COUNTIF('Input velikosti'!B:B,SS_List_Domain_Merge[[#This Row],[ICO]])</f>
        <v>1</v>
      </c>
      <c r="K514" s="1" t="str">
        <f>VLOOKUP(SS_List_Domain_Merge[[#This Row],[ICO]],Velikosti_skol[[I�O]:[su-kpp]],12)</f>
        <v>25 - 49 zaměstnanců</v>
      </c>
    </row>
    <row r="515" spans="1:11" x14ac:dyDescent="0.4">
      <c r="A515" s="1" t="s">
        <v>14</v>
      </c>
      <c r="B515" s="1" t="s">
        <v>1426</v>
      </c>
      <c r="C515">
        <v>691007501</v>
      </c>
      <c r="D515">
        <v>3620841</v>
      </c>
      <c r="E515" s="1" t="s">
        <v>27</v>
      </c>
      <c r="F515" s="1" t="s">
        <v>10</v>
      </c>
      <c r="G515" s="1" t="s">
        <v>1427</v>
      </c>
      <c r="H515" s="1" t="s">
        <v>24</v>
      </c>
      <c r="I515" s="1" t="s">
        <v>1428</v>
      </c>
      <c r="J515" s="1">
        <f>COUNTIF('Input velikosti'!B:B,SS_List_Domain_Merge[[#This Row],[ICO]])</f>
        <v>1</v>
      </c>
      <c r="K515" s="1" t="str">
        <f>VLOOKUP(SS_List_Domain_Merge[[#This Row],[ICO]],Velikosti_skol[[I�O]:[su-kpp]],12)</f>
        <v>20 - 24 zaměstnanci</v>
      </c>
    </row>
    <row r="516" spans="1:11" x14ac:dyDescent="0.4">
      <c r="A516" s="1" t="s">
        <v>7</v>
      </c>
      <c r="B516" s="1" t="s">
        <v>1429</v>
      </c>
      <c r="C516">
        <v>600027236</v>
      </c>
      <c r="D516">
        <v>843318</v>
      </c>
      <c r="E516" s="1" t="s">
        <v>225</v>
      </c>
      <c r="F516" s="1" t="s">
        <v>17</v>
      </c>
      <c r="G516" s="1" t="s">
        <v>1430</v>
      </c>
      <c r="H516" s="1" t="s">
        <v>12</v>
      </c>
      <c r="I516" s="1" t="s">
        <v>1431</v>
      </c>
      <c r="J516" s="1">
        <f>COUNTIF('Input velikosti'!B:B,SS_List_Domain_Merge[[#This Row],[ICO]])</f>
        <v>1</v>
      </c>
      <c r="K516" s="1" t="str">
        <f>VLOOKUP(SS_List_Domain_Merge[[#This Row],[ICO]],Velikosti_skol[[I�O]:[su-kpp]],12)</f>
        <v>50 - 99 zaměstnanců</v>
      </c>
    </row>
    <row r="517" spans="1:11" x14ac:dyDescent="0.4">
      <c r="A517" s="1" t="s">
        <v>14</v>
      </c>
      <c r="B517" s="1" t="s">
        <v>1432</v>
      </c>
      <c r="C517">
        <v>600020819</v>
      </c>
      <c r="D517">
        <v>25106970</v>
      </c>
      <c r="E517" s="1" t="s">
        <v>1433</v>
      </c>
      <c r="F517" s="1" t="s">
        <v>10</v>
      </c>
      <c r="G517" s="1" t="s">
        <v>1434</v>
      </c>
      <c r="H517" s="1" t="s">
        <v>29</v>
      </c>
      <c r="I517" s="1" t="s">
        <v>1435</v>
      </c>
      <c r="J517" s="1">
        <f>COUNTIF('Input velikosti'!B:B,SS_List_Domain_Merge[[#This Row],[ICO]])</f>
        <v>1</v>
      </c>
      <c r="K517" s="1" t="str">
        <f>VLOOKUP(SS_List_Domain_Merge[[#This Row],[ICO]],Velikosti_skol[[I�O]:[su-kpp]],12)</f>
        <v>25 - 49 zaměstnanců</v>
      </c>
    </row>
    <row r="518" spans="1:11" x14ac:dyDescent="0.4">
      <c r="A518" s="1" t="s">
        <v>7</v>
      </c>
      <c r="B518" s="1" t="s">
        <v>1436</v>
      </c>
      <c r="C518">
        <v>600020827</v>
      </c>
      <c r="D518">
        <v>60436735</v>
      </c>
      <c r="E518" s="1" t="s">
        <v>57</v>
      </c>
      <c r="F518" s="1" t="s">
        <v>17</v>
      </c>
      <c r="G518" s="1" t="s">
        <v>95</v>
      </c>
      <c r="H518" s="1" t="s">
        <v>29</v>
      </c>
      <c r="I518" s="1" t="s">
        <v>1437</v>
      </c>
      <c r="J518" s="1">
        <f>COUNTIF('Input velikosti'!B:B,SS_List_Domain_Merge[[#This Row],[ICO]])</f>
        <v>1</v>
      </c>
      <c r="K518" s="1" t="str">
        <f>VLOOKUP(SS_List_Domain_Merge[[#This Row],[ICO]],Velikosti_skol[[I�O]:[su-kpp]],12)</f>
        <v>50 - 99 zaměstnanců</v>
      </c>
    </row>
    <row r="519" spans="1:11" x14ac:dyDescent="0.4">
      <c r="A519" s="1" t="s">
        <v>7</v>
      </c>
      <c r="B519" s="1" t="s">
        <v>1438</v>
      </c>
      <c r="C519">
        <v>600170225</v>
      </c>
      <c r="D519">
        <v>873489</v>
      </c>
      <c r="E519" s="1" t="s">
        <v>191</v>
      </c>
      <c r="F519" s="1" t="s">
        <v>17</v>
      </c>
      <c r="G519" s="1" t="s">
        <v>1439</v>
      </c>
      <c r="H519" s="1" t="s">
        <v>24</v>
      </c>
      <c r="I519" s="1" t="s">
        <v>1440</v>
      </c>
      <c r="J519" s="1">
        <f>COUNTIF('Input velikosti'!B:B,SS_List_Domain_Merge[[#This Row],[ICO]])</f>
        <v>1</v>
      </c>
      <c r="K519" s="1" t="str">
        <f>VLOOKUP(SS_List_Domain_Merge[[#This Row],[ICO]],Velikosti_skol[[I�O]:[su-kpp]],12)</f>
        <v>50 - 99 zaměstnanců</v>
      </c>
    </row>
    <row r="520" spans="1:11" x14ac:dyDescent="0.4">
      <c r="A520" s="1" t="s">
        <v>14</v>
      </c>
      <c r="B520" s="1" t="s">
        <v>1441</v>
      </c>
      <c r="C520">
        <v>650068955</v>
      </c>
      <c r="D520">
        <v>27089941</v>
      </c>
      <c r="E520" s="1" t="s">
        <v>1442</v>
      </c>
      <c r="F520" s="1" t="s">
        <v>10</v>
      </c>
      <c r="G520" s="1" t="s">
        <v>1443</v>
      </c>
      <c r="H520" s="1" t="s">
        <v>24</v>
      </c>
      <c r="I520" s="1" t="s">
        <v>1444</v>
      </c>
      <c r="J520" s="1">
        <f>COUNTIF('Input velikosti'!B:B,SS_List_Domain_Merge[[#This Row],[ICO]])</f>
        <v>1</v>
      </c>
      <c r="K520" s="1" t="str">
        <f>VLOOKUP(SS_List_Domain_Merge[[#This Row],[ICO]],Velikosti_skol[[I�O]:[su-kpp]],12)</f>
        <v>20 - 24 zaměstnanci</v>
      </c>
    </row>
    <row r="521" spans="1:11" x14ac:dyDescent="0.4">
      <c r="A521" s="1" t="s">
        <v>14</v>
      </c>
      <c r="B521" s="1" t="s">
        <v>1445</v>
      </c>
      <c r="C521">
        <v>600006042</v>
      </c>
      <c r="D521">
        <v>45796955</v>
      </c>
      <c r="E521" s="1" t="s">
        <v>1446</v>
      </c>
      <c r="F521" s="1" t="s">
        <v>10</v>
      </c>
      <c r="G521" s="1" t="s">
        <v>28</v>
      </c>
      <c r="H521" s="1" t="s">
        <v>29</v>
      </c>
      <c r="I521" s="1" t="s">
        <v>1447</v>
      </c>
      <c r="J521" s="1">
        <f>COUNTIF('Input velikosti'!B:B,SS_List_Domain_Merge[[#This Row],[ICO]])</f>
        <v>1</v>
      </c>
      <c r="K521" s="1" t="str">
        <f>VLOOKUP(SS_List_Domain_Merge[[#This Row],[ICO]],Velikosti_skol[[I�O]:[su-kpp]],12)</f>
        <v>100 - 199 zaměstnanců</v>
      </c>
    </row>
    <row r="522" spans="1:11" x14ac:dyDescent="0.4">
      <c r="A522" s="1" t="s">
        <v>7</v>
      </c>
      <c r="B522" s="1" t="s">
        <v>1448</v>
      </c>
      <c r="C522">
        <v>600034691</v>
      </c>
      <c r="D522">
        <v>70832510</v>
      </c>
      <c r="E522" s="1" t="s">
        <v>61</v>
      </c>
      <c r="F522" s="1" t="s">
        <v>17</v>
      </c>
      <c r="G522" s="1" t="s">
        <v>315</v>
      </c>
      <c r="H522" s="1" t="s">
        <v>63</v>
      </c>
      <c r="I522" s="1" t="s">
        <v>1449</v>
      </c>
      <c r="J522" s="1">
        <f>COUNTIF('Input velikosti'!B:B,SS_List_Domain_Merge[[#This Row],[ICO]])</f>
        <v>0</v>
      </c>
      <c r="K522" s="1" t="str">
        <f>VLOOKUP(SS_List_Domain_Merge[[#This Row],[ICO]],Velikosti_skol[[I�O]:[su-kpp]],12)</f>
        <v>25 - 49 zaměstnanců</v>
      </c>
    </row>
    <row r="523" spans="1:11" x14ac:dyDescent="0.4">
      <c r="A523" s="1" t="s">
        <v>14</v>
      </c>
      <c r="B523" s="1" t="s">
        <v>1450</v>
      </c>
      <c r="C523">
        <v>600009661</v>
      </c>
      <c r="D523">
        <v>25214829</v>
      </c>
      <c r="E523" s="1" t="s">
        <v>1451</v>
      </c>
      <c r="F523" s="1" t="s">
        <v>10</v>
      </c>
      <c r="G523" s="1" t="s">
        <v>166</v>
      </c>
      <c r="H523" s="1" t="s">
        <v>68</v>
      </c>
      <c r="I523" s="1" t="s">
        <v>1452</v>
      </c>
      <c r="J523" s="1">
        <f>COUNTIF('Input velikosti'!B:B,SS_List_Domain_Merge[[#This Row],[ICO]])</f>
        <v>1</v>
      </c>
      <c r="K523" s="1" t="str">
        <f>VLOOKUP(SS_List_Domain_Merge[[#This Row],[ICO]],Velikosti_skol[[I�O]:[su-kpp]],12)</f>
        <v>50 - 99 zaměstnanců</v>
      </c>
    </row>
    <row r="524" spans="1:11" x14ac:dyDescent="0.4">
      <c r="A524" s="1" t="s">
        <v>7</v>
      </c>
      <c r="B524" s="1" t="s">
        <v>1453</v>
      </c>
      <c r="C524">
        <v>600011054</v>
      </c>
      <c r="D524">
        <v>49872559</v>
      </c>
      <c r="E524" s="1" t="s">
        <v>238</v>
      </c>
      <c r="F524" s="1" t="s">
        <v>17</v>
      </c>
      <c r="G524" s="1" t="s">
        <v>1454</v>
      </c>
      <c r="H524" s="1" t="s">
        <v>150</v>
      </c>
      <c r="I524" s="1" t="s">
        <v>1455</v>
      </c>
      <c r="J524" s="1">
        <f>COUNTIF('Input velikosti'!B:B,SS_List_Domain_Merge[[#This Row],[ICO]])</f>
        <v>1</v>
      </c>
      <c r="K524" s="1" t="str">
        <f>VLOOKUP(SS_List_Domain_Merge[[#This Row],[ICO]],Velikosti_skol[[I�O]:[su-kpp]],12)</f>
        <v>100 - 199 zaměstnanců</v>
      </c>
    </row>
    <row r="525" spans="1:11" x14ac:dyDescent="0.4">
      <c r="A525" s="1" t="s">
        <v>7</v>
      </c>
      <c r="B525" s="1" t="s">
        <v>1456</v>
      </c>
      <c r="C525">
        <v>600016501</v>
      </c>
      <c r="D525">
        <v>62331493</v>
      </c>
      <c r="E525" s="1" t="s">
        <v>77</v>
      </c>
      <c r="F525" s="1" t="s">
        <v>17</v>
      </c>
      <c r="G525" s="1" t="s">
        <v>78</v>
      </c>
      <c r="H525" s="1" t="s">
        <v>38</v>
      </c>
      <c r="I525" s="1" t="s">
        <v>1457</v>
      </c>
      <c r="J525" s="1">
        <f>COUNTIF('Input velikosti'!B:B,SS_List_Domain_Merge[[#This Row],[ICO]])</f>
        <v>1</v>
      </c>
      <c r="K525" s="1" t="str">
        <f>VLOOKUP(SS_List_Domain_Merge[[#This Row],[ICO]],Velikosti_skol[[I�O]:[su-kpp]],12)</f>
        <v>Neuvedeno</v>
      </c>
    </row>
    <row r="526" spans="1:11" x14ac:dyDescent="0.4">
      <c r="A526" s="1" t="s">
        <v>14</v>
      </c>
      <c r="B526" s="1" t="s">
        <v>1458</v>
      </c>
      <c r="C526">
        <v>600006018</v>
      </c>
      <c r="D526">
        <v>25698117</v>
      </c>
      <c r="E526" s="1" t="s">
        <v>1459</v>
      </c>
      <c r="F526" s="1" t="s">
        <v>10</v>
      </c>
      <c r="G526" s="1" t="s">
        <v>1460</v>
      </c>
      <c r="H526" s="1" t="s">
        <v>29</v>
      </c>
      <c r="I526" s="1" t="s">
        <v>1461</v>
      </c>
      <c r="J526" s="1">
        <f>COUNTIF('Input velikosti'!B:B,SS_List_Domain_Merge[[#This Row],[ICO]])</f>
        <v>1</v>
      </c>
      <c r="K526" s="1" t="str">
        <f>VLOOKUP(SS_List_Domain_Merge[[#This Row],[ICO]],Velikosti_skol[[I�O]:[su-kpp]],12)</f>
        <v>100 - 199 zaměstnanců</v>
      </c>
    </row>
    <row r="527" spans="1:11" x14ac:dyDescent="0.4">
      <c r="A527" s="1" t="s">
        <v>7</v>
      </c>
      <c r="B527" s="1" t="s">
        <v>1462</v>
      </c>
      <c r="C527">
        <v>600021947</v>
      </c>
      <c r="D527">
        <v>70837384</v>
      </c>
      <c r="E527" s="1" t="s">
        <v>191</v>
      </c>
      <c r="F527" s="1" t="s">
        <v>17</v>
      </c>
      <c r="G527" s="1" t="s">
        <v>1356</v>
      </c>
      <c r="H527" s="1" t="s">
        <v>24</v>
      </c>
      <c r="I527" s="1" t="s">
        <v>1463</v>
      </c>
      <c r="J527" s="1">
        <f>COUNTIF('Input velikosti'!B:B,SS_List_Domain_Merge[[#This Row],[ICO]])</f>
        <v>0</v>
      </c>
      <c r="K527" s="1" t="str">
        <f>VLOOKUP(SS_List_Domain_Merge[[#This Row],[ICO]],Velikosti_skol[[I�O]:[su-kpp]],12)</f>
        <v>Neuvedeno</v>
      </c>
    </row>
    <row r="528" spans="1:11" x14ac:dyDescent="0.4">
      <c r="A528" s="1" t="s">
        <v>14</v>
      </c>
      <c r="B528" s="1" t="s">
        <v>1464</v>
      </c>
      <c r="C528">
        <v>610450956</v>
      </c>
      <c r="D528">
        <v>25785486</v>
      </c>
      <c r="E528" s="1" t="s">
        <v>27</v>
      </c>
      <c r="F528" s="1" t="s">
        <v>10</v>
      </c>
      <c r="G528" s="1" t="s">
        <v>1465</v>
      </c>
      <c r="H528" s="1" t="s">
        <v>24</v>
      </c>
      <c r="I528" s="1" t="s">
        <v>1466</v>
      </c>
      <c r="J528" s="1">
        <f>COUNTIF('Input velikosti'!B:B,SS_List_Domain_Merge[[#This Row],[ICO]])</f>
        <v>0</v>
      </c>
      <c r="K528" s="1" t="str">
        <f>VLOOKUP(SS_List_Domain_Merge[[#This Row],[ICO]],Velikosti_skol[[I�O]:[su-kpp]],12)</f>
        <v>100 - 199 zaměstnanců</v>
      </c>
    </row>
    <row r="529" spans="1:11" x14ac:dyDescent="0.4">
      <c r="A529" s="1" t="s">
        <v>60</v>
      </c>
      <c r="B529" s="1" t="s">
        <v>27</v>
      </c>
      <c r="C529">
        <v>600024245</v>
      </c>
      <c r="D529">
        <v>70836418</v>
      </c>
      <c r="E529" s="1" t="s">
        <v>16</v>
      </c>
      <c r="F529" s="1" t="s">
        <v>17</v>
      </c>
      <c r="G529" s="1" t="s">
        <v>42</v>
      </c>
      <c r="H529" s="1" t="s">
        <v>19</v>
      </c>
      <c r="I529" s="1" t="s">
        <v>1467</v>
      </c>
      <c r="J529" s="1">
        <f>COUNTIF('Input velikosti'!B:B,SS_List_Domain_Merge[[#This Row],[ICO]])</f>
        <v>0</v>
      </c>
      <c r="K529" s="1" t="str">
        <f>VLOOKUP(SS_List_Domain_Merge[[#This Row],[ICO]],Velikosti_skol[[I�O]:[su-kpp]],12)</f>
        <v>Neuvedeno</v>
      </c>
    </row>
    <row r="530" spans="1:11" x14ac:dyDescent="0.4">
      <c r="A530" s="1" t="s">
        <v>14</v>
      </c>
      <c r="B530" s="1" t="s">
        <v>1468</v>
      </c>
      <c r="C530">
        <v>600005666</v>
      </c>
      <c r="D530">
        <v>25122690</v>
      </c>
      <c r="E530" s="1" t="s">
        <v>157</v>
      </c>
      <c r="F530" s="1" t="s">
        <v>10</v>
      </c>
      <c r="G530" s="1" t="s">
        <v>1221</v>
      </c>
      <c r="H530" s="1" t="s">
        <v>29</v>
      </c>
      <c r="I530" s="1" t="s">
        <v>1469</v>
      </c>
      <c r="J530" s="1">
        <f>COUNTIF('Input velikosti'!B:B,SS_List_Domain_Merge[[#This Row],[ICO]])</f>
        <v>1</v>
      </c>
      <c r="K530" s="1" t="str">
        <f>VLOOKUP(SS_List_Domain_Merge[[#This Row],[ICO]],Velikosti_skol[[I�O]:[su-kpp]],12)</f>
        <v>25 - 49 zaměstnanců</v>
      </c>
    </row>
    <row r="531" spans="1:11" x14ac:dyDescent="0.4">
      <c r="A531" s="1" t="s">
        <v>60</v>
      </c>
      <c r="B531" s="1" t="s">
        <v>27</v>
      </c>
      <c r="C531">
        <v>600006549</v>
      </c>
      <c r="D531">
        <v>25088246</v>
      </c>
      <c r="E531" s="1" t="s">
        <v>1470</v>
      </c>
      <c r="F531" s="1" t="s">
        <v>10</v>
      </c>
      <c r="G531" s="1" t="s">
        <v>435</v>
      </c>
      <c r="H531" s="1" t="s">
        <v>29</v>
      </c>
      <c r="I531" s="1" t="s">
        <v>1471</v>
      </c>
      <c r="J531" s="1">
        <f>COUNTIF('Input velikosti'!B:B,SS_List_Domain_Merge[[#This Row],[ICO]])</f>
        <v>2</v>
      </c>
      <c r="K531" s="1" t="str">
        <f>VLOOKUP(SS_List_Domain_Merge[[#This Row],[ICO]],Velikosti_skol[[I�O]:[su-kpp]],12)</f>
        <v>25 - 49 zaměstnanců</v>
      </c>
    </row>
    <row r="532" spans="1:11" x14ac:dyDescent="0.4">
      <c r="A532" s="1" t="s">
        <v>14</v>
      </c>
      <c r="B532" s="1" t="s">
        <v>1472</v>
      </c>
      <c r="C532">
        <v>600016358</v>
      </c>
      <c r="D532">
        <v>25376357</v>
      </c>
      <c r="E532" s="1" t="s">
        <v>1473</v>
      </c>
      <c r="F532" s="1" t="s">
        <v>10</v>
      </c>
      <c r="G532" s="1" t="s">
        <v>376</v>
      </c>
      <c r="H532" s="1" t="s">
        <v>38</v>
      </c>
      <c r="I532" s="1" t="s">
        <v>1474</v>
      </c>
      <c r="J532" s="1">
        <f>COUNTIF('Input velikosti'!B:B,SS_List_Domain_Merge[[#This Row],[ICO]])</f>
        <v>1</v>
      </c>
      <c r="K532" s="1" t="str">
        <f>VLOOKUP(SS_List_Domain_Merge[[#This Row],[ICO]],Velikosti_skol[[I�O]:[su-kpp]],12)</f>
        <v>20 - 24 zaměstnanci</v>
      </c>
    </row>
    <row r="533" spans="1:11" x14ac:dyDescent="0.4">
      <c r="A533" s="1" t="s">
        <v>14</v>
      </c>
      <c r="B533" s="1" t="s">
        <v>1475</v>
      </c>
      <c r="C533">
        <v>600023958</v>
      </c>
      <c r="D533">
        <v>25263633</v>
      </c>
      <c r="E533" s="1" t="s">
        <v>1476</v>
      </c>
      <c r="F533" s="1" t="s">
        <v>10</v>
      </c>
      <c r="G533" s="1" t="s">
        <v>145</v>
      </c>
      <c r="H533" s="1" t="s">
        <v>19</v>
      </c>
      <c r="I533" s="1" t="s">
        <v>1477</v>
      </c>
      <c r="J533" s="1">
        <f>COUNTIF('Input velikosti'!B:B,SS_List_Domain_Merge[[#This Row],[ICO]])</f>
        <v>0</v>
      </c>
      <c r="K533" s="1" t="str">
        <f>VLOOKUP(SS_List_Domain_Merge[[#This Row],[ICO]],Velikosti_skol[[I�O]:[su-kpp]],12)</f>
        <v>25 - 49 zaměstnanců</v>
      </c>
    </row>
    <row r="534" spans="1:11" x14ac:dyDescent="0.4">
      <c r="A534" s="1" t="s">
        <v>7</v>
      </c>
      <c r="B534" s="1" t="s">
        <v>1478</v>
      </c>
      <c r="C534">
        <v>600013201</v>
      </c>
      <c r="D534">
        <v>49314912</v>
      </c>
      <c r="E534" s="1" t="s">
        <v>330</v>
      </c>
      <c r="F534" s="1" t="s">
        <v>17</v>
      </c>
      <c r="G534" s="1" t="s">
        <v>1131</v>
      </c>
      <c r="H534" s="1" t="s">
        <v>83</v>
      </c>
      <c r="I534" s="1" t="s">
        <v>1479</v>
      </c>
      <c r="J534" s="1">
        <f>COUNTIF('Input velikosti'!B:B,SS_List_Domain_Merge[[#This Row],[ICO]])</f>
        <v>1</v>
      </c>
      <c r="K534" s="1" t="str">
        <f>VLOOKUP(SS_List_Domain_Merge[[#This Row],[ICO]],Velikosti_skol[[I�O]:[su-kpp]],12)</f>
        <v>50 - 99 zaměstnanců</v>
      </c>
    </row>
    <row r="535" spans="1:11" x14ac:dyDescent="0.4">
      <c r="A535" s="1" t="s">
        <v>7</v>
      </c>
      <c r="B535" s="1" t="s">
        <v>1480</v>
      </c>
      <c r="C535">
        <v>600009262</v>
      </c>
      <c r="D535">
        <v>70845417</v>
      </c>
      <c r="E535" s="1" t="s">
        <v>337</v>
      </c>
      <c r="F535" s="1" t="s">
        <v>17</v>
      </c>
      <c r="G535" s="1" t="s">
        <v>1392</v>
      </c>
      <c r="H535" s="1" t="s">
        <v>218</v>
      </c>
      <c r="I535" s="1" t="s">
        <v>1481</v>
      </c>
      <c r="J535" s="1">
        <f>COUNTIF('Input velikosti'!B:B,SS_List_Domain_Merge[[#This Row],[ICO]])</f>
        <v>1</v>
      </c>
      <c r="K535" s="1" t="str">
        <f>VLOOKUP(SS_List_Domain_Merge[[#This Row],[ICO]],Velikosti_skol[[I�O]:[su-kpp]],12)</f>
        <v>Neuvedeno</v>
      </c>
    </row>
    <row r="536" spans="1:11" x14ac:dyDescent="0.4">
      <c r="A536" s="1" t="s">
        <v>7</v>
      </c>
      <c r="B536" s="1" t="s">
        <v>1482</v>
      </c>
      <c r="C536">
        <v>600005950</v>
      </c>
      <c r="D536">
        <v>49244884</v>
      </c>
      <c r="E536" s="1" t="s">
        <v>1483</v>
      </c>
      <c r="F536" s="1" t="s">
        <v>10</v>
      </c>
      <c r="G536" s="1" t="s">
        <v>28</v>
      </c>
      <c r="H536" s="1" t="s">
        <v>29</v>
      </c>
      <c r="I536" s="1" t="s">
        <v>1484</v>
      </c>
      <c r="J536" s="1">
        <f>COUNTIF('Input velikosti'!B:B,SS_List_Domain_Merge[[#This Row],[ICO]])</f>
        <v>1</v>
      </c>
      <c r="K536" s="1" t="str">
        <f>VLOOKUP(SS_List_Domain_Merge[[#This Row],[ICO]],Velikosti_skol[[I�O]:[su-kpp]],12)</f>
        <v>25 - 49 zaměstnanců</v>
      </c>
    </row>
    <row r="537" spans="1:11" x14ac:dyDescent="0.4">
      <c r="A537" s="1" t="s">
        <v>14</v>
      </c>
      <c r="B537" s="1" t="s">
        <v>1485</v>
      </c>
      <c r="C537">
        <v>600011615</v>
      </c>
      <c r="D537">
        <v>25262297</v>
      </c>
      <c r="E537" s="1" t="s">
        <v>1486</v>
      </c>
      <c r="F537" s="1" t="s">
        <v>10</v>
      </c>
      <c r="G537" s="1" t="s">
        <v>145</v>
      </c>
      <c r="H537" s="1" t="s">
        <v>19</v>
      </c>
      <c r="I537" s="1" t="s">
        <v>1487</v>
      </c>
      <c r="J537" s="1">
        <f>COUNTIF('Input velikosti'!B:B,SS_List_Domain_Merge[[#This Row],[ICO]])</f>
        <v>1</v>
      </c>
      <c r="K537" s="1" t="str">
        <f>VLOOKUP(SS_List_Domain_Merge[[#This Row],[ICO]],Velikosti_skol[[I�O]:[su-kpp]],12)</f>
        <v>25 - 49 zaměstnanců</v>
      </c>
    </row>
    <row r="538" spans="1:11" x14ac:dyDescent="0.4">
      <c r="A538" s="1" t="s">
        <v>7</v>
      </c>
      <c r="B538" s="1" t="s">
        <v>674</v>
      </c>
      <c r="C538">
        <v>600017591</v>
      </c>
      <c r="D538">
        <v>25364723</v>
      </c>
      <c r="E538" s="1" t="s">
        <v>1246</v>
      </c>
      <c r="F538" s="1" t="s">
        <v>10</v>
      </c>
      <c r="G538" s="1" t="s">
        <v>1295</v>
      </c>
      <c r="H538" s="1" t="s">
        <v>38</v>
      </c>
      <c r="I538" s="1" t="s">
        <v>1488</v>
      </c>
      <c r="J538" s="1">
        <f>COUNTIF('Input velikosti'!B:B,SS_List_Domain_Merge[[#This Row],[ICO]])</f>
        <v>1</v>
      </c>
      <c r="K538" s="1" t="str">
        <f>VLOOKUP(SS_List_Domain_Merge[[#This Row],[ICO]],Velikosti_skol[[I�O]:[su-kpp]],12)</f>
        <v>20 - 24 zaměstnanci</v>
      </c>
    </row>
    <row r="539" spans="1:11" x14ac:dyDescent="0.4">
      <c r="A539" s="1" t="s">
        <v>7</v>
      </c>
      <c r="B539" s="1" t="s">
        <v>1489</v>
      </c>
      <c r="C539">
        <v>600014541</v>
      </c>
      <c r="D539">
        <v>61742902</v>
      </c>
      <c r="E539" s="1" t="s">
        <v>212</v>
      </c>
      <c r="F539" s="1" t="s">
        <v>17</v>
      </c>
      <c r="G539" s="1" t="s">
        <v>1490</v>
      </c>
      <c r="H539" s="1" t="s">
        <v>54</v>
      </c>
      <c r="I539" s="1" t="s">
        <v>1491</v>
      </c>
      <c r="J539" s="1">
        <f>COUNTIF('Input velikosti'!B:B,SS_List_Domain_Merge[[#This Row],[ICO]])</f>
        <v>1</v>
      </c>
      <c r="K539" s="1" t="str">
        <f>VLOOKUP(SS_List_Domain_Merge[[#This Row],[ICO]],Velikosti_skol[[I�O]:[su-kpp]],12)</f>
        <v>50 - 99 zaměstnanců</v>
      </c>
    </row>
    <row r="540" spans="1:11" x14ac:dyDescent="0.4">
      <c r="A540" s="1" t="s">
        <v>14</v>
      </c>
      <c r="B540" s="1" t="s">
        <v>1492</v>
      </c>
      <c r="C540">
        <v>600005551</v>
      </c>
      <c r="D540">
        <v>26155281</v>
      </c>
      <c r="E540" s="1" t="s">
        <v>1493</v>
      </c>
      <c r="F540" s="1" t="s">
        <v>10</v>
      </c>
      <c r="G540" s="1" t="s">
        <v>279</v>
      </c>
      <c r="H540" s="1" t="s">
        <v>29</v>
      </c>
      <c r="I540" s="1" t="s">
        <v>1494</v>
      </c>
      <c r="J540" s="1">
        <f>COUNTIF('Input velikosti'!B:B,SS_List_Domain_Merge[[#This Row],[ICO]])</f>
        <v>1</v>
      </c>
      <c r="K540" s="1" t="str">
        <f>VLOOKUP(SS_List_Domain_Merge[[#This Row],[ICO]],Velikosti_skol[[I�O]:[su-kpp]],12)</f>
        <v>1 - 5 zaměstnanců</v>
      </c>
    </row>
    <row r="541" spans="1:11" x14ac:dyDescent="0.4">
      <c r="A541" s="1" t="s">
        <v>7</v>
      </c>
      <c r="B541" s="1" t="s">
        <v>1495</v>
      </c>
      <c r="C541">
        <v>600017761</v>
      </c>
      <c r="D541">
        <v>25364103</v>
      </c>
      <c r="E541" s="1" t="s">
        <v>1496</v>
      </c>
      <c r="F541" s="1" t="s">
        <v>10</v>
      </c>
      <c r="G541" s="1" t="s">
        <v>49</v>
      </c>
      <c r="H541" s="1" t="s">
        <v>38</v>
      </c>
      <c r="I541" s="1" t="s">
        <v>1497</v>
      </c>
      <c r="J541" s="1">
        <f>COUNTIF('Input velikosti'!B:B,SS_List_Domain_Merge[[#This Row],[ICO]])</f>
        <v>1</v>
      </c>
      <c r="K541" s="1" t="str">
        <f>VLOOKUP(SS_List_Domain_Merge[[#This Row],[ICO]],Velikosti_skol[[I�O]:[su-kpp]],12)</f>
        <v>25 - 49 zaměstnanců</v>
      </c>
    </row>
    <row r="542" spans="1:11" x14ac:dyDescent="0.4">
      <c r="A542" s="1" t="s">
        <v>7</v>
      </c>
      <c r="B542" s="1" t="s">
        <v>1498</v>
      </c>
      <c r="C542">
        <v>600015301</v>
      </c>
      <c r="D542">
        <v>44159960</v>
      </c>
      <c r="E542" s="1" t="s">
        <v>1499</v>
      </c>
      <c r="F542" s="1" t="s">
        <v>663</v>
      </c>
      <c r="G542" s="1" t="s">
        <v>103</v>
      </c>
      <c r="H542" s="1" t="s">
        <v>104</v>
      </c>
      <c r="I542" s="1" t="s">
        <v>1500</v>
      </c>
      <c r="J542" s="1">
        <f>COUNTIF('Input velikosti'!B:B,SS_List_Domain_Merge[[#This Row],[ICO]])</f>
        <v>1</v>
      </c>
      <c r="K542" s="1" t="str">
        <f>VLOOKUP(SS_List_Domain_Merge[[#This Row],[ICO]],Velikosti_skol[[I�O]:[su-kpp]],12)</f>
        <v>100 - 199 zaměstnanců</v>
      </c>
    </row>
    <row r="543" spans="1:11" x14ac:dyDescent="0.4">
      <c r="A543" s="1" t="s">
        <v>14</v>
      </c>
      <c r="B543" s="1" t="s">
        <v>1501</v>
      </c>
      <c r="C543">
        <v>600011372</v>
      </c>
      <c r="D543">
        <v>25012045</v>
      </c>
      <c r="E543" s="1" t="s">
        <v>1502</v>
      </c>
      <c r="F543" s="1" t="s">
        <v>10</v>
      </c>
      <c r="G543" s="1" t="s">
        <v>351</v>
      </c>
      <c r="H543" s="1" t="s">
        <v>150</v>
      </c>
      <c r="I543" s="1" t="s">
        <v>1503</v>
      </c>
      <c r="J543" s="1">
        <f>COUNTIF('Input velikosti'!B:B,SS_List_Domain_Merge[[#This Row],[ICO]])</f>
        <v>2</v>
      </c>
      <c r="K543" s="1" t="str">
        <f>VLOOKUP(SS_List_Domain_Merge[[#This Row],[ICO]],Velikosti_skol[[I�O]:[su-kpp]],12)</f>
        <v>10 - 19 zaměstnanců</v>
      </c>
    </row>
    <row r="544" spans="1:11" x14ac:dyDescent="0.4">
      <c r="A544" s="1" t="s">
        <v>7</v>
      </c>
      <c r="B544" s="1" t="s">
        <v>1504</v>
      </c>
      <c r="C544">
        <v>600017192</v>
      </c>
      <c r="D544">
        <v>66935733</v>
      </c>
      <c r="E544" s="1" t="s">
        <v>546</v>
      </c>
      <c r="F544" s="1" t="s">
        <v>17</v>
      </c>
      <c r="G544" s="1" t="s">
        <v>1505</v>
      </c>
      <c r="H544" s="1" t="s">
        <v>104</v>
      </c>
      <c r="I544" s="1" t="s">
        <v>1506</v>
      </c>
      <c r="J544" s="1">
        <f>COUNTIF('Input velikosti'!B:B,SS_List_Domain_Merge[[#This Row],[ICO]])</f>
        <v>1</v>
      </c>
      <c r="K544" s="1" t="str">
        <f>VLOOKUP(SS_List_Domain_Merge[[#This Row],[ICO]],Velikosti_skol[[I�O]:[su-kpp]],12)</f>
        <v>50 - 99 zaměstnanců</v>
      </c>
    </row>
    <row r="545" spans="1:11" x14ac:dyDescent="0.4">
      <c r="A545" s="1" t="s">
        <v>7</v>
      </c>
      <c r="B545" s="1" t="s">
        <v>1507</v>
      </c>
      <c r="C545">
        <v>600017265</v>
      </c>
      <c r="D545">
        <v>47813075</v>
      </c>
      <c r="E545" s="1" t="s">
        <v>77</v>
      </c>
      <c r="F545" s="1" t="s">
        <v>17</v>
      </c>
      <c r="G545" s="1" t="s">
        <v>1151</v>
      </c>
      <c r="H545" s="1" t="s">
        <v>38</v>
      </c>
      <c r="I545" s="1" t="s">
        <v>1508</v>
      </c>
      <c r="J545" s="1">
        <f>COUNTIF('Input velikosti'!B:B,SS_List_Domain_Merge[[#This Row],[ICO]])</f>
        <v>1</v>
      </c>
      <c r="K545" s="1" t="str">
        <f>VLOOKUP(SS_List_Domain_Merge[[#This Row],[ICO]],Velikosti_skol[[I�O]:[su-kpp]],12)</f>
        <v>10 - 19 zaměstnanců</v>
      </c>
    </row>
    <row r="546" spans="1:11" x14ac:dyDescent="0.4">
      <c r="A546" s="1" t="s">
        <v>14</v>
      </c>
      <c r="B546" s="1" t="s">
        <v>1509</v>
      </c>
      <c r="C546">
        <v>600016943</v>
      </c>
      <c r="D546">
        <v>601781</v>
      </c>
      <c r="E546" s="1" t="s">
        <v>546</v>
      </c>
      <c r="F546" s="1" t="s">
        <v>17</v>
      </c>
      <c r="G546" s="1" t="s">
        <v>162</v>
      </c>
      <c r="H546" s="1" t="s">
        <v>104</v>
      </c>
      <c r="I546" s="1" t="s">
        <v>1510</v>
      </c>
      <c r="J546" s="1">
        <f>COUNTIF('Input velikosti'!B:B,SS_List_Domain_Merge[[#This Row],[ICO]])</f>
        <v>1</v>
      </c>
      <c r="K546" s="1" t="str">
        <f>VLOOKUP(SS_List_Domain_Merge[[#This Row],[ICO]],Velikosti_skol[[I�O]:[su-kpp]],12)</f>
        <v>100 - 199 zaměstnanců</v>
      </c>
    </row>
    <row r="547" spans="1:11" x14ac:dyDescent="0.4">
      <c r="A547" s="1" t="s">
        <v>14</v>
      </c>
      <c r="B547" s="1" t="s">
        <v>1511</v>
      </c>
      <c r="C547">
        <v>600005542</v>
      </c>
      <c r="D547">
        <v>61386855</v>
      </c>
      <c r="E547" s="1" t="s">
        <v>57</v>
      </c>
      <c r="F547" s="1" t="s">
        <v>17</v>
      </c>
      <c r="G547" s="1" t="s">
        <v>74</v>
      </c>
      <c r="H547" s="1" t="s">
        <v>29</v>
      </c>
      <c r="I547" s="1" t="s">
        <v>1512</v>
      </c>
      <c r="J547" s="1">
        <f>COUNTIF('Input velikosti'!B:B,SS_List_Domain_Merge[[#This Row],[ICO]])</f>
        <v>1</v>
      </c>
      <c r="K547" s="1" t="str">
        <f>VLOOKUP(SS_List_Domain_Merge[[#This Row],[ICO]],Velikosti_skol[[I�O]:[su-kpp]],12)</f>
        <v>50 - 99 zaměstnanců</v>
      </c>
    </row>
    <row r="548" spans="1:11" x14ac:dyDescent="0.4">
      <c r="A548" s="1" t="s">
        <v>14</v>
      </c>
      <c r="B548" s="1" t="s">
        <v>1513</v>
      </c>
      <c r="C548">
        <v>600011178</v>
      </c>
      <c r="D548">
        <v>25005928</v>
      </c>
      <c r="E548" s="1" t="s">
        <v>1514</v>
      </c>
      <c r="F548" s="1" t="s">
        <v>10</v>
      </c>
      <c r="G548" s="1" t="s">
        <v>1454</v>
      </c>
      <c r="H548" s="1" t="s">
        <v>150</v>
      </c>
      <c r="I548" s="1" t="s">
        <v>1515</v>
      </c>
      <c r="J548" s="1">
        <f>COUNTIF('Input velikosti'!B:B,SS_List_Domain_Merge[[#This Row],[ICO]])</f>
        <v>1</v>
      </c>
      <c r="K548" s="1" t="str">
        <f>VLOOKUP(SS_List_Domain_Merge[[#This Row],[ICO]],Velikosti_skol[[I�O]:[su-kpp]],12)</f>
        <v>10 - 19 zaměstnanců</v>
      </c>
    </row>
    <row r="549" spans="1:11" x14ac:dyDescent="0.4">
      <c r="A549" s="1" t="s">
        <v>7</v>
      </c>
      <c r="B549" s="1" t="s">
        <v>1516</v>
      </c>
      <c r="C549">
        <v>600021637</v>
      </c>
      <c r="D549">
        <v>25712853</v>
      </c>
      <c r="E549" s="1" t="s">
        <v>1517</v>
      </c>
      <c r="F549" s="1" t="s">
        <v>10</v>
      </c>
      <c r="G549" s="1" t="s">
        <v>1518</v>
      </c>
      <c r="H549" s="1" t="s">
        <v>24</v>
      </c>
      <c r="I549" s="1" t="s">
        <v>1519</v>
      </c>
      <c r="J549" s="1">
        <f>COUNTIF('Input velikosti'!B:B,SS_List_Domain_Merge[[#This Row],[ICO]])</f>
        <v>0</v>
      </c>
      <c r="K549" s="1" t="str">
        <f>VLOOKUP(SS_List_Domain_Merge[[#This Row],[ICO]],Velikosti_skol[[I�O]:[su-kpp]],12)</f>
        <v>100 - 199 zaměstnanců</v>
      </c>
    </row>
    <row r="550" spans="1:11" x14ac:dyDescent="0.4">
      <c r="A550" s="1" t="s">
        <v>7</v>
      </c>
      <c r="B550" s="1" t="s">
        <v>1520</v>
      </c>
      <c r="C550">
        <v>600017290</v>
      </c>
      <c r="D550">
        <v>25373005</v>
      </c>
      <c r="E550" s="1" t="s">
        <v>1521</v>
      </c>
      <c r="F550" s="1" t="s">
        <v>10</v>
      </c>
      <c r="G550" s="1" t="s">
        <v>1522</v>
      </c>
      <c r="H550" s="1" t="s">
        <v>38</v>
      </c>
      <c r="I550" s="1" t="s">
        <v>1523</v>
      </c>
      <c r="J550" s="1">
        <f>COUNTIF('Input velikosti'!B:B,SS_List_Domain_Merge[[#This Row],[ICO]])</f>
        <v>1</v>
      </c>
      <c r="K550" s="1" t="str">
        <f>VLOOKUP(SS_List_Domain_Merge[[#This Row],[ICO]],Velikosti_skol[[I�O]:[su-kpp]],12)</f>
        <v>20 - 24 zaměstnanci</v>
      </c>
    </row>
    <row r="551" spans="1:11" x14ac:dyDescent="0.4">
      <c r="A551" s="1" t="s">
        <v>14</v>
      </c>
      <c r="B551" s="1" t="s">
        <v>1524</v>
      </c>
      <c r="C551">
        <v>600009211</v>
      </c>
      <c r="D551">
        <v>25210564</v>
      </c>
      <c r="E551" s="1" t="s">
        <v>1525</v>
      </c>
      <c r="F551" s="1" t="s">
        <v>10</v>
      </c>
      <c r="G551" s="1" t="s">
        <v>1392</v>
      </c>
      <c r="H551" s="1" t="s">
        <v>218</v>
      </c>
      <c r="I551" s="1" t="s">
        <v>1526</v>
      </c>
      <c r="J551" s="1">
        <f>COUNTIF('Input velikosti'!B:B,SS_List_Domain_Merge[[#This Row],[ICO]])</f>
        <v>1</v>
      </c>
      <c r="K551" s="1" t="str">
        <f>VLOOKUP(SS_List_Domain_Merge[[#This Row],[ICO]],Velikosti_skol[[I�O]:[su-kpp]],12)</f>
        <v>50 - 99 zaměstnanců</v>
      </c>
    </row>
    <row r="552" spans="1:11" x14ac:dyDescent="0.4">
      <c r="A552" s="1" t="s">
        <v>7</v>
      </c>
      <c r="B552" s="1" t="s">
        <v>1527</v>
      </c>
      <c r="C552">
        <v>600009904</v>
      </c>
      <c r="D552">
        <v>49790820</v>
      </c>
      <c r="E552" s="1" t="s">
        <v>1528</v>
      </c>
      <c r="F552" s="1" t="s">
        <v>10</v>
      </c>
      <c r="G552" s="1" t="s">
        <v>695</v>
      </c>
      <c r="H552" s="1" t="s">
        <v>218</v>
      </c>
      <c r="I552" s="1" t="s">
        <v>1529</v>
      </c>
      <c r="J552" s="1">
        <f>COUNTIF('Input velikosti'!B:B,SS_List_Domain_Merge[[#This Row],[ICO]])</f>
        <v>1</v>
      </c>
      <c r="K552" s="1" t="str">
        <f>VLOOKUP(SS_List_Domain_Merge[[#This Row],[ICO]],Velikosti_skol[[I�O]:[su-kpp]],12)</f>
        <v>6 - 9 zaměstnanců</v>
      </c>
    </row>
    <row r="553" spans="1:11" x14ac:dyDescent="0.4">
      <c r="A553" s="1" t="s">
        <v>7</v>
      </c>
      <c r="B553" s="1" t="s">
        <v>1530</v>
      </c>
      <c r="C553">
        <v>600011020</v>
      </c>
      <c r="D553">
        <v>25124811</v>
      </c>
      <c r="E553" s="1" t="s">
        <v>1531</v>
      </c>
      <c r="F553" s="1" t="s">
        <v>10</v>
      </c>
      <c r="G553" s="1" t="s">
        <v>242</v>
      </c>
      <c r="H553" s="1" t="s">
        <v>150</v>
      </c>
      <c r="I553" s="1" t="s">
        <v>1532</v>
      </c>
      <c r="J553" s="1">
        <f>COUNTIF('Input velikosti'!B:B,SS_List_Domain_Merge[[#This Row],[ICO]])</f>
        <v>2</v>
      </c>
      <c r="K553" s="1" t="str">
        <f>VLOOKUP(SS_List_Domain_Merge[[#This Row],[ICO]],Velikosti_skol[[I�O]:[su-kpp]],12)</f>
        <v>10 - 19 zaměstnanců</v>
      </c>
    </row>
    <row r="554" spans="1:11" x14ac:dyDescent="0.4">
      <c r="A554" s="1" t="s">
        <v>7</v>
      </c>
      <c r="B554" s="1" t="s">
        <v>1533</v>
      </c>
      <c r="C554">
        <v>600010082</v>
      </c>
      <c r="D554">
        <v>25014986</v>
      </c>
      <c r="E554" s="1" t="s">
        <v>1534</v>
      </c>
      <c r="F554" s="1" t="s">
        <v>10</v>
      </c>
      <c r="G554" s="1" t="s">
        <v>299</v>
      </c>
      <c r="H554" s="1" t="s">
        <v>222</v>
      </c>
      <c r="I554" s="1" t="s">
        <v>1535</v>
      </c>
      <c r="J554" s="1">
        <f>COUNTIF('Input velikosti'!B:B,SS_List_Domain_Merge[[#This Row],[ICO]])</f>
        <v>1</v>
      </c>
      <c r="K554" s="1" t="str">
        <f>VLOOKUP(SS_List_Domain_Merge[[#This Row],[ICO]],Velikosti_skol[[I�O]:[su-kpp]],12)</f>
        <v>10 - 19 zaměstnanců</v>
      </c>
    </row>
    <row r="555" spans="1:11" x14ac:dyDescent="0.4">
      <c r="A555" s="1" t="s">
        <v>14</v>
      </c>
      <c r="B555" s="1" t="s">
        <v>1536</v>
      </c>
      <c r="C555">
        <v>600010856</v>
      </c>
      <c r="D555">
        <v>25047671</v>
      </c>
      <c r="E555" s="1" t="s">
        <v>1537</v>
      </c>
      <c r="F555" s="1" t="s">
        <v>10</v>
      </c>
      <c r="G555" s="1" t="s">
        <v>927</v>
      </c>
      <c r="H555" s="1" t="s">
        <v>150</v>
      </c>
      <c r="I555" s="1" t="s">
        <v>1538</v>
      </c>
      <c r="J555" s="1">
        <f>COUNTIF('Input velikosti'!B:B,SS_List_Domain_Merge[[#This Row],[ICO]])</f>
        <v>2</v>
      </c>
      <c r="K555" s="1" t="str">
        <f>VLOOKUP(SS_List_Domain_Merge[[#This Row],[ICO]],Velikosti_skol[[I�O]:[su-kpp]],12)</f>
        <v>25 - 49 zaměstnanců</v>
      </c>
    </row>
    <row r="556" spans="1:11" x14ac:dyDescent="0.4">
      <c r="A556" s="1" t="s">
        <v>7</v>
      </c>
      <c r="B556" s="1" t="s">
        <v>21</v>
      </c>
      <c r="C556">
        <v>600010783</v>
      </c>
      <c r="D556">
        <v>25015311</v>
      </c>
      <c r="E556" s="1" t="s">
        <v>22</v>
      </c>
      <c r="F556" s="1" t="s">
        <v>10</v>
      </c>
      <c r="G556" s="1" t="s">
        <v>601</v>
      </c>
      <c r="H556" s="1" t="s">
        <v>150</v>
      </c>
      <c r="I556" s="1" t="s">
        <v>1539</v>
      </c>
      <c r="J556" s="1">
        <f>COUNTIF('Input velikosti'!B:B,SS_List_Domain_Merge[[#This Row],[ICO]])</f>
        <v>1</v>
      </c>
      <c r="K556" s="1" t="str">
        <f>VLOOKUP(SS_List_Domain_Merge[[#This Row],[ICO]],Velikosti_skol[[I�O]:[su-kpp]],12)</f>
        <v>10 - 19 zaměstnanců</v>
      </c>
    </row>
    <row r="557" spans="1:11" x14ac:dyDescent="0.4">
      <c r="A557" s="1" t="s">
        <v>7</v>
      </c>
      <c r="B557" s="1" t="s">
        <v>1540</v>
      </c>
      <c r="C557">
        <v>600008924</v>
      </c>
      <c r="D557">
        <v>25630997</v>
      </c>
      <c r="E557" s="1" t="s">
        <v>1541</v>
      </c>
      <c r="F557" s="1" t="s">
        <v>10</v>
      </c>
      <c r="G557" s="1" t="s">
        <v>1542</v>
      </c>
      <c r="H557" s="1" t="s">
        <v>68</v>
      </c>
      <c r="I557" s="1" t="s">
        <v>1543</v>
      </c>
      <c r="J557" s="1">
        <f>COUNTIF('Input velikosti'!B:B,SS_List_Domain_Merge[[#This Row],[ICO]])</f>
        <v>1</v>
      </c>
      <c r="K557" s="1" t="str">
        <f>VLOOKUP(SS_List_Domain_Merge[[#This Row],[ICO]],Velikosti_skol[[I�O]:[su-kpp]],12)</f>
        <v>25 - 49 zaměstnanců</v>
      </c>
    </row>
    <row r="558" spans="1:11" x14ac:dyDescent="0.4">
      <c r="A558" s="1" t="s">
        <v>7</v>
      </c>
      <c r="B558" s="1" t="s">
        <v>1544</v>
      </c>
      <c r="C558">
        <v>600006328</v>
      </c>
      <c r="D558">
        <v>25641034</v>
      </c>
      <c r="E558" s="1" t="s">
        <v>1541</v>
      </c>
      <c r="F558" s="1" t="s">
        <v>10</v>
      </c>
      <c r="G558" s="1" t="s">
        <v>456</v>
      </c>
      <c r="H558" s="1" t="s">
        <v>29</v>
      </c>
      <c r="I558" s="1" t="s">
        <v>1545</v>
      </c>
      <c r="J558" s="1">
        <f>COUNTIF('Input velikosti'!B:B,SS_List_Domain_Merge[[#This Row],[ICO]])</f>
        <v>2</v>
      </c>
      <c r="K558" s="1" t="str">
        <f>VLOOKUP(SS_List_Domain_Merge[[#This Row],[ICO]],Velikosti_skol[[I�O]:[su-kpp]],12)</f>
        <v>25 - 49 zaměstnanců</v>
      </c>
    </row>
    <row r="559" spans="1:11" x14ac:dyDescent="0.4">
      <c r="A559" s="1" t="s">
        <v>7</v>
      </c>
      <c r="B559" s="1" t="s">
        <v>1546</v>
      </c>
      <c r="C559">
        <v>600015360</v>
      </c>
      <c r="D559">
        <v>25325531</v>
      </c>
      <c r="E559" s="1" t="s">
        <v>27</v>
      </c>
      <c r="F559" s="1" t="s">
        <v>10</v>
      </c>
      <c r="G559" s="1" t="s">
        <v>714</v>
      </c>
      <c r="H559" s="1" t="s">
        <v>63</v>
      </c>
      <c r="I559" s="1" t="s">
        <v>1547</v>
      </c>
      <c r="J559" s="1">
        <f>COUNTIF('Input velikosti'!B:B,SS_List_Domain_Merge[[#This Row],[ICO]])</f>
        <v>1</v>
      </c>
      <c r="K559" s="1" t="str">
        <f>VLOOKUP(SS_List_Domain_Merge[[#This Row],[ICO]],Velikosti_skol[[I�O]:[su-kpp]],12)</f>
        <v>25 - 49 zaměstnanců</v>
      </c>
    </row>
    <row r="560" spans="1:11" x14ac:dyDescent="0.4">
      <c r="A560" s="1" t="s">
        <v>7</v>
      </c>
      <c r="B560" s="1" t="s">
        <v>1548</v>
      </c>
      <c r="C560">
        <v>600014282</v>
      </c>
      <c r="D560">
        <v>25344056</v>
      </c>
      <c r="E560" s="1" t="s">
        <v>1549</v>
      </c>
      <c r="F560" s="1" t="s">
        <v>10</v>
      </c>
      <c r="G560" s="1" t="s">
        <v>325</v>
      </c>
      <c r="H560" s="1" t="s">
        <v>54</v>
      </c>
      <c r="I560" s="1" t="s">
        <v>1550</v>
      </c>
      <c r="J560" s="1">
        <f>COUNTIF('Input velikosti'!B:B,SS_List_Domain_Merge[[#This Row],[ICO]])</f>
        <v>2</v>
      </c>
      <c r="K560" s="1" t="str">
        <f>VLOOKUP(SS_List_Domain_Merge[[#This Row],[ICO]],Velikosti_skol[[I�O]:[su-kpp]],12)</f>
        <v>25 - 49 zaměstnanců</v>
      </c>
    </row>
    <row r="561" spans="1:11" x14ac:dyDescent="0.4">
      <c r="A561" s="1" t="s">
        <v>14</v>
      </c>
      <c r="B561" s="1" t="s">
        <v>1551</v>
      </c>
      <c r="C561">
        <v>600016412</v>
      </c>
      <c r="D561">
        <v>25383442</v>
      </c>
      <c r="E561" s="1" t="s">
        <v>1552</v>
      </c>
      <c r="F561" s="1" t="s">
        <v>10</v>
      </c>
      <c r="G561" s="1" t="s">
        <v>376</v>
      </c>
      <c r="H561" s="1" t="s">
        <v>38</v>
      </c>
      <c r="I561" s="1" t="s">
        <v>1553</v>
      </c>
      <c r="J561" s="1">
        <f>COUNTIF('Input velikosti'!B:B,SS_List_Domain_Merge[[#This Row],[ICO]])</f>
        <v>1</v>
      </c>
      <c r="K561" s="1" t="str">
        <f>VLOOKUP(SS_List_Domain_Merge[[#This Row],[ICO]],Velikosti_skol[[I�O]:[su-kpp]],12)</f>
        <v>10 - 19 zaměstnanců</v>
      </c>
    </row>
    <row r="562" spans="1:11" x14ac:dyDescent="0.4">
      <c r="A562" s="1" t="s">
        <v>7</v>
      </c>
      <c r="B562" s="1" t="s">
        <v>1554</v>
      </c>
      <c r="C562">
        <v>600014266</v>
      </c>
      <c r="D562">
        <v>25315811</v>
      </c>
      <c r="E562" s="1" t="s">
        <v>1555</v>
      </c>
      <c r="F562" s="1" t="s">
        <v>10</v>
      </c>
      <c r="G562" s="1" t="s">
        <v>325</v>
      </c>
      <c r="H562" s="1" t="s">
        <v>54</v>
      </c>
      <c r="I562" s="1" t="s">
        <v>1556</v>
      </c>
      <c r="J562" s="1">
        <f>COUNTIF('Input velikosti'!B:B,SS_List_Domain_Merge[[#This Row],[ICO]])</f>
        <v>1</v>
      </c>
      <c r="K562" s="1" t="str">
        <f>VLOOKUP(SS_List_Domain_Merge[[#This Row],[ICO]],Velikosti_skol[[I�O]:[su-kpp]],12)</f>
        <v>25 - 49 zaměstnanců</v>
      </c>
    </row>
    <row r="563" spans="1:11" x14ac:dyDescent="0.4">
      <c r="A563" s="1" t="s">
        <v>14</v>
      </c>
      <c r="B563" s="1" t="s">
        <v>1557</v>
      </c>
      <c r="C563">
        <v>600006301</v>
      </c>
      <c r="D563">
        <v>63672359</v>
      </c>
      <c r="E563" s="1" t="s">
        <v>1558</v>
      </c>
      <c r="F563" s="1" t="s">
        <v>10</v>
      </c>
      <c r="G563" s="1" t="s">
        <v>1559</v>
      </c>
      <c r="H563" s="1" t="s">
        <v>29</v>
      </c>
      <c r="I563" s="1" t="s">
        <v>1560</v>
      </c>
      <c r="J563" s="1">
        <f>COUNTIF('Input velikosti'!B:B,SS_List_Domain_Merge[[#This Row],[ICO]])</f>
        <v>1</v>
      </c>
      <c r="K563" s="1" t="str">
        <f>VLOOKUP(SS_List_Domain_Merge[[#This Row],[ICO]],Velikosti_skol[[I�O]:[su-kpp]],12)</f>
        <v>25 - 49 zaměstnanců</v>
      </c>
    </row>
    <row r="564" spans="1:11" x14ac:dyDescent="0.4">
      <c r="A564" s="1" t="s">
        <v>7</v>
      </c>
      <c r="B564" s="1" t="s">
        <v>1561</v>
      </c>
      <c r="C564">
        <v>600012841</v>
      </c>
      <c r="D564">
        <v>47450827</v>
      </c>
      <c r="E564" s="1" t="s">
        <v>1562</v>
      </c>
      <c r="F564" s="1" t="s">
        <v>10</v>
      </c>
      <c r="G564" s="1" t="s">
        <v>410</v>
      </c>
      <c r="H564" s="1" t="s">
        <v>83</v>
      </c>
      <c r="I564" s="1" t="s">
        <v>1563</v>
      </c>
      <c r="J564" s="1">
        <f>COUNTIF('Input velikosti'!B:B,SS_List_Domain_Merge[[#This Row],[ICO]])</f>
        <v>1</v>
      </c>
      <c r="K564" s="1" t="str">
        <f>VLOOKUP(SS_List_Domain_Merge[[#This Row],[ICO]],Velikosti_skol[[I�O]:[su-kpp]],12)</f>
        <v>100 - 199 zaměstnanců</v>
      </c>
    </row>
    <row r="565" spans="1:11" x14ac:dyDescent="0.4">
      <c r="A565" s="1" t="s">
        <v>7</v>
      </c>
      <c r="B565" s="1" t="s">
        <v>1564</v>
      </c>
      <c r="C565">
        <v>651039428</v>
      </c>
      <c r="D565">
        <v>27661172</v>
      </c>
      <c r="E565" s="1" t="s">
        <v>1565</v>
      </c>
      <c r="F565" s="1" t="s">
        <v>10</v>
      </c>
      <c r="G565" s="1" t="s">
        <v>1566</v>
      </c>
      <c r="H565" s="1" t="s">
        <v>54</v>
      </c>
      <c r="I565" s="1" t="s">
        <v>1565</v>
      </c>
      <c r="J565" s="1">
        <f>COUNTIF('Input velikosti'!B:B,SS_List_Domain_Merge[[#This Row],[ICO]])</f>
        <v>1</v>
      </c>
      <c r="K565" s="1" t="str">
        <f>VLOOKUP(SS_List_Domain_Merge[[#This Row],[ICO]],Velikosti_skol[[I�O]:[su-kpp]],12)</f>
        <v>10 - 19 zaměstnanců</v>
      </c>
    </row>
    <row r="566" spans="1:11" x14ac:dyDescent="0.4">
      <c r="A566" s="1" t="s">
        <v>14</v>
      </c>
      <c r="B566" s="1" t="s">
        <v>1567</v>
      </c>
      <c r="C566">
        <v>600008215</v>
      </c>
      <c r="D566">
        <v>60646764</v>
      </c>
      <c r="E566" s="1" t="s">
        <v>27</v>
      </c>
      <c r="F566" s="1" t="s">
        <v>10</v>
      </c>
      <c r="G566" s="1" t="s">
        <v>136</v>
      </c>
      <c r="H566" s="1" t="s">
        <v>137</v>
      </c>
      <c r="I566" s="1" t="s">
        <v>1568</v>
      </c>
      <c r="J566" s="1">
        <f>COUNTIF('Input velikosti'!B:B,SS_List_Domain_Merge[[#This Row],[ICO]])</f>
        <v>1</v>
      </c>
      <c r="K566" s="1" t="str">
        <f>VLOOKUP(SS_List_Domain_Merge[[#This Row],[ICO]],Velikosti_skol[[I�O]:[su-kpp]],12)</f>
        <v>25 - 49 zaměstnanců</v>
      </c>
    </row>
    <row r="567" spans="1:11" x14ac:dyDescent="0.4">
      <c r="A567" s="1" t="s">
        <v>7</v>
      </c>
      <c r="B567" s="1" t="s">
        <v>21</v>
      </c>
      <c r="C567">
        <v>600006310</v>
      </c>
      <c r="D567">
        <v>25108476</v>
      </c>
      <c r="E567" s="1" t="s">
        <v>22</v>
      </c>
      <c r="F567" s="1" t="s">
        <v>10</v>
      </c>
      <c r="G567" s="1" t="s">
        <v>28</v>
      </c>
      <c r="H567" s="1" t="s">
        <v>29</v>
      </c>
      <c r="I567" s="1" t="s">
        <v>1569</v>
      </c>
      <c r="J567" s="1">
        <f>COUNTIF('Input velikosti'!B:B,SS_List_Domain_Merge[[#This Row],[ICO]])</f>
        <v>1</v>
      </c>
      <c r="K567" s="1" t="str">
        <f>VLOOKUP(SS_List_Domain_Merge[[#This Row],[ICO]],Velikosti_skol[[I�O]:[su-kpp]],12)</f>
        <v>10 - 19 zaměstnanců</v>
      </c>
    </row>
    <row r="568" spans="1:11" x14ac:dyDescent="0.4">
      <c r="A568" s="1" t="s">
        <v>7</v>
      </c>
      <c r="B568" s="1" t="s">
        <v>1570</v>
      </c>
      <c r="C568">
        <v>600006450</v>
      </c>
      <c r="D568">
        <v>25614851</v>
      </c>
      <c r="E568" s="1" t="s">
        <v>1571</v>
      </c>
      <c r="F568" s="1" t="s">
        <v>10</v>
      </c>
      <c r="G568" s="1" t="s">
        <v>456</v>
      </c>
      <c r="H568" s="1" t="s">
        <v>29</v>
      </c>
      <c r="I568" s="1" t="s">
        <v>1572</v>
      </c>
      <c r="J568" s="1">
        <f>COUNTIF('Input velikosti'!B:B,SS_List_Domain_Merge[[#This Row],[ICO]])</f>
        <v>1</v>
      </c>
      <c r="K568" s="1" t="str">
        <f>VLOOKUP(SS_List_Domain_Merge[[#This Row],[ICO]],Velikosti_skol[[I�O]:[su-kpp]],12)</f>
        <v>10 - 19 zaměstnanců</v>
      </c>
    </row>
    <row r="569" spans="1:11" x14ac:dyDescent="0.4">
      <c r="A569" s="1" t="s">
        <v>7</v>
      </c>
      <c r="B569" s="1" t="s">
        <v>1573</v>
      </c>
      <c r="C569">
        <v>600006026</v>
      </c>
      <c r="D569">
        <v>25116509</v>
      </c>
      <c r="E569" s="1" t="s">
        <v>1574</v>
      </c>
      <c r="F569" s="1" t="s">
        <v>10</v>
      </c>
      <c r="G569" s="1" t="s">
        <v>28</v>
      </c>
      <c r="H569" s="1" t="s">
        <v>29</v>
      </c>
      <c r="I569" s="1" t="s">
        <v>1575</v>
      </c>
      <c r="J569" s="1">
        <f>COUNTIF('Input velikosti'!B:B,SS_List_Domain_Merge[[#This Row],[ICO]])</f>
        <v>1</v>
      </c>
      <c r="K569" s="1" t="str">
        <f>VLOOKUP(SS_List_Domain_Merge[[#This Row],[ICO]],Velikosti_skol[[I�O]:[su-kpp]],12)</f>
        <v>6 - 9 zaměstnanců</v>
      </c>
    </row>
    <row r="570" spans="1:11" x14ac:dyDescent="0.4">
      <c r="A570" s="1" t="s">
        <v>7</v>
      </c>
      <c r="B570" s="1" t="s">
        <v>1576</v>
      </c>
      <c r="C570">
        <v>600006034</v>
      </c>
      <c r="D570">
        <v>25098250</v>
      </c>
      <c r="E570" s="1" t="s">
        <v>1577</v>
      </c>
      <c r="F570" s="1" t="s">
        <v>10</v>
      </c>
      <c r="G570" s="1" t="s">
        <v>1578</v>
      </c>
      <c r="H570" s="1" t="s">
        <v>29</v>
      </c>
      <c r="I570" s="1" t="s">
        <v>1579</v>
      </c>
      <c r="J570" s="1">
        <f>COUNTIF('Input velikosti'!B:B,SS_List_Domain_Merge[[#This Row],[ICO]])</f>
        <v>2</v>
      </c>
      <c r="K570" s="1" t="str">
        <f>VLOOKUP(SS_List_Domain_Merge[[#This Row],[ICO]],Velikosti_skol[[I�O]:[su-kpp]],12)</f>
        <v>25 - 49 zaměstnanců</v>
      </c>
    </row>
    <row r="571" spans="1:11" x14ac:dyDescent="0.4">
      <c r="A571" s="1" t="s">
        <v>7</v>
      </c>
      <c r="B571" s="1" t="s">
        <v>1580</v>
      </c>
      <c r="C571">
        <v>600008339</v>
      </c>
      <c r="D571">
        <v>25165208</v>
      </c>
      <c r="E571" s="1" t="s">
        <v>1581</v>
      </c>
      <c r="F571" s="1" t="s">
        <v>10</v>
      </c>
      <c r="G571" s="1" t="s">
        <v>740</v>
      </c>
      <c r="H571" s="1" t="s">
        <v>137</v>
      </c>
      <c r="I571" s="1" t="s">
        <v>1582</v>
      </c>
      <c r="J571" s="1">
        <f>COUNTIF('Input velikosti'!B:B,SS_List_Domain_Merge[[#This Row],[ICO]])</f>
        <v>1</v>
      </c>
      <c r="K571" s="1" t="str">
        <f>VLOOKUP(SS_List_Domain_Merge[[#This Row],[ICO]],Velikosti_skol[[I�O]:[su-kpp]],12)</f>
        <v>25 - 49 zaměstnanců</v>
      </c>
    </row>
    <row r="572" spans="1:11" x14ac:dyDescent="0.4">
      <c r="A572" s="1" t="s">
        <v>7</v>
      </c>
      <c r="B572" s="1" t="s">
        <v>1583</v>
      </c>
      <c r="C572">
        <v>691002584</v>
      </c>
      <c r="D572">
        <v>24696196</v>
      </c>
      <c r="E572" s="1" t="s">
        <v>1584</v>
      </c>
      <c r="F572" s="1" t="s">
        <v>10</v>
      </c>
      <c r="G572" s="1" t="s">
        <v>1585</v>
      </c>
      <c r="H572" s="1" t="s">
        <v>63</v>
      </c>
      <c r="I572" s="1" t="s">
        <v>1586</v>
      </c>
      <c r="J572" s="1">
        <f>COUNTIF('Input velikosti'!B:B,SS_List_Domain_Merge[[#This Row],[ICO]])</f>
        <v>1</v>
      </c>
      <c r="K572" s="1" t="str">
        <f>VLOOKUP(SS_List_Domain_Merge[[#This Row],[ICO]],Velikosti_skol[[I�O]:[su-kpp]],12)</f>
        <v>10 - 19 zaměstnanců</v>
      </c>
    </row>
    <row r="573" spans="1:11" x14ac:dyDescent="0.4">
      <c r="A573" s="1" t="s">
        <v>14</v>
      </c>
      <c r="B573" s="1" t="s">
        <v>1587</v>
      </c>
      <c r="C573">
        <v>600012093</v>
      </c>
      <c r="D573">
        <v>25270044</v>
      </c>
      <c r="E573" s="1" t="s">
        <v>1588</v>
      </c>
      <c r="F573" s="1" t="s">
        <v>10</v>
      </c>
      <c r="G573" s="1" t="s">
        <v>1127</v>
      </c>
      <c r="H573" s="1" t="s">
        <v>19</v>
      </c>
      <c r="I573" s="1" t="s">
        <v>1589</v>
      </c>
      <c r="J573" s="1">
        <f>COUNTIF('Input velikosti'!B:B,SS_List_Domain_Merge[[#This Row],[ICO]])</f>
        <v>0</v>
      </c>
      <c r="K573" s="1" t="str">
        <f>VLOOKUP(SS_List_Domain_Merge[[#This Row],[ICO]],Velikosti_skol[[I�O]:[su-kpp]],12)</f>
        <v>25 - 49 zaměstnanců</v>
      </c>
    </row>
    <row r="574" spans="1:11" x14ac:dyDescent="0.4">
      <c r="A574" s="1" t="s">
        <v>14</v>
      </c>
      <c r="B574" s="1" t="s">
        <v>1590</v>
      </c>
      <c r="C574">
        <v>600017401</v>
      </c>
      <c r="D574">
        <v>25359649</v>
      </c>
      <c r="E574" s="1" t="s">
        <v>1591</v>
      </c>
      <c r="F574" s="1" t="s">
        <v>10</v>
      </c>
      <c r="G574" s="1" t="s">
        <v>1592</v>
      </c>
      <c r="H574" s="1" t="s">
        <v>38</v>
      </c>
      <c r="I574" s="1" t="s">
        <v>1593</v>
      </c>
      <c r="J574" s="1">
        <f>COUNTIF('Input velikosti'!B:B,SS_List_Domain_Merge[[#This Row],[ICO]])</f>
        <v>1</v>
      </c>
      <c r="K574" s="1" t="str">
        <f>VLOOKUP(SS_List_Domain_Merge[[#This Row],[ICO]],Velikosti_skol[[I�O]:[su-kpp]],12)</f>
        <v>25 - 49 zaměstnanců</v>
      </c>
    </row>
    <row r="575" spans="1:11" x14ac:dyDescent="0.4">
      <c r="A575" s="1" t="s">
        <v>14</v>
      </c>
      <c r="B575" s="1" t="s">
        <v>1594</v>
      </c>
      <c r="C575">
        <v>600011151</v>
      </c>
      <c r="D575">
        <v>25015192</v>
      </c>
      <c r="E575" s="1" t="s">
        <v>1595</v>
      </c>
      <c r="F575" s="1" t="s">
        <v>10</v>
      </c>
      <c r="G575" s="1" t="s">
        <v>1454</v>
      </c>
      <c r="H575" s="1" t="s">
        <v>150</v>
      </c>
      <c r="I575" s="1" t="s">
        <v>1596</v>
      </c>
      <c r="J575" s="1">
        <f>COUNTIF('Input velikosti'!B:B,SS_List_Domain_Merge[[#This Row],[ICO]])</f>
        <v>1</v>
      </c>
      <c r="K575" s="1" t="str">
        <f>VLOOKUP(SS_List_Domain_Merge[[#This Row],[ICO]],Velikosti_skol[[I�O]:[su-kpp]],12)</f>
        <v>10 - 19 zaměstnanců</v>
      </c>
    </row>
    <row r="576" spans="1:11" x14ac:dyDescent="0.4">
      <c r="A576" s="1" t="s">
        <v>14</v>
      </c>
      <c r="B576" s="1" t="s">
        <v>1597</v>
      </c>
      <c r="C576">
        <v>600006239</v>
      </c>
      <c r="D576">
        <v>62913981</v>
      </c>
      <c r="E576" s="1" t="s">
        <v>1598</v>
      </c>
      <c r="F576" s="1" t="s">
        <v>10</v>
      </c>
      <c r="G576" s="1" t="s">
        <v>1599</v>
      </c>
      <c r="H576" s="1" t="s">
        <v>29</v>
      </c>
      <c r="I576" s="1" t="s">
        <v>1600</v>
      </c>
      <c r="J576" s="1">
        <f>COUNTIF('Input velikosti'!B:B,SS_List_Domain_Merge[[#This Row],[ICO]])</f>
        <v>1</v>
      </c>
      <c r="K576" s="1" t="str">
        <f>VLOOKUP(SS_List_Domain_Merge[[#This Row],[ICO]],Velikosti_skol[[I�O]:[su-kpp]],12)</f>
        <v>25 - 49 zaměstnanců</v>
      </c>
    </row>
    <row r="577" spans="1:11" x14ac:dyDescent="0.4">
      <c r="A577" s="1" t="s">
        <v>14</v>
      </c>
      <c r="B577" s="1" t="s">
        <v>1601</v>
      </c>
      <c r="C577">
        <v>691009465</v>
      </c>
      <c r="D577">
        <v>4356217</v>
      </c>
      <c r="E577" s="1" t="s">
        <v>27</v>
      </c>
      <c r="F577" s="1" t="s">
        <v>10</v>
      </c>
      <c r="G577" s="1" t="s">
        <v>1602</v>
      </c>
      <c r="H577" s="1" t="s">
        <v>63</v>
      </c>
      <c r="I577" s="1" t="s">
        <v>1603</v>
      </c>
      <c r="J577" s="1">
        <f>COUNTIF('Input velikosti'!B:B,SS_List_Domain_Merge[[#This Row],[ICO]])</f>
        <v>0</v>
      </c>
      <c r="K577" s="1" t="str">
        <f>VLOOKUP(SS_List_Domain_Merge[[#This Row],[ICO]],Velikosti_skol[[I�O]:[su-kpp]],12)</f>
        <v>25 - 49 zaměstnanců</v>
      </c>
    </row>
    <row r="578" spans="1:11" x14ac:dyDescent="0.4">
      <c r="A578" s="1" t="s">
        <v>7</v>
      </c>
      <c r="B578" s="1" t="s">
        <v>1604</v>
      </c>
      <c r="C578">
        <v>600015505</v>
      </c>
      <c r="D578">
        <v>25322834</v>
      </c>
      <c r="E578" s="1" t="s">
        <v>1605</v>
      </c>
      <c r="F578" s="1" t="s">
        <v>10</v>
      </c>
      <c r="G578" s="1" t="s">
        <v>717</v>
      </c>
      <c r="H578" s="1" t="s">
        <v>12</v>
      </c>
      <c r="I578" s="1" t="s">
        <v>1606</v>
      </c>
      <c r="J578" s="1">
        <f>COUNTIF('Input velikosti'!B:B,SS_List_Domain_Merge[[#This Row],[ICO]])</f>
        <v>1</v>
      </c>
      <c r="K578" s="1" t="str">
        <f>VLOOKUP(SS_List_Domain_Merge[[#This Row],[ICO]],Velikosti_skol[[I�O]:[su-kpp]],12)</f>
        <v>25 - 49 zaměstnanců</v>
      </c>
    </row>
    <row r="579" spans="1:11" x14ac:dyDescent="0.4">
      <c r="A579" s="1" t="s">
        <v>7</v>
      </c>
      <c r="B579" s="1" t="s">
        <v>1607</v>
      </c>
      <c r="C579">
        <v>600006158</v>
      </c>
      <c r="D579">
        <v>48589373</v>
      </c>
      <c r="E579" s="1" t="s">
        <v>1608</v>
      </c>
      <c r="F579" s="1" t="s">
        <v>10</v>
      </c>
      <c r="G579" s="1" t="s">
        <v>1221</v>
      </c>
      <c r="H579" s="1" t="s">
        <v>29</v>
      </c>
      <c r="I579" s="1" t="s">
        <v>1609</v>
      </c>
      <c r="J579" s="1">
        <f>COUNTIF('Input velikosti'!B:B,SS_List_Domain_Merge[[#This Row],[ICO]])</f>
        <v>1</v>
      </c>
      <c r="K579" s="1" t="str">
        <f>VLOOKUP(SS_List_Domain_Merge[[#This Row],[ICO]],Velikosti_skol[[I�O]:[su-kpp]],12)</f>
        <v>6 - 9 zaměstnanců</v>
      </c>
    </row>
    <row r="580" spans="1:11" x14ac:dyDescent="0.4">
      <c r="A580" s="1" t="s">
        <v>14</v>
      </c>
      <c r="B580" s="1" t="s">
        <v>1610</v>
      </c>
      <c r="C580">
        <v>600019535</v>
      </c>
      <c r="D580">
        <v>25767020</v>
      </c>
      <c r="E580" s="1" t="s">
        <v>1611</v>
      </c>
      <c r="F580" s="1" t="s">
        <v>10</v>
      </c>
      <c r="G580" s="1" t="s">
        <v>192</v>
      </c>
      <c r="H580" s="1" t="s">
        <v>24</v>
      </c>
      <c r="I580" s="1" t="s">
        <v>1612</v>
      </c>
      <c r="J580" s="1">
        <f>COUNTIF('Input velikosti'!B:B,SS_List_Domain_Merge[[#This Row],[ICO]])</f>
        <v>1</v>
      </c>
      <c r="K580" s="1" t="str">
        <f>VLOOKUP(SS_List_Domain_Merge[[#This Row],[ICO]],Velikosti_skol[[I�O]:[su-kpp]],12)</f>
        <v>100 - 199 zaměstnanců</v>
      </c>
    </row>
    <row r="581" spans="1:11" x14ac:dyDescent="0.4">
      <c r="A581" s="1" t="s">
        <v>7</v>
      </c>
      <c r="B581" s="1" t="s">
        <v>1613</v>
      </c>
      <c r="C581">
        <v>600014851</v>
      </c>
      <c r="D581">
        <v>25335022</v>
      </c>
      <c r="E581" s="1" t="s">
        <v>1614</v>
      </c>
      <c r="F581" s="1" t="s">
        <v>10</v>
      </c>
      <c r="G581" s="1" t="s">
        <v>315</v>
      </c>
      <c r="H581" s="1" t="s">
        <v>63</v>
      </c>
      <c r="I581" s="1" t="s">
        <v>1615</v>
      </c>
      <c r="J581" s="1">
        <f>COUNTIF('Input velikosti'!B:B,SS_List_Domain_Merge[[#This Row],[ICO]])</f>
        <v>1</v>
      </c>
      <c r="K581" s="1" t="str">
        <f>VLOOKUP(SS_List_Domain_Merge[[#This Row],[ICO]],Velikosti_skol[[I�O]:[su-kpp]],12)</f>
        <v>25 - 49 zaměstnanců</v>
      </c>
    </row>
    <row r="582" spans="1:11" x14ac:dyDescent="0.4">
      <c r="A582" s="1" t="s">
        <v>7</v>
      </c>
      <c r="B582" s="1" t="s">
        <v>1616</v>
      </c>
      <c r="C582">
        <v>600004872</v>
      </c>
      <c r="D582">
        <v>25140108</v>
      </c>
      <c r="E582" s="1" t="s">
        <v>1617</v>
      </c>
      <c r="F582" s="1" t="s">
        <v>10</v>
      </c>
      <c r="G582" s="1" t="s">
        <v>1618</v>
      </c>
      <c r="H582" s="1" t="s">
        <v>29</v>
      </c>
      <c r="I582" s="1" t="s">
        <v>1619</v>
      </c>
      <c r="J582" s="1">
        <f>COUNTIF('Input velikosti'!B:B,SS_List_Domain_Merge[[#This Row],[ICO]])</f>
        <v>2</v>
      </c>
      <c r="K582" s="1" t="str">
        <f>VLOOKUP(SS_List_Domain_Merge[[#This Row],[ICO]],Velikosti_skol[[I�O]:[su-kpp]],12)</f>
        <v>1 - 5 zaměstnanců</v>
      </c>
    </row>
    <row r="583" spans="1:11" x14ac:dyDescent="0.4">
      <c r="A583" s="1" t="s">
        <v>7</v>
      </c>
      <c r="B583" s="1" t="s">
        <v>1620</v>
      </c>
      <c r="C583">
        <v>600014932</v>
      </c>
      <c r="D583">
        <v>25571338</v>
      </c>
      <c r="E583" s="1" t="s">
        <v>1621</v>
      </c>
      <c r="F583" s="1" t="s">
        <v>10</v>
      </c>
      <c r="G583" s="1" t="s">
        <v>315</v>
      </c>
      <c r="H583" s="1" t="s">
        <v>63</v>
      </c>
      <c r="I583" s="1" t="s">
        <v>1622</v>
      </c>
      <c r="J583" s="1">
        <f>COUNTIF('Input velikosti'!B:B,SS_List_Domain_Merge[[#This Row],[ICO]])</f>
        <v>1</v>
      </c>
      <c r="K583" s="1" t="str">
        <f>VLOOKUP(SS_List_Domain_Merge[[#This Row],[ICO]],Velikosti_skol[[I�O]:[su-kpp]],12)</f>
        <v>10 - 19 zaměstnanců</v>
      </c>
    </row>
    <row r="584" spans="1:11" x14ac:dyDescent="0.4">
      <c r="A584" s="1" t="s">
        <v>7</v>
      </c>
      <c r="B584" s="1" t="s">
        <v>1570</v>
      </c>
      <c r="C584">
        <v>600006441</v>
      </c>
      <c r="D584">
        <v>25618440</v>
      </c>
      <c r="E584" s="1" t="s">
        <v>1571</v>
      </c>
      <c r="F584" s="1" t="s">
        <v>10</v>
      </c>
      <c r="G584" s="1" t="s">
        <v>456</v>
      </c>
      <c r="H584" s="1" t="s">
        <v>29</v>
      </c>
      <c r="I584" s="1" t="s">
        <v>1623</v>
      </c>
      <c r="J584" s="1">
        <f>COUNTIF('Input velikosti'!B:B,SS_List_Domain_Merge[[#This Row],[ICO]])</f>
        <v>2</v>
      </c>
      <c r="K584" s="1" t="str">
        <f>VLOOKUP(SS_List_Domain_Merge[[#This Row],[ICO]],Velikosti_skol[[I�O]:[su-kpp]],12)</f>
        <v>25 - 49 zaměstnanců</v>
      </c>
    </row>
    <row r="585" spans="1:11" x14ac:dyDescent="0.4">
      <c r="A585" s="1" t="s">
        <v>7</v>
      </c>
      <c r="B585" s="1" t="s">
        <v>1624</v>
      </c>
      <c r="C585">
        <v>600015572</v>
      </c>
      <c r="D585">
        <v>25323822</v>
      </c>
      <c r="E585" s="1" t="s">
        <v>27</v>
      </c>
      <c r="F585" s="1" t="s">
        <v>10</v>
      </c>
      <c r="G585" s="1" t="s">
        <v>1625</v>
      </c>
      <c r="H585" s="1" t="s">
        <v>12</v>
      </c>
      <c r="I585" s="1" t="s">
        <v>1626</v>
      </c>
      <c r="J585" s="1">
        <f>COUNTIF('Input velikosti'!B:B,SS_List_Domain_Merge[[#This Row],[ICO]])</f>
        <v>1</v>
      </c>
      <c r="K585" s="1" t="str">
        <f>VLOOKUP(SS_List_Domain_Merge[[#This Row],[ICO]],Velikosti_skol[[I�O]:[su-kpp]],12)</f>
        <v>25 - 49 zaměstnanců</v>
      </c>
    </row>
    <row r="586" spans="1:11" x14ac:dyDescent="0.4">
      <c r="A586" s="1" t="s">
        <v>60</v>
      </c>
      <c r="B586" s="1" t="s">
        <v>423</v>
      </c>
      <c r="C586">
        <v>600026655</v>
      </c>
      <c r="D586">
        <v>25378376</v>
      </c>
      <c r="E586" s="1" t="s">
        <v>1627</v>
      </c>
      <c r="F586" s="1" t="s">
        <v>10</v>
      </c>
      <c r="G586" s="1" t="s">
        <v>1628</v>
      </c>
      <c r="H586" s="1" t="s">
        <v>104</v>
      </c>
      <c r="I586" s="1" t="s">
        <v>1629</v>
      </c>
      <c r="J586" s="1">
        <f>COUNTIF('Input velikosti'!B:B,SS_List_Domain_Merge[[#This Row],[ICO]])</f>
        <v>1</v>
      </c>
      <c r="K586" s="1" t="str">
        <f>VLOOKUP(SS_List_Domain_Merge[[#This Row],[ICO]],Velikosti_skol[[I�O]:[su-kpp]],12)</f>
        <v>20 - 24 zaměstnanci</v>
      </c>
    </row>
    <row r="587" spans="1:11" x14ac:dyDescent="0.4">
      <c r="A587" s="1" t="s">
        <v>14</v>
      </c>
      <c r="B587" s="1" t="s">
        <v>1630</v>
      </c>
      <c r="C587">
        <v>651040370</v>
      </c>
      <c r="D587">
        <v>27441253</v>
      </c>
      <c r="E587" s="1" t="s">
        <v>1631</v>
      </c>
      <c r="F587" s="1" t="s">
        <v>10</v>
      </c>
      <c r="G587" s="1" t="s">
        <v>414</v>
      </c>
      <c r="H587" s="1" t="s">
        <v>29</v>
      </c>
      <c r="I587" s="1" t="s">
        <v>1632</v>
      </c>
      <c r="J587" s="1">
        <f>COUNTIF('Input velikosti'!B:B,SS_List_Domain_Merge[[#This Row],[ICO]])</f>
        <v>0</v>
      </c>
      <c r="K587" s="1" t="str">
        <f>VLOOKUP(SS_List_Domain_Merge[[#This Row],[ICO]],Velikosti_skol[[I�O]:[su-kpp]],12)</f>
        <v>10 - 19 zaměstnanců</v>
      </c>
    </row>
    <row r="588" spans="1:11" x14ac:dyDescent="0.4">
      <c r="A588" s="1" t="s">
        <v>7</v>
      </c>
      <c r="B588" s="1" t="s">
        <v>1633</v>
      </c>
      <c r="C588">
        <v>600005445</v>
      </c>
      <c r="D588">
        <v>61456217</v>
      </c>
      <c r="E588" s="1" t="s">
        <v>1634</v>
      </c>
      <c r="F588" s="1" t="s">
        <v>10</v>
      </c>
      <c r="G588" s="1" t="s">
        <v>1635</v>
      </c>
      <c r="H588" s="1" t="s">
        <v>29</v>
      </c>
      <c r="I588" s="1" t="s">
        <v>1636</v>
      </c>
      <c r="J588" s="1">
        <f>COUNTIF('Input velikosti'!B:B,SS_List_Domain_Merge[[#This Row],[ICO]])</f>
        <v>1</v>
      </c>
      <c r="K588" s="1" t="str">
        <f>VLOOKUP(SS_List_Domain_Merge[[#This Row],[ICO]],Velikosti_skol[[I�O]:[su-kpp]],12)</f>
        <v>50 - 99 zaměstnanců</v>
      </c>
    </row>
    <row r="589" spans="1:11" x14ac:dyDescent="0.4">
      <c r="A589" s="1" t="s">
        <v>7</v>
      </c>
      <c r="B589" s="1" t="s">
        <v>1637</v>
      </c>
      <c r="C589">
        <v>600010864</v>
      </c>
      <c r="D589">
        <v>25018795</v>
      </c>
      <c r="E589" s="1" t="s">
        <v>1638</v>
      </c>
      <c r="F589" s="1" t="s">
        <v>10</v>
      </c>
      <c r="G589" s="1" t="s">
        <v>1639</v>
      </c>
      <c r="H589" s="1" t="s">
        <v>150</v>
      </c>
      <c r="I589" s="1" t="s">
        <v>1640</v>
      </c>
      <c r="J589" s="1">
        <f>COUNTIF('Input velikosti'!B:B,SS_List_Domain_Merge[[#This Row],[ICO]])</f>
        <v>1</v>
      </c>
      <c r="K589" s="1" t="str">
        <f>VLOOKUP(SS_List_Domain_Merge[[#This Row],[ICO]],Velikosti_skol[[I�O]:[su-kpp]],12)</f>
        <v>10 - 19 zaměstnanců</v>
      </c>
    </row>
    <row r="590" spans="1:11" x14ac:dyDescent="0.4">
      <c r="A590" s="1" t="s">
        <v>7</v>
      </c>
      <c r="B590" s="1" t="s">
        <v>1641</v>
      </c>
      <c r="C590">
        <v>600024296</v>
      </c>
      <c r="D590">
        <v>60158981</v>
      </c>
      <c r="E590" s="1" t="s">
        <v>330</v>
      </c>
      <c r="F590" s="1" t="s">
        <v>17</v>
      </c>
      <c r="G590" s="1" t="s">
        <v>82</v>
      </c>
      <c r="H590" s="1" t="s">
        <v>83</v>
      </c>
      <c r="I590" s="1" t="s">
        <v>1642</v>
      </c>
      <c r="J590" s="1">
        <f>COUNTIF('Input velikosti'!B:B,SS_List_Domain_Merge[[#This Row],[ICO]])</f>
        <v>1</v>
      </c>
      <c r="K590" s="1" t="str">
        <f>VLOOKUP(SS_List_Domain_Merge[[#This Row],[ICO]],Velikosti_skol[[I�O]:[su-kpp]],12)</f>
        <v>50 - 99 zaměstnanců</v>
      </c>
    </row>
    <row r="591" spans="1:11" x14ac:dyDescent="0.4">
      <c r="A591" s="1" t="s">
        <v>7</v>
      </c>
      <c r="B591" s="1" t="s">
        <v>1643</v>
      </c>
      <c r="C591">
        <v>691002223</v>
      </c>
      <c r="D591">
        <v>72085410</v>
      </c>
      <c r="E591" s="1" t="s">
        <v>330</v>
      </c>
      <c r="F591" s="1" t="s">
        <v>17</v>
      </c>
      <c r="G591" s="1" t="s">
        <v>154</v>
      </c>
      <c r="H591" s="1" t="s">
        <v>83</v>
      </c>
      <c r="I591" s="1" t="s">
        <v>1644</v>
      </c>
      <c r="J591" s="1">
        <f>COUNTIF('Input velikosti'!B:B,SS_List_Domain_Merge[[#This Row],[ICO]])</f>
        <v>0</v>
      </c>
      <c r="K591" s="1" t="str">
        <f>VLOOKUP(SS_List_Domain_Merge[[#This Row],[ICO]],Velikosti_skol[[I�O]:[su-kpp]],12)</f>
        <v>Neuvedeno</v>
      </c>
    </row>
    <row r="592" spans="1:11" x14ac:dyDescent="0.4">
      <c r="A592" s="1" t="s">
        <v>7</v>
      </c>
      <c r="B592" s="1" t="s">
        <v>1645</v>
      </c>
      <c r="C592">
        <v>691001421</v>
      </c>
      <c r="D592">
        <v>72048905</v>
      </c>
      <c r="E592" s="1" t="s">
        <v>330</v>
      </c>
      <c r="F592" s="1" t="s">
        <v>17</v>
      </c>
      <c r="G592" s="1" t="s">
        <v>699</v>
      </c>
      <c r="H592" s="1" t="s">
        <v>83</v>
      </c>
      <c r="I592" s="1" t="s">
        <v>1646</v>
      </c>
      <c r="J592" s="1">
        <f>COUNTIF('Input velikosti'!B:B,SS_List_Domain_Merge[[#This Row],[ICO]])</f>
        <v>0</v>
      </c>
      <c r="K592" s="1" t="str">
        <f>VLOOKUP(SS_List_Domain_Merge[[#This Row],[ICO]],Velikosti_skol[[I�O]:[su-kpp]],12)</f>
        <v>Neuvedeno</v>
      </c>
    </row>
    <row r="593" spans="1:11" x14ac:dyDescent="0.4">
      <c r="A593" s="1" t="s">
        <v>60</v>
      </c>
      <c r="B593" s="1" t="s">
        <v>27</v>
      </c>
      <c r="C593">
        <v>600024806</v>
      </c>
      <c r="D593">
        <v>70851867</v>
      </c>
      <c r="E593" s="1" t="s">
        <v>330</v>
      </c>
      <c r="F593" s="1" t="s">
        <v>17</v>
      </c>
      <c r="G593" s="1" t="s">
        <v>743</v>
      </c>
      <c r="H593" s="1" t="s">
        <v>83</v>
      </c>
      <c r="I593" s="1" t="s">
        <v>1647</v>
      </c>
      <c r="J593" s="1">
        <f>COUNTIF('Input velikosti'!B:B,SS_List_Domain_Merge[[#This Row],[ICO]])</f>
        <v>0</v>
      </c>
      <c r="K593" s="1" t="str">
        <f>VLOOKUP(SS_List_Domain_Merge[[#This Row],[ICO]],Velikosti_skol[[I�O]:[su-kpp]],12)</f>
        <v>Neuvedeno</v>
      </c>
    </row>
    <row r="594" spans="1:11" x14ac:dyDescent="0.4">
      <c r="A594" s="1" t="s">
        <v>7</v>
      </c>
      <c r="B594" s="1" t="s">
        <v>1648</v>
      </c>
      <c r="C594">
        <v>600023231</v>
      </c>
      <c r="D594">
        <v>63155931</v>
      </c>
      <c r="E594" s="1" t="s">
        <v>238</v>
      </c>
      <c r="F594" s="1" t="s">
        <v>17</v>
      </c>
      <c r="G594" s="1" t="s">
        <v>1649</v>
      </c>
      <c r="H594" s="1" t="s">
        <v>150</v>
      </c>
      <c r="I594" s="1" t="s">
        <v>1650</v>
      </c>
      <c r="J594" s="1">
        <f>COUNTIF('Input velikosti'!B:B,SS_List_Domain_Merge[[#This Row],[ICO]])</f>
        <v>0</v>
      </c>
      <c r="K594" s="1" t="str">
        <f>VLOOKUP(SS_List_Domain_Merge[[#This Row],[ICO]],Velikosti_skol[[I�O]:[su-kpp]],12)</f>
        <v>1 - 5 zaměstnanců</v>
      </c>
    </row>
    <row r="595" spans="1:11" x14ac:dyDescent="0.4">
      <c r="A595" s="1" t="s">
        <v>7</v>
      </c>
      <c r="B595" s="1" t="s">
        <v>1651</v>
      </c>
      <c r="C595">
        <v>600023249</v>
      </c>
      <c r="D595">
        <v>65082478</v>
      </c>
      <c r="E595" s="1" t="s">
        <v>238</v>
      </c>
      <c r="F595" s="1" t="s">
        <v>17</v>
      </c>
      <c r="G595" s="1" t="s">
        <v>1652</v>
      </c>
      <c r="H595" s="1" t="s">
        <v>150</v>
      </c>
      <c r="I595" s="1" t="s">
        <v>1653</v>
      </c>
      <c r="J595" s="1">
        <f>COUNTIF('Input velikosti'!B:B,SS_List_Domain_Merge[[#This Row],[ICO]])</f>
        <v>0</v>
      </c>
      <c r="K595" s="1" t="str">
        <f>VLOOKUP(SS_List_Domain_Merge[[#This Row],[ICO]],Velikosti_skol[[I�O]:[su-kpp]],12)</f>
        <v>10 - 19 zaměstnanců</v>
      </c>
    </row>
    <row r="596" spans="1:11" x14ac:dyDescent="0.4">
      <c r="A596" s="1" t="s">
        <v>7</v>
      </c>
      <c r="B596" s="1" t="s">
        <v>1654</v>
      </c>
      <c r="C596">
        <v>600023796</v>
      </c>
      <c r="D596">
        <v>44555091</v>
      </c>
      <c r="E596" s="1" t="s">
        <v>238</v>
      </c>
      <c r="F596" s="1" t="s">
        <v>17</v>
      </c>
      <c r="G596" s="1" t="s">
        <v>351</v>
      </c>
      <c r="H596" s="1" t="s">
        <v>150</v>
      </c>
      <c r="I596" s="1" t="s">
        <v>1655</v>
      </c>
      <c r="J596" s="1">
        <f>COUNTIF('Input velikosti'!B:B,SS_List_Domain_Merge[[#This Row],[ICO]])</f>
        <v>0</v>
      </c>
      <c r="K596" s="1" t="str">
        <f>VLOOKUP(SS_List_Domain_Merge[[#This Row],[ICO]],Velikosti_skol[[I�O]:[su-kpp]],12)</f>
        <v>100 - 199 zaměstnanců</v>
      </c>
    </row>
    <row r="597" spans="1:11" x14ac:dyDescent="0.4">
      <c r="A597" s="1" t="s">
        <v>7</v>
      </c>
      <c r="B597" s="1" t="s">
        <v>1656</v>
      </c>
      <c r="C597">
        <v>600024491</v>
      </c>
      <c r="D597">
        <v>70838283</v>
      </c>
      <c r="E597" s="1" t="s">
        <v>330</v>
      </c>
      <c r="F597" s="1" t="s">
        <v>17</v>
      </c>
      <c r="G597" s="1" t="s">
        <v>859</v>
      </c>
      <c r="H597" s="1" t="s">
        <v>83</v>
      </c>
      <c r="I597" s="1" t="s">
        <v>1657</v>
      </c>
      <c r="J597" s="1">
        <f>COUNTIF('Input velikosti'!B:B,SS_List_Domain_Merge[[#This Row],[ICO]])</f>
        <v>0</v>
      </c>
      <c r="K597" s="1" t="str">
        <f>VLOOKUP(SS_List_Domain_Merge[[#This Row],[ICO]],Velikosti_skol[[I�O]:[su-kpp]],12)</f>
        <v>Neuvedeno</v>
      </c>
    </row>
    <row r="598" spans="1:11" x14ac:dyDescent="0.4">
      <c r="A598" s="1" t="s">
        <v>7</v>
      </c>
      <c r="B598" s="1" t="s">
        <v>1658</v>
      </c>
      <c r="C598">
        <v>600024474</v>
      </c>
      <c r="D598">
        <v>62033034</v>
      </c>
      <c r="E598" s="1" t="s">
        <v>330</v>
      </c>
      <c r="F598" s="1" t="s">
        <v>17</v>
      </c>
      <c r="G598" s="1" t="s">
        <v>331</v>
      </c>
      <c r="H598" s="1" t="s">
        <v>83</v>
      </c>
      <c r="I598" s="1" t="s">
        <v>1659</v>
      </c>
      <c r="J598" s="1">
        <f>COUNTIF('Input velikosti'!B:B,SS_List_Domain_Merge[[#This Row],[ICO]])</f>
        <v>1</v>
      </c>
      <c r="K598" s="1" t="str">
        <f>VLOOKUP(SS_List_Domain_Merge[[#This Row],[ICO]],Velikosti_skol[[I�O]:[su-kpp]],12)</f>
        <v>25 - 49 zaměstnanců</v>
      </c>
    </row>
    <row r="599" spans="1:11" x14ac:dyDescent="0.4">
      <c r="A599" s="1" t="s">
        <v>14</v>
      </c>
      <c r="B599" s="1" t="s">
        <v>1660</v>
      </c>
      <c r="C599">
        <v>600024814</v>
      </c>
      <c r="D599">
        <v>70844755</v>
      </c>
      <c r="E599" s="1" t="s">
        <v>330</v>
      </c>
      <c r="F599" s="1" t="s">
        <v>17</v>
      </c>
      <c r="G599" s="1" t="s">
        <v>991</v>
      </c>
      <c r="H599" s="1" t="s">
        <v>83</v>
      </c>
      <c r="I599" s="1" t="s">
        <v>1661</v>
      </c>
      <c r="J599" s="1">
        <f>COUNTIF('Input velikosti'!B:B,SS_List_Domain_Merge[[#This Row],[ICO]])</f>
        <v>1</v>
      </c>
      <c r="K599" s="1" t="str">
        <f>VLOOKUP(SS_List_Domain_Merge[[#This Row],[ICO]],Velikosti_skol[[I�O]:[su-kpp]],12)</f>
        <v>Neuvedeno</v>
      </c>
    </row>
    <row r="600" spans="1:11" x14ac:dyDescent="0.4">
      <c r="A600" s="1" t="s">
        <v>14</v>
      </c>
      <c r="B600" s="1" t="s">
        <v>1662</v>
      </c>
      <c r="C600">
        <v>600023222</v>
      </c>
      <c r="D600">
        <v>65082133</v>
      </c>
      <c r="E600" s="1" t="s">
        <v>238</v>
      </c>
      <c r="F600" s="1" t="s">
        <v>17</v>
      </c>
      <c r="G600" s="1" t="s">
        <v>1663</v>
      </c>
      <c r="H600" s="1" t="s">
        <v>150</v>
      </c>
      <c r="I600" s="1" t="s">
        <v>1664</v>
      </c>
      <c r="J600" s="1">
        <f>COUNTIF('Input velikosti'!B:B,SS_List_Domain_Merge[[#This Row],[ICO]])</f>
        <v>0</v>
      </c>
      <c r="K600" s="1" t="str">
        <f>VLOOKUP(SS_List_Domain_Merge[[#This Row],[ICO]],Velikosti_skol[[I�O]:[su-kpp]],12)</f>
        <v>10 - 19 zaměstnanců</v>
      </c>
    </row>
    <row r="601" spans="1:11" x14ac:dyDescent="0.4">
      <c r="A601" s="1" t="s">
        <v>14</v>
      </c>
      <c r="B601" s="1" t="s">
        <v>1665</v>
      </c>
      <c r="C601">
        <v>600009726</v>
      </c>
      <c r="D601">
        <v>45356891</v>
      </c>
      <c r="E601" s="1" t="s">
        <v>1666</v>
      </c>
      <c r="F601" s="1" t="s">
        <v>10</v>
      </c>
      <c r="G601" s="1" t="s">
        <v>166</v>
      </c>
      <c r="H601" s="1" t="s">
        <v>68</v>
      </c>
      <c r="I601" s="1" t="s">
        <v>1667</v>
      </c>
      <c r="J601" s="1">
        <f>COUNTIF('Input velikosti'!B:B,SS_List_Domain_Merge[[#This Row],[ICO]])</f>
        <v>1</v>
      </c>
      <c r="K601" s="1" t="str">
        <f>VLOOKUP(SS_List_Domain_Merge[[#This Row],[ICO]],Velikosti_skol[[I�O]:[su-kpp]],12)</f>
        <v>100 - 199 zaměstnanců</v>
      </c>
    </row>
    <row r="602" spans="1:11" x14ac:dyDescent="0.4">
      <c r="A602" s="1" t="s">
        <v>7</v>
      </c>
      <c r="B602" s="1" t="s">
        <v>1668</v>
      </c>
      <c r="C602">
        <v>600017516</v>
      </c>
      <c r="D602">
        <v>602060</v>
      </c>
      <c r="E602" s="1" t="s">
        <v>77</v>
      </c>
      <c r="F602" s="1" t="s">
        <v>17</v>
      </c>
      <c r="G602" s="1" t="s">
        <v>868</v>
      </c>
      <c r="H602" s="1" t="s">
        <v>38</v>
      </c>
      <c r="I602" s="1" t="s">
        <v>1669</v>
      </c>
      <c r="J602" s="1">
        <f>COUNTIF('Input velikosti'!B:B,SS_List_Domain_Merge[[#This Row],[ICO]])</f>
        <v>1</v>
      </c>
      <c r="K602" s="1" t="str">
        <f>VLOOKUP(SS_List_Domain_Merge[[#This Row],[ICO]],Velikosti_skol[[I�O]:[su-kpp]],12)</f>
        <v>50 - 99 zaměstnanců</v>
      </c>
    </row>
    <row r="603" spans="1:11" x14ac:dyDescent="0.4">
      <c r="A603" s="1" t="s">
        <v>7</v>
      </c>
      <c r="B603" s="1" t="s">
        <v>1670</v>
      </c>
      <c r="C603">
        <v>600013634</v>
      </c>
      <c r="D603">
        <v>567582</v>
      </c>
      <c r="E603" s="1" t="s">
        <v>212</v>
      </c>
      <c r="F603" s="1" t="s">
        <v>17</v>
      </c>
      <c r="G603" s="1" t="s">
        <v>53</v>
      </c>
      <c r="H603" s="1" t="s">
        <v>54</v>
      </c>
      <c r="I603" s="1" t="s">
        <v>1671</v>
      </c>
      <c r="J603" s="1">
        <f>COUNTIF('Input velikosti'!B:B,SS_List_Domain_Merge[[#This Row],[ICO]])</f>
        <v>1</v>
      </c>
      <c r="K603" s="1" t="str">
        <f>VLOOKUP(SS_List_Domain_Merge[[#This Row],[ICO]],Velikosti_skol[[I�O]:[su-kpp]],12)</f>
        <v>50 - 99 zaměstnanců</v>
      </c>
    </row>
    <row r="604" spans="1:11" x14ac:dyDescent="0.4">
      <c r="A604" s="1" t="s">
        <v>14</v>
      </c>
      <c r="B604" s="1" t="s">
        <v>1672</v>
      </c>
      <c r="C604">
        <v>600009459</v>
      </c>
      <c r="D604">
        <v>49778137</v>
      </c>
      <c r="E604" s="1" t="s">
        <v>388</v>
      </c>
      <c r="F604" s="1" t="s">
        <v>17</v>
      </c>
      <c r="G604" s="1" t="s">
        <v>166</v>
      </c>
      <c r="H604" s="1" t="s">
        <v>68</v>
      </c>
      <c r="I604" s="1" t="s">
        <v>1673</v>
      </c>
      <c r="J604" s="1">
        <f>COUNTIF('Input velikosti'!B:B,SS_List_Domain_Merge[[#This Row],[ICO]])</f>
        <v>1</v>
      </c>
      <c r="K604" s="1" t="str">
        <f>VLOOKUP(SS_List_Domain_Merge[[#This Row],[ICO]],Velikosti_skol[[I�O]:[su-kpp]],12)</f>
        <v>50 - 99 zaměstnanců</v>
      </c>
    </row>
    <row r="605" spans="1:11" x14ac:dyDescent="0.4">
      <c r="A605" s="1" t="s">
        <v>7</v>
      </c>
      <c r="B605" s="1" t="s">
        <v>1674</v>
      </c>
      <c r="C605">
        <v>600171728</v>
      </c>
      <c r="D605">
        <v>61894737</v>
      </c>
      <c r="E605" s="1" t="s">
        <v>191</v>
      </c>
      <c r="F605" s="1" t="s">
        <v>17</v>
      </c>
      <c r="G605" s="1" t="s">
        <v>825</v>
      </c>
      <c r="H605" s="1" t="s">
        <v>24</v>
      </c>
      <c r="I605" s="1" t="s">
        <v>1675</v>
      </c>
      <c r="J605" s="1">
        <f>COUNTIF('Input velikosti'!B:B,SS_List_Domain_Merge[[#This Row],[ICO]])</f>
        <v>1</v>
      </c>
      <c r="K605" s="1" t="str">
        <f>VLOOKUP(SS_List_Domain_Merge[[#This Row],[ICO]],Velikosti_skol[[I�O]:[su-kpp]],12)</f>
        <v>50 - 99 zaměstnanců</v>
      </c>
    </row>
    <row r="606" spans="1:11" x14ac:dyDescent="0.4">
      <c r="A606" s="1" t="s">
        <v>7</v>
      </c>
      <c r="B606" s="1" t="s">
        <v>1676</v>
      </c>
      <c r="C606">
        <v>600012409</v>
      </c>
      <c r="D606">
        <v>48161012</v>
      </c>
      <c r="E606" s="1" t="s">
        <v>330</v>
      </c>
      <c r="F606" s="1" t="s">
        <v>17</v>
      </c>
      <c r="G606" s="1" t="s">
        <v>82</v>
      </c>
      <c r="H606" s="1" t="s">
        <v>83</v>
      </c>
      <c r="I606" s="1" t="s">
        <v>1677</v>
      </c>
      <c r="J606" s="1">
        <f>COUNTIF('Input velikosti'!B:B,SS_List_Domain_Merge[[#This Row],[ICO]])</f>
        <v>1</v>
      </c>
      <c r="K606" s="1" t="str">
        <f>VLOOKUP(SS_List_Domain_Merge[[#This Row],[ICO]],Velikosti_skol[[I�O]:[su-kpp]],12)</f>
        <v>25 - 49 zaměstnanců</v>
      </c>
    </row>
    <row r="607" spans="1:11" x14ac:dyDescent="0.4">
      <c r="A607" s="1" t="s">
        <v>14</v>
      </c>
      <c r="B607" s="1" t="s">
        <v>1678</v>
      </c>
      <c r="C607">
        <v>650067231</v>
      </c>
      <c r="D607">
        <v>70940444</v>
      </c>
      <c r="E607" s="1" t="s">
        <v>98</v>
      </c>
      <c r="F607" s="1" t="s">
        <v>94</v>
      </c>
      <c r="G607" s="1" t="s">
        <v>1679</v>
      </c>
      <c r="H607" s="1" t="s">
        <v>12</v>
      </c>
      <c r="I607" s="1" t="s">
        <v>1680</v>
      </c>
      <c r="J607" s="1">
        <f>COUNTIF('Input velikosti'!B:B,SS_List_Domain_Merge[[#This Row],[ICO]])</f>
        <v>1</v>
      </c>
      <c r="K607" s="1" t="str">
        <f>VLOOKUP(SS_List_Domain_Merge[[#This Row],[ICO]],Velikosti_skol[[I�O]:[su-kpp]],12)</f>
        <v>Neuvedeno</v>
      </c>
    </row>
    <row r="608" spans="1:11" x14ac:dyDescent="0.4">
      <c r="A608" s="1" t="s">
        <v>7</v>
      </c>
      <c r="B608" s="1" t="s">
        <v>1681</v>
      </c>
      <c r="C608">
        <v>600020207</v>
      </c>
      <c r="D608">
        <v>25074997</v>
      </c>
      <c r="E608" s="1" t="s">
        <v>1682</v>
      </c>
      <c r="F608" s="1" t="s">
        <v>10</v>
      </c>
      <c r="G608" s="1" t="s">
        <v>825</v>
      </c>
      <c r="H608" s="1" t="s">
        <v>24</v>
      </c>
      <c r="I608" s="1" t="s">
        <v>1683</v>
      </c>
      <c r="J608" s="1">
        <f>COUNTIF('Input velikosti'!B:B,SS_List_Domain_Merge[[#This Row],[ICO]])</f>
        <v>1</v>
      </c>
      <c r="K608" s="1" t="str">
        <f>VLOOKUP(SS_List_Domain_Merge[[#This Row],[ICO]],Velikosti_skol[[I�O]:[su-kpp]],12)</f>
        <v>25 - 49 zaměstnanců</v>
      </c>
    </row>
    <row r="609" spans="1:11" x14ac:dyDescent="0.4">
      <c r="A609" s="1" t="s">
        <v>7</v>
      </c>
      <c r="B609" s="1" t="s">
        <v>1684</v>
      </c>
      <c r="C609">
        <v>600010155</v>
      </c>
      <c r="D609">
        <v>47274719</v>
      </c>
      <c r="E609" s="1" t="s">
        <v>238</v>
      </c>
      <c r="F609" s="1" t="s">
        <v>17</v>
      </c>
      <c r="G609" s="1" t="s">
        <v>1652</v>
      </c>
      <c r="H609" s="1" t="s">
        <v>150</v>
      </c>
      <c r="I609" s="1" t="s">
        <v>1685</v>
      </c>
      <c r="J609" s="1">
        <f>COUNTIF('Input velikosti'!B:B,SS_List_Domain_Merge[[#This Row],[ICO]])</f>
        <v>1</v>
      </c>
      <c r="K609" s="1" t="str">
        <f>VLOOKUP(SS_List_Domain_Merge[[#This Row],[ICO]],Velikosti_skol[[I�O]:[su-kpp]],12)</f>
        <v>100 - 199 zaměstnanců</v>
      </c>
    </row>
    <row r="610" spans="1:11" x14ac:dyDescent="0.4">
      <c r="A610" s="1" t="s">
        <v>60</v>
      </c>
      <c r="B610" s="1" t="s">
        <v>27</v>
      </c>
      <c r="C610">
        <v>600007979</v>
      </c>
      <c r="D610">
        <v>69434</v>
      </c>
      <c r="E610" s="1" t="s">
        <v>191</v>
      </c>
      <c r="F610" s="1" t="s">
        <v>17</v>
      </c>
      <c r="G610" s="1" t="s">
        <v>1686</v>
      </c>
      <c r="H610" s="1" t="s">
        <v>24</v>
      </c>
      <c r="I610" s="1" t="s">
        <v>1687</v>
      </c>
      <c r="J610" s="1">
        <f>COUNTIF('Input velikosti'!B:B,SS_List_Domain_Merge[[#This Row],[ICO]])</f>
        <v>2</v>
      </c>
      <c r="K610" s="1" t="e">
        <f>VLOOKUP(SS_List_Domain_Merge[[#This Row],[ICO]],Velikosti_skol[[I�O]:[su-kpp]],12)</f>
        <v>#N/A</v>
      </c>
    </row>
    <row r="611" spans="1:11" x14ac:dyDescent="0.4">
      <c r="A611" s="1" t="s">
        <v>7</v>
      </c>
      <c r="B611" s="1" t="s">
        <v>1688</v>
      </c>
      <c r="C611">
        <v>600009271</v>
      </c>
      <c r="D611">
        <v>49754050</v>
      </c>
      <c r="E611" s="1" t="s">
        <v>337</v>
      </c>
      <c r="F611" s="1" t="s">
        <v>17</v>
      </c>
      <c r="G611" s="1" t="s">
        <v>217</v>
      </c>
      <c r="H611" s="1" t="s">
        <v>218</v>
      </c>
      <c r="I611" s="1" t="s">
        <v>1689</v>
      </c>
      <c r="J611" s="1">
        <f>COUNTIF('Input velikosti'!B:B,SS_List_Domain_Merge[[#This Row],[ICO]])</f>
        <v>1</v>
      </c>
      <c r="K611" s="1" t="str">
        <f>VLOOKUP(SS_List_Domain_Merge[[#This Row],[ICO]],Velikosti_skol[[I�O]:[su-kpp]],12)</f>
        <v>50 - 99 zaměstnanců</v>
      </c>
    </row>
    <row r="612" spans="1:11" x14ac:dyDescent="0.4">
      <c r="A612" s="1" t="s">
        <v>14</v>
      </c>
      <c r="B612" s="1" t="s">
        <v>1690</v>
      </c>
      <c r="C612">
        <v>600017770</v>
      </c>
      <c r="D612">
        <v>61986038</v>
      </c>
      <c r="E612" s="1" t="s">
        <v>546</v>
      </c>
      <c r="F612" s="1" t="s">
        <v>17</v>
      </c>
      <c r="G612" s="1" t="s">
        <v>805</v>
      </c>
      <c r="H612" s="1" t="s">
        <v>104</v>
      </c>
      <c r="I612" s="1" t="s">
        <v>1691</v>
      </c>
      <c r="J612" s="1">
        <f>COUNTIF('Input velikosti'!B:B,SS_List_Domain_Merge[[#This Row],[ICO]])</f>
        <v>1</v>
      </c>
      <c r="K612" s="1" t="str">
        <f>VLOOKUP(SS_List_Domain_Merge[[#This Row],[ICO]],Velikosti_skol[[I�O]:[su-kpp]],12)</f>
        <v>25 - 49 zaměstnanců</v>
      </c>
    </row>
    <row r="613" spans="1:11" x14ac:dyDescent="0.4">
      <c r="A613" s="1" t="s">
        <v>14</v>
      </c>
      <c r="B613" s="1" t="s">
        <v>1692</v>
      </c>
      <c r="C613">
        <v>600015556</v>
      </c>
      <c r="D613">
        <v>60371790</v>
      </c>
      <c r="E613" s="1" t="s">
        <v>225</v>
      </c>
      <c r="F613" s="1" t="s">
        <v>17</v>
      </c>
      <c r="G613" s="1" t="s">
        <v>1693</v>
      </c>
      <c r="H613" s="1" t="s">
        <v>12</v>
      </c>
      <c r="I613" s="1" t="s">
        <v>1694</v>
      </c>
      <c r="J613" s="1">
        <f>COUNTIF('Input velikosti'!B:B,SS_List_Domain_Merge[[#This Row],[ICO]])</f>
        <v>2</v>
      </c>
      <c r="K613" s="1" t="str">
        <f>VLOOKUP(SS_List_Domain_Merge[[#This Row],[ICO]],Velikosti_skol[[I�O]:[su-kpp]],12)</f>
        <v>100 - 199 zaměstnanců</v>
      </c>
    </row>
    <row r="614" spans="1:11" x14ac:dyDescent="0.4">
      <c r="A614" s="1" t="s">
        <v>7</v>
      </c>
      <c r="B614" s="1" t="s">
        <v>1695</v>
      </c>
      <c r="C614">
        <v>600007260</v>
      </c>
      <c r="D614">
        <v>14801973</v>
      </c>
      <c r="E614" s="1" t="s">
        <v>191</v>
      </c>
      <c r="F614" s="1" t="s">
        <v>17</v>
      </c>
      <c r="G614" s="1" t="s">
        <v>362</v>
      </c>
      <c r="H614" s="1" t="s">
        <v>24</v>
      </c>
      <c r="I614" s="1" t="s">
        <v>1696</v>
      </c>
      <c r="J614" s="1">
        <f>COUNTIF('Input velikosti'!B:B,SS_List_Domain_Merge[[#This Row],[ICO]])</f>
        <v>1</v>
      </c>
      <c r="K614" s="1" t="str">
        <f>VLOOKUP(SS_List_Domain_Merge[[#This Row],[ICO]],Velikosti_skol[[I�O]:[su-kpp]],12)</f>
        <v>100 - 199 zaměstnanců</v>
      </c>
    </row>
    <row r="615" spans="1:11" x14ac:dyDescent="0.4">
      <c r="A615" s="1" t="s">
        <v>7</v>
      </c>
      <c r="B615" s="1" t="s">
        <v>1697</v>
      </c>
      <c r="C615">
        <v>600008827</v>
      </c>
      <c r="D615">
        <v>25158911</v>
      </c>
      <c r="E615" s="1" t="s">
        <v>1698</v>
      </c>
      <c r="F615" s="1" t="s">
        <v>10</v>
      </c>
      <c r="G615" s="1" t="s">
        <v>669</v>
      </c>
      <c r="H615" s="1" t="s">
        <v>137</v>
      </c>
      <c r="I615" s="1" t="s">
        <v>1699</v>
      </c>
      <c r="J615" s="1">
        <f>COUNTIF('Input velikosti'!B:B,SS_List_Domain_Merge[[#This Row],[ICO]])</f>
        <v>2</v>
      </c>
      <c r="K615" s="1" t="str">
        <f>VLOOKUP(SS_List_Domain_Merge[[#This Row],[ICO]],Velikosti_skol[[I�O]:[su-kpp]],12)</f>
        <v>20 - 24 zaměstnanci</v>
      </c>
    </row>
    <row r="616" spans="1:11" x14ac:dyDescent="0.4">
      <c r="A616" s="1" t="s">
        <v>7</v>
      </c>
      <c r="B616" s="1" t="s">
        <v>1700</v>
      </c>
      <c r="C616">
        <v>600014291</v>
      </c>
      <c r="D616">
        <v>16355474</v>
      </c>
      <c r="E616" s="1" t="s">
        <v>212</v>
      </c>
      <c r="F616" s="1" t="s">
        <v>17</v>
      </c>
      <c r="G616" s="1" t="s">
        <v>705</v>
      </c>
      <c r="H616" s="1" t="s">
        <v>54</v>
      </c>
      <c r="I616" s="1" t="s">
        <v>1701</v>
      </c>
      <c r="J616" s="1">
        <f>COUNTIF('Input velikosti'!B:B,SS_List_Domain_Merge[[#This Row],[ICO]])</f>
        <v>2</v>
      </c>
      <c r="K616" s="1" t="str">
        <f>VLOOKUP(SS_List_Domain_Merge[[#This Row],[ICO]],Velikosti_skol[[I�O]:[su-kpp]],12)</f>
        <v>100 - 199 zaměstnanců</v>
      </c>
    </row>
    <row r="617" spans="1:11" x14ac:dyDescent="0.4">
      <c r="A617" s="1" t="s">
        <v>14</v>
      </c>
      <c r="B617" s="1" t="s">
        <v>1702</v>
      </c>
      <c r="C617">
        <v>600014029</v>
      </c>
      <c r="D617">
        <v>47917865</v>
      </c>
      <c r="E617" s="1" t="s">
        <v>1703</v>
      </c>
      <c r="F617" s="1" t="s">
        <v>10</v>
      </c>
      <c r="G617" s="1" t="s">
        <v>1704</v>
      </c>
      <c r="H617" s="1" t="s">
        <v>54</v>
      </c>
      <c r="I617" s="1" t="s">
        <v>1705</v>
      </c>
      <c r="J617" s="1">
        <f>COUNTIF('Input velikosti'!B:B,SS_List_Domain_Merge[[#This Row],[ICO]])</f>
        <v>1</v>
      </c>
      <c r="K617" s="1" t="str">
        <f>VLOOKUP(SS_List_Domain_Merge[[#This Row],[ICO]],Velikosti_skol[[I�O]:[su-kpp]],12)</f>
        <v>50 - 99 zaměstnanců</v>
      </c>
    </row>
    <row r="618" spans="1:11" x14ac:dyDescent="0.4">
      <c r="A618" s="1" t="s">
        <v>14</v>
      </c>
      <c r="B618" s="1" t="s">
        <v>1706</v>
      </c>
      <c r="C618">
        <v>600171833</v>
      </c>
      <c r="D618">
        <v>15028216</v>
      </c>
      <c r="E618" s="1" t="s">
        <v>330</v>
      </c>
      <c r="F618" s="1" t="s">
        <v>17</v>
      </c>
      <c r="G618" s="1" t="s">
        <v>837</v>
      </c>
      <c r="H618" s="1" t="s">
        <v>83</v>
      </c>
      <c r="I618" s="1" t="s">
        <v>1707</v>
      </c>
      <c r="J618" s="1">
        <f>COUNTIF('Input velikosti'!B:B,SS_List_Domain_Merge[[#This Row],[ICO]])</f>
        <v>2</v>
      </c>
      <c r="K618" s="1" t="str">
        <f>VLOOKUP(SS_List_Domain_Merge[[#This Row],[ICO]],Velikosti_skol[[I�O]:[su-kpp]],12)</f>
        <v>100 - 199 zaměstnanců</v>
      </c>
    </row>
    <row r="619" spans="1:11" x14ac:dyDescent="0.4">
      <c r="A619" s="1" t="s">
        <v>14</v>
      </c>
      <c r="B619" s="1" t="s">
        <v>1708</v>
      </c>
      <c r="C619">
        <v>600170772</v>
      </c>
      <c r="D619">
        <v>13582259</v>
      </c>
      <c r="E619" s="1" t="s">
        <v>330</v>
      </c>
      <c r="F619" s="1" t="s">
        <v>17</v>
      </c>
      <c r="G619" s="1" t="s">
        <v>154</v>
      </c>
      <c r="H619" s="1" t="s">
        <v>83</v>
      </c>
      <c r="I619" s="1" t="s">
        <v>1709</v>
      </c>
      <c r="J619" s="1">
        <f>COUNTIF('Input velikosti'!B:B,SS_List_Domain_Merge[[#This Row],[ICO]])</f>
        <v>1</v>
      </c>
      <c r="K619" s="1" t="str">
        <f>VLOOKUP(SS_List_Domain_Merge[[#This Row],[ICO]],Velikosti_skol[[I�O]:[su-kpp]],12)</f>
        <v>100 - 199 zaměstnanců</v>
      </c>
    </row>
    <row r="620" spans="1:11" x14ac:dyDescent="0.4">
      <c r="A620" s="1" t="s">
        <v>14</v>
      </c>
      <c r="B620" s="1" t="s">
        <v>1710</v>
      </c>
      <c r="C620">
        <v>600171183</v>
      </c>
      <c r="D620">
        <v>100340</v>
      </c>
      <c r="E620" s="1" t="s">
        <v>77</v>
      </c>
      <c r="F620" s="1" t="s">
        <v>17</v>
      </c>
      <c r="G620" s="1" t="s">
        <v>1711</v>
      </c>
      <c r="H620" s="1" t="s">
        <v>38</v>
      </c>
      <c r="I620" s="1" t="s">
        <v>1712</v>
      </c>
      <c r="J620" s="1">
        <f>COUNTIF('Input velikosti'!B:B,SS_List_Domain_Merge[[#This Row],[ICO]])</f>
        <v>2</v>
      </c>
      <c r="K620" s="1" t="e">
        <f>VLOOKUP(SS_List_Domain_Merge[[#This Row],[ICO]],Velikosti_skol[[I�O]:[su-kpp]],12)</f>
        <v>#N/A</v>
      </c>
    </row>
    <row r="621" spans="1:11" x14ac:dyDescent="0.4">
      <c r="A621" s="1" t="s">
        <v>7</v>
      </c>
      <c r="B621" s="1" t="s">
        <v>1713</v>
      </c>
      <c r="C621">
        <v>600007294</v>
      </c>
      <c r="D621">
        <v>509965</v>
      </c>
      <c r="E621" s="1" t="s">
        <v>191</v>
      </c>
      <c r="F621" s="1" t="s">
        <v>17</v>
      </c>
      <c r="G621" s="1" t="s">
        <v>169</v>
      </c>
      <c r="H621" s="1" t="s">
        <v>24</v>
      </c>
      <c r="I621" s="1" t="s">
        <v>1714</v>
      </c>
      <c r="J621" s="1">
        <f>COUNTIF('Input velikosti'!B:B,SS_List_Domain_Merge[[#This Row],[ICO]])</f>
        <v>1</v>
      </c>
      <c r="K621" s="1" t="str">
        <f>VLOOKUP(SS_List_Domain_Merge[[#This Row],[ICO]],Velikosti_skol[[I�O]:[su-kpp]],12)</f>
        <v>50 - 99 zaměstnanců</v>
      </c>
    </row>
    <row r="622" spans="1:11" x14ac:dyDescent="0.4">
      <c r="A622" s="1" t="s">
        <v>60</v>
      </c>
      <c r="B622" s="1" t="s">
        <v>423</v>
      </c>
      <c r="C622">
        <v>600017231</v>
      </c>
      <c r="D622">
        <v>25373587</v>
      </c>
      <c r="E622" s="1" t="s">
        <v>1627</v>
      </c>
      <c r="F622" s="1" t="s">
        <v>10</v>
      </c>
      <c r="G622" s="1" t="s">
        <v>1628</v>
      </c>
      <c r="H622" s="1" t="s">
        <v>104</v>
      </c>
      <c r="I622" s="1" t="s">
        <v>1715</v>
      </c>
      <c r="J622" s="1">
        <f>COUNTIF('Input velikosti'!B:B,SS_List_Domain_Merge[[#This Row],[ICO]])</f>
        <v>2</v>
      </c>
      <c r="K622" s="1" t="str">
        <f>VLOOKUP(SS_List_Domain_Merge[[#This Row],[ICO]],Velikosti_skol[[I�O]:[su-kpp]],12)</f>
        <v>20 - 24 zaměstnanci</v>
      </c>
    </row>
    <row r="623" spans="1:11" x14ac:dyDescent="0.4">
      <c r="A623" s="1" t="s">
        <v>14</v>
      </c>
      <c r="B623" s="1" t="s">
        <v>1716</v>
      </c>
      <c r="C623">
        <v>600018334</v>
      </c>
      <c r="D623">
        <v>176401</v>
      </c>
      <c r="E623" s="1" t="s">
        <v>546</v>
      </c>
      <c r="F623" s="1" t="s">
        <v>17</v>
      </c>
      <c r="G623" s="1" t="s">
        <v>813</v>
      </c>
      <c r="H623" s="1" t="s">
        <v>104</v>
      </c>
      <c r="I623" s="1" t="s">
        <v>1717</v>
      </c>
      <c r="J623" s="1">
        <f>COUNTIF('Input velikosti'!B:B,SS_List_Domain_Merge[[#This Row],[ICO]])</f>
        <v>2</v>
      </c>
      <c r="K623" s="1" t="e">
        <f>VLOOKUP(SS_List_Domain_Merge[[#This Row],[ICO]],Velikosti_skol[[I�O]:[su-kpp]],12)</f>
        <v>#N/A</v>
      </c>
    </row>
    <row r="624" spans="1:11" x14ac:dyDescent="0.4">
      <c r="A624" s="1" t="s">
        <v>14</v>
      </c>
      <c r="B624" s="1" t="s">
        <v>1718</v>
      </c>
      <c r="C624">
        <v>600011941</v>
      </c>
      <c r="D624">
        <v>15052796</v>
      </c>
      <c r="E624" s="1" t="s">
        <v>330</v>
      </c>
      <c r="F624" s="1" t="s">
        <v>17</v>
      </c>
      <c r="G624" s="1" t="s">
        <v>1719</v>
      </c>
      <c r="H624" s="1" t="s">
        <v>83</v>
      </c>
      <c r="I624" s="1" t="s">
        <v>1720</v>
      </c>
      <c r="J624" s="1">
        <f>COUNTIF('Input velikosti'!B:B,SS_List_Domain_Merge[[#This Row],[ICO]])</f>
        <v>1</v>
      </c>
      <c r="K624" s="1" t="str">
        <f>VLOOKUP(SS_List_Domain_Merge[[#This Row],[ICO]],Velikosti_skol[[I�O]:[su-kpp]],12)</f>
        <v>100 - 199 zaměstnanců</v>
      </c>
    </row>
    <row r="625" spans="1:11" x14ac:dyDescent="0.4">
      <c r="A625" s="1" t="s">
        <v>7</v>
      </c>
      <c r="B625" s="1" t="s">
        <v>1721</v>
      </c>
      <c r="C625">
        <v>600014908</v>
      </c>
      <c r="D625">
        <v>48461636</v>
      </c>
      <c r="E625" s="1" t="s">
        <v>61</v>
      </c>
      <c r="F625" s="1" t="s">
        <v>17</v>
      </c>
      <c r="G625" s="1" t="s">
        <v>1722</v>
      </c>
      <c r="H625" s="1" t="s">
        <v>63</v>
      </c>
      <c r="I625" s="1" t="s">
        <v>1723</v>
      </c>
      <c r="J625" s="1">
        <f>COUNTIF('Input velikosti'!B:B,SS_List_Domain_Merge[[#This Row],[ICO]])</f>
        <v>2</v>
      </c>
      <c r="K625" s="1" t="str">
        <f>VLOOKUP(SS_List_Domain_Merge[[#This Row],[ICO]],Velikosti_skol[[I�O]:[su-kpp]],12)</f>
        <v>100 - 199 zaměstnanců</v>
      </c>
    </row>
    <row r="626" spans="1:11" x14ac:dyDescent="0.4">
      <c r="A626" s="1" t="s">
        <v>7</v>
      </c>
      <c r="B626" s="1" t="s">
        <v>1724</v>
      </c>
      <c r="C626">
        <v>600015670</v>
      </c>
      <c r="D626">
        <v>13692933</v>
      </c>
      <c r="E626" s="1" t="s">
        <v>212</v>
      </c>
      <c r="F626" s="1" t="s">
        <v>17</v>
      </c>
      <c r="G626" s="1" t="s">
        <v>373</v>
      </c>
      <c r="H626" s="1" t="s">
        <v>54</v>
      </c>
      <c r="I626" s="1" t="s">
        <v>1725</v>
      </c>
      <c r="J626" s="1">
        <f>COUNTIF('Input velikosti'!B:B,SS_List_Domain_Merge[[#This Row],[ICO]])</f>
        <v>1</v>
      </c>
      <c r="K626" s="1" t="str">
        <f>VLOOKUP(SS_List_Domain_Merge[[#This Row],[ICO]],Velikosti_skol[[I�O]:[su-kpp]],12)</f>
        <v>100 - 199 zaměstnanců</v>
      </c>
    </row>
    <row r="627" spans="1:11" x14ac:dyDescent="0.4">
      <c r="A627" s="1" t="s">
        <v>7</v>
      </c>
      <c r="B627" s="1" t="s">
        <v>1726</v>
      </c>
      <c r="C627">
        <v>600006859</v>
      </c>
      <c r="D627">
        <v>664740</v>
      </c>
      <c r="E627" s="1" t="s">
        <v>191</v>
      </c>
      <c r="F627" s="1" t="s">
        <v>17</v>
      </c>
      <c r="G627" s="1" t="s">
        <v>1727</v>
      </c>
      <c r="H627" s="1" t="s">
        <v>24</v>
      </c>
      <c r="I627" s="1" t="s">
        <v>1728</v>
      </c>
      <c r="J627" s="1">
        <f>COUNTIF('Input velikosti'!B:B,SS_List_Domain_Merge[[#This Row],[ICO]])</f>
        <v>2</v>
      </c>
      <c r="K627" s="1" t="str">
        <f>VLOOKUP(SS_List_Domain_Merge[[#This Row],[ICO]],Velikosti_skol[[I�O]:[su-kpp]],12)</f>
        <v>50 - 99 zaměstnanců</v>
      </c>
    </row>
    <row r="628" spans="1:11" x14ac:dyDescent="0.4">
      <c r="A628" s="1" t="s">
        <v>7</v>
      </c>
      <c r="B628" s="1" t="s">
        <v>1729</v>
      </c>
      <c r="C628">
        <v>600010104</v>
      </c>
      <c r="D628">
        <v>14451018</v>
      </c>
      <c r="E628" s="1" t="s">
        <v>347</v>
      </c>
      <c r="F628" s="1" t="s">
        <v>17</v>
      </c>
      <c r="G628" s="1" t="s">
        <v>299</v>
      </c>
      <c r="H628" s="1" t="s">
        <v>222</v>
      </c>
      <c r="I628" s="1" t="s">
        <v>1730</v>
      </c>
      <c r="J628" s="1">
        <f>COUNTIF('Input velikosti'!B:B,SS_List_Domain_Merge[[#This Row],[ICO]])</f>
        <v>1</v>
      </c>
      <c r="K628" s="1" t="str">
        <f>VLOOKUP(SS_List_Domain_Merge[[#This Row],[ICO]],Velikosti_skol[[I�O]:[su-kpp]],12)</f>
        <v>100 - 199 zaměstnanců</v>
      </c>
    </row>
    <row r="629" spans="1:11" x14ac:dyDescent="0.4">
      <c r="A629" s="1" t="s">
        <v>14</v>
      </c>
      <c r="B629" s="1" t="s">
        <v>1731</v>
      </c>
      <c r="C629">
        <v>600007928</v>
      </c>
      <c r="D629">
        <v>659771</v>
      </c>
      <c r="E629" s="1" t="s">
        <v>191</v>
      </c>
      <c r="F629" s="1" t="s">
        <v>17</v>
      </c>
      <c r="G629" s="1" t="s">
        <v>1732</v>
      </c>
      <c r="H629" s="1" t="s">
        <v>24</v>
      </c>
      <c r="I629" s="1" t="s">
        <v>1733</v>
      </c>
      <c r="J629" s="1">
        <f>COUNTIF('Input velikosti'!B:B,SS_List_Domain_Merge[[#This Row],[ICO]])</f>
        <v>1</v>
      </c>
      <c r="K629" s="1" t="str">
        <f>VLOOKUP(SS_List_Domain_Merge[[#This Row],[ICO]],Velikosti_skol[[I�O]:[su-kpp]],12)</f>
        <v>50 - 99 zaměstnanců</v>
      </c>
    </row>
    <row r="630" spans="1:11" x14ac:dyDescent="0.4">
      <c r="A630" s="1" t="s">
        <v>7</v>
      </c>
      <c r="B630" s="1" t="s">
        <v>1734</v>
      </c>
      <c r="C630">
        <v>600170284</v>
      </c>
      <c r="D630">
        <v>73130</v>
      </c>
      <c r="E630" s="1" t="s">
        <v>228</v>
      </c>
      <c r="F630" s="1" t="s">
        <v>17</v>
      </c>
      <c r="G630" s="1" t="s">
        <v>983</v>
      </c>
      <c r="H630" s="1" t="s">
        <v>137</v>
      </c>
      <c r="I630" s="1" t="s">
        <v>1735</v>
      </c>
      <c r="J630" s="1">
        <f>COUNTIF('Input velikosti'!B:B,SS_List_Domain_Merge[[#This Row],[ICO]])</f>
        <v>2</v>
      </c>
      <c r="K630" s="1" t="e">
        <f>VLOOKUP(SS_List_Domain_Merge[[#This Row],[ICO]],Velikosti_skol[[I�O]:[su-kpp]],12)</f>
        <v>#N/A</v>
      </c>
    </row>
    <row r="631" spans="1:11" x14ac:dyDescent="0.4">
      <c r="A631" s="1" t="s">
        <v>14</v>
      </c>
      <c r="B631" s="1" t="s">
        <v>1736</v>
      </c>
      <c r="C631">
        <v>600007511</v>
      </c>
      <c r="D631">
        <v>69558</v>
      </c>
      <c r="E631" s="1" t="s">
        <v>191</v>
      </c>
      <c r="F631" s="1" t="s">
        <v>17</v>
      </c>
      <c r="G631" s="1" t="s">
        <v>1737</v>
      </c>
      <c r="H631" s="1" t="s">
        <v>24</v>
      </c>
      <c r="I631" s="1" t="s">
        <v>1738</v>
      </c>
      <c r="J631" s="1">
        <f>COUNTIF('Input velikosti'!B:B,SS_List_Domain_Merge[[#This Row],[ICO]])</f>
        <v>1</v>
      </c>
      <c r="K631" s="1" t="e">
        <f>VLOOKUP(SS_List_Domain_Merge[[#This Row],[ICO]],Velikosti_skol[[I�O]:[su-kpp]],12)</f>
        <v>#N/A</v>
      </c>
    </row>
    <row r="632" spans="1:11" x14ac:dyDescent="0.4">
      <c r="A632" s="1" t="s">
        <v>14</v>
      </c>
      <c r="B632" s="1" t="s">
        <v>1739</v>
      </c>
      <c r="C632">
        <v>600170454</v>
      </c>
      <c r="D632">
        <v>376469</v>
      </c>
      <c r="E632" s="1" t="s">
        <v>388</v>
      </c>
      <c r="F632" s="1" t="s">
        <v>17</v>
      </c>
      <c r="G632" s="1" t="s">
        <v>1740</v>
      </c>
      <c r="H632" s="1" t="s">
        <v>68</v>
      </c>
      <c r="I632" s="1" t="s">
        <v>1741</v>
      </c>
      <c r="J632" s="1">
        <f>COUNTIF('Input velikosti'!B:B,SS_List_Domain_Merge[[#This Row],[ICO]])</f>
        <v>2</v>
      </c>
      <c r="K632" s="1" t="str">
        <f>VLOOKUP(SS_List_Domain_Merge[[#This Row],[ICO]],Velikosti_skol[[I�O]:[su-kpp]],12)</f>
        <v>50 - 99 zaměstnanců</v>
      </c>
    </row>
    <row r="633" spans="1:11" x14ac:dyDescent="0.4">
      <c r="A633" s="1" t="s">
        <v>7</v>
      </c>
      <c r="B633" s="1" t="s">
        <v>1742</v>
      </c>
      <c r="C633">
        <v>600006841</v>
      </c>
      <c r="D633">
        <v>47558504</v>
      </c>
      <c r="E633" s="1" t="s">
        <v>191</v>
      </c>
      <c r="F633" s="1" t="s">
        <v>17</v>
      </c>
      <c r="G633" s="1" t="s">
        <v>726</v>
      </c>
      <c r="H633" s="1" t="s">
        <v>24</v>
      </c>
      <c r="I633" s="1" t="s">
        <v>1743</v>
      </c>
      <c r="J633" s="1">
        <f>COUNTIF('Input velikosti'!B:B,SS_List_Domain_Merge[[#This Row],[ICO]])</f>
        <v>2</v>
      </c>
      <c r="K633" s="1" t="str">
        <f>VLOOKUP(SS_List_Domain_Merge[[#This Row],[ICO]],Velikosti_skol[[I�O]:[su-kpp]],12)</f>
        <v>25 - 49 zaměstnanců</v>
      </c>
    </row>
    <row r="634" spans="1:11" x14ac:dyDescent="0.4">
      <c r="A634" s="1" t="s">
        <v>7</v>
      </c>
      <c r="B634" s="1" t="s">
        <v>1744</v>
      </c>
      <c r="C634">
        <v>600170764</v>
      </c>
      <c r="D634">
        <v>175790</v>
      </c>
      <c r="E634" s="1" t="s">
        <v>16</v>
      </c>
      <c r="F634" s="1" t="s">
        <v>17</v>
      </c>
      <c r="G634" s="1" t="s">
        <v>145</v>
      </c>
      <c r="H634" s="1" t="s">
        <v>19</v>
      </c>
      <c r="I634" s="1" t="s">
        <v>1745</v>
      </c>
      <c r="J634" s="1">
        <f>COUNTIF('Input velikosti'!B:B,SS_List_Domain_Merge[[#This Row],[ICO]])</f>
        <v>2</v>
      </c>
      <c r="K634" s="1" t="e">
        <f>VLOOKUP(SS_List_Domain_Merge[[#This Row],[ICO]],Velikosti_skol[[I�O]:[su-kpp]],12)</f>
        <v>#N/A</v>
      </c>
    </row>
    <row r="635" spans="1:11" x14ac:dyDescent="0.4">
      <c r="A635" s="1" t="s">
        <v>14</v>
      </c>
      <c r="B635" s="1" t="s">
        <v>1746</v>
      </c>
      <c r="C635">
        <v>600008274</v>
      </c>
      <c r="D635">
        <v>60816899</v>
      </c>
      <c r="E635" s="1" t="s">
        <v>228</v>
      </c>
      <c r="F635" s="1" t="s">
        <v>17</v>
      </c>
      <c r="G635" s="1" t="s">
        <v>740</v>
      </c>
      <c r="H635" s="1" t="s">
        <v>137</v>
      </c>
      <c r="I635" s="1" t="s">
        <v>1747</v>
      </c>
      <c r="J635" s="1">
        <f>COUNTIF('Input velikosti'!B:B,SS_List_Domain_Merge[[#This Row],[ICO]])</f>
        <v>2</v>
      </c>
      <c r="K635" s="1" t="str">
        <f>VLOOKUP(SS_List_Domain_Merge[[#This Row],[ICO]],Velikosti_skol[[I�O]:[su-kpp]],12)</f>
        <v>50 - 99 zaměstnanců</v>
      </c>
    </row>
    <row r="636" spans="1:11" x14ac:dyDescent="0.4">
      <c r="A636" s="1" t="s">
        <v>14</v>
      </c>
      <c r="B636" s="1" t="s">
        <v>1748</v>
      </c>
      <c r="C636">
        <v>600170128</v>
      </c>
      <c r="D636">
        <v>16977246</v>
      </c>
      <c r="E636" s="1" t="s">
        <v>191</v>
      </c>
      <c r="F636" s="1" t="s">
        <v>17</v>
      </c>
      <c r="G636" s="1" t="s">
        <v>1749</v>
      </c>
      <c r="H636" s="1" t="s">
        <v>24</v>
      </c>
      <c r="I636" s="1" t="s">
        <v>1750</v>
      </c>
      <c r="J636" s="1">
        <f>COUNTIF('Input velikosti'!B:B,SS_List_Domain_Merge[[#This Row],[ICO]])</f>
        <v>1</v>
      </c>
      <c r="K636" s="1" t="str">
        <f>VLOOKUP(SS_List_Domain_Merge[[#This Row],[ICO]],Velikosti_skol[[I�O]:[su-kpp]],12)</f>
        <v>100 - 199 zaměstnanců</v>
      </c>
    </row>
    <row r="637" spans="1:11" x14ac:dyDescent="0.4">
      <c r="A637" s="1" t="s">
        <v>7</v>
      </c>
      <c r="B637" s="1" t="s">
        <v>1751</v>
      </c>
      <c r="C637">
        <v>600007065</v>
      </c>
      <c r="D637">
        <v>473634</v>
      </c>
      <c r="E637" s="1" t="s">
        <v>191</v>
      </c>
      <c r="F637" s="1" t="s">
        <v>17</v>
      </c>
      <c r="G637" s="1" t="s">
        <v>825</v>
      </c>
      <c r="H637" s="1" t="s">
        <v>24</v>
      </c>
      <c r="I637" s="1" t="s">
        <v>1752</v>
      </c>
      <c r="J637" s="1">
        <f>COUNTIF('Input velikosti'!B:B,SS_List_Domain_Merge[[#This Row],[ICO]])</f>
        <v>1</v>
      </c>
      <c r="K637" s="1" t="str">
        <f>VLOOKUP(SS_List_Domain_Merge[[#This Row],[ICO]],Velikosti_skol[[I�O]:[su-kpp]],12)</f>
        <v>100 - 199 zaměstnanců</v>
      </c>
    </row>
    <row r="638" spans="1:11" x14ac:dyDescent="0.4">
      <c r="A638" s="1" t="s">
        <v>7</v>
      </c>
      <c r="B638" s="1" t="s">
        <v>1753</v>
      </c>
      <c r="C638">
        <v>600007359</v>
      </c>
      <c r="D638">
        <v>641014</v>
      </c>
      <c r="E638" s="1" t="s">
        <v>191</v>
      </c>
      <c r="F638" s="1" t="s">
        <v>17</v>
      </c>
      <c r="G638" s="1" t="s">
        <v>261</v>
      </c>
      <c r="H638" s="1" t="s">
        <v>24</v>
      </c>
      <c r="I638" s="1" t="s">
        <v>1754</v>
      </c>
      <c r="J638" s="1">
        <f>COUNTIF('Input velikosti'!B:B,SS_List_Domain_Merge[[#This Row],[ICO]])</f>
        <v>1</v>
      </c>
      <c r="K638" s="1" t="str">
        <f>VLOOKUP(SS_List_Domain_Merge[[#This Row],[ICO]],Velikosti_skol[[I�O]:[su-kpp]],12)</f>
        <v>50 - 99 zaměstnanců</v>
      </c>
    </row>
    <row r="639" spans="1:11" x14ac:dyDescent="0.4">
      <c r="A639" s="1" t="s">
        <v>7</v>
      </c>
      <c r="B639" s="1" t="s">
        <v>1755</v>
      </c>
      <c r="C639">
        <v>600007642</v>
      </c>
      <c r="D639">
        <v>69574</v>
      </c>
      <c r="E639" s="1" t="s">
        <v>191</v>
      </c>
      <c r="F639" s="1" t="s">
        <v>17</v>
      </c>
      <c r="G639" s="1" t="s">
        <v>1756</v>
      </c>
      <c r="H639" s="1" t="s">
        <v>24</v>
      </c>
      <c r="I639" s="1" t="s">
        <v>1757</v>
      </c>
      <c r="J639" s="1">
        <f>COUNTIF('Input velikosti'!B:B,SS_List_Domain_Merge[[#This Row],[ICO]])</f>
        <v>1</v>
      </c>
      <c r="K639" s="1" t="e">
        <f>VLOOKUP(SS_List_Domain_Merge[[#This Row],[ICO]],Velikosti_skol[[I�O]:[su-kpp]],12)</f>
        <v>#N/A</v>
      </c>
    </row>
    <row r="640" spans="1:11" x14ac:dyDescent="0.4">
      <c r="A640" s="1" t="s">
        <v>7</v>
      </c>
      <c r="B640" s="1" t="s">
        <v>1758</v>
      </c>
      <c r="C640">
        <v>600170381</v>
      </c>
      <c r="D640">
        <v>14450402</v>
      </c>
      <c r="E640" s="1" t="s">
        <v>228</v>
      </c>
      <c r="F640" s="1" t="s">
        <v>17</v>
      </c>
      <c r="G640" s="1" t="s">
        <v>847</v>
      </c>
      <c r="H640" s="1" t="s">
        <v>137</v>
      </c>
      <c r="I640" s="1" t="s">
        <v>1759</v>
      </c>
      <c r="J640" s="1">
        <f>COUNTIF('Input velikosti'!B:B,SS_List_Domain_Merge[[#This Row],[ICO]])</f>
        <v>2</v>
      </c>
      <c r="K640" s="1" t="str">
        <f>VLOOKUP(SS_List_Domain_Merge[[#This Row],[ICO]],Velikosti_skol[[I�O]:[su-kpp]],12)</f>
        <v>100 - 199 zaměstnanců</v>
      </c>
    </row>
    <row r="641" spans="1:11" x14ac:dyDescent="0.4">
      <c r="A641" s="1" t="s">
        <v>14</v>
      </c>
      <c r="B641" s="1" t="s">
        <v>1760</v>
      </c>
      <c r="C641">
        <v>610451049</v>
      </c>
      <c r="D641">
        <v>69793000</v>
      </c>
      <c r="E641" s="1" t="s">
        <v>191</v>
      </c>
      <c r="F641" s="1" t="s">
        <v>17</v>
      </c>
      <c r="G641" s="1" t="s">
        <v>158</v>
      </c>
      <c r="H641" s="1" t="s">
        <v>24</v>
      </c>
      <c r="I641" s="1" t="s">
        <v>1761</v>
      </c>
      <c r="J641" s="1">
        <f>COUNTIF('Input velikosti'!B:B,SS_List_Domain_Merge[[#This Row],[ICO]])</f>
        <v>1</v>
      </c>
      <c r="K641" s="1" t="str">
        <f>VLOOKUP(SS_List_Domain_Merge[[#This Row],[ICO]],Velikosti_skol[[I�O]:[su-kpp]],12)</f>
        <v>50 - 99 zaměstnanců</v>
      </c>
    </row>
    <row r="642" spans="1:11" x14ac:dyDescent="0.4">
      <c r="A642" s="1" t="s">
        <v>7</v>
      </c>
      <c r="B642" s="1" t="s">
        <v>1762</v>
      </c>
      <c r="C642">
        <v>610450620</v>
      </c>
      <c r="D642">
        <v>68383495</v>
      </c>
      <c r="E642" s="1" t="s">
        <v>191</v>
      </c>
      <c r="F642" s="1" t="s">
        <v>17</v>
      </c>
      <c r="G642" s="1" t="s">
        <v>496</v>
      </c>
      <c r="H642" s="1" t="s">
        <v>24</v>
      </c>
      <c r="I642" s="1" t="s">
        <v>1763</v>
      </c>
      <c r="J642" s="1">
        <f>COUNTIF('Input velikosti'!B:B,SS_List_Domain_Merge[[#This Row],[ICO]])</f>
        <v>2</v>
      </c>
      <c r="K642" s="1" t="str">
        <f>VLOOKUP(SS_List_Domain_Merge[[#This Row],[ICO]],Velikosti_skol[[I�O]:[su-kpp]],12)</f>
        <v>50 - 99 zaměstnanců</v>
      </c>
    </row>
    <row r="643" spans="1:11" x14ac:dyDescent="0.4">
      <c r="A643" s="1" t="s">
        <v>7</v>
      </c>
      <c r="B643" s="1" t="s">
        <v>1764</v>
      </c>
      <c r="C643">
        <v>600170195</v>
      </c>
      <c r="D643">
        <v>14451026</v>
      </c>
      <c r="E643" s="1" t="s">
        <v>191</v>
      </c>
      <c r="F643" s="1" t="s">
        <v>17</v>
      </c>
      <c r="G643" s="1" t="s">
        <v>232</v>
      </c>
      <c r="H643" s="1" t="s">
        <v>24</v>
      </c>
      <c r="I643" s="1" t="s">
        <v>1765</v>
      </c>
      <c r="J643" s="1">
        <f>COUNTIF('Input velikosti'!B:B,SS_List_Domain_Merge[[#This Row],[ICO]])</f>
        <v>1</v>
      </c>
      <c r="K643" s="1" t="str">
        <f>VLOOKUP(SS_List_Domain_Merge[[#This Row],[ICO]],Velikosti_skol[[I�O]:[su-kpp]],12)</f>
        <v>100 - 199 zaměstnanců</v>
      </c>
    </row>
    <row r="644" spans="1:11" x14ac:dyDescent="0.4">
      <c r="A644" s="1" t="s">
        <v>14</v>
      </c>
      <c r="B644" s="1" t="s">
        <v>1766</v>
      </c>
      <c r="C644">
        <v>600008592</v>
      </c>
      <c r="D644">
        <v>511382</v>
      </c>
      <c r="E644" s="1" t="s">
        <v>228</v>
      </c>
      <c r="F644" s="1" t="s">
        <v>17</v>
      </c>
      <c r="G644" s="1" t="s">
        <v>229</v>
      </c>
      <c r="H644" s="1" t="s">
        <v>137</v>
      </c>
      <c r="I644" s="1" t="s">
        <v>1767</v>
      </c>
      <c r="J644" s="1">
        <f>COUNTIF('Input velikosti'!B:B,SS_List_Domain_Merge[[#This Row],[ICO]])</f>
        <v>1</v>
      </c>
      <c r="K644" s="1" t="str">
        <f>VLOOKUP(SS_List_Domain_Merge[[#This Row],[ICO]],Velikosti_skol[[I�O]:[su-kpp]],12)</f>
        <v>50 - 99 zaměstnanců</v>
      </c>
    </row>
    <row r="645" spans="1:11" x14ac:dyDescent="0.4">
      <c r="A645" s="1" t="s">
        <v>14</v>
      </c>
      <c r="B645" s="1" t="s">
        <v>1768</v>
      </c>
      <c r="C645">
        <v>600012735</v>
      </c>
      <c r="D645">
        <v>62031961</v>
      </c>
      <c r="E645" s="1" t="s">
        <v>330</v>
      </c>
      <c r="F645" s="1" t="s">
        <v>17</v>
      </c>
      <c r="G645" s="1" t="s">
        <v>879</v>
      </c>
      <c r="H645" s="1" t="s">
        <v>83</v>
      </c>
      <c r="I645" s="1" t="s">
        <v>1769</v>
      </c>
      <c r="J645" s="1">
        <f>COUNTIF('Input velikosti'!B:B,SS_List_Domain_Merge[[#This Row],[ICO]])</f>
        <v>1</v>
      </c>
      <c r="K645" s="1" t="str">
        <f>VLOOKUP(SS_List_Domain_Merge[[#This Row],[ICO]],Velikosti_skol[[I�O]:[su-kpp]],12)</f>
        <v>50 - 99 zaměstnanců</v>
      </c>
    </row>
    <row r="646" spans="1:11" x14ac:dyDescent="0.4">
      <c r="A646" s="1" t="s">
        <v>14</v>
      </c>
      <c r="B646" s="1" t="s">
        <v>1770</v>
      </c>
      <c r="C646">
        <v>600006433</v>
      </c>
      <c r="D646">
        <v>638871</v>
      </c>
      <c r="E646" s="1" t="s">
        <v>57</v>
      </c>
      <c r="F646" s="1" t="s">
        <v>17</v>
      </c>
      <c r="G646" s="1" t="s">
        <v>1771</v>
      </c>
      <c r="H646" s="1" t="s">
        <v>29</v>
      </c>
      <c r="I646" s="1" t="s">
        <v>1772</v>
      </c>
      <c r="J646" s="1">
        <f>COUNTIF('Input velikosti'!B:B,SS_List_Domain_Merge[[#This Row],[ICO]])</f>
        <v>2</v>
      </c>
      <c r="K646" s="1" t="str">
        <f>VLOOKUP(SS_List_Domain_Merge[[#This Row],[ICO]],Velikosti_skol[[I�O]:[su-kpp]],12)</f>
        <v>50 - 99 zaměstnanců</v>
      </c>
    </row>
    <row r="647" spans="1:11" x14ac:dyDescent="0.4">
      <c r="A647" s="1" t="s">
        <v>14</v>
      </c>
      <c r="B647" s="1" t="s">
        <v>1773</v>
      </c>
      <c r="C647">
        <v>610150375</v>
      </c>
      <c r="D647">
        <v>69411263</v>
      </c>
      <c r="E647" s="1" t="s">
        <v>238</v>
      </c>
      <c r="F647" s="1" t="s">
        <v>17</v>
      </c>
      <c r="G647" s="1" t="s">
        <v>927</v>
      </c>
      <c r="H647" s="1" t="s">
        <v>150</v>
      </c>
      <c r="I647" s="1" t="s">
        <v>1774</v>
      </c>
      <c r="J647" s="1">
        <f>COUNTIF('Input velikosti'!B:B,SS_List_Domain_Merge[[#This Row],[ICO]])</f>
        <v>2</v>
      </c>
      <c r="K647" s="1" t="str">
        <f>VLOOKUP(SS_List_Domain_Merge[[#This Row],[ICO]],Velikosti_skol[[I�O]:[su-kpp]],12)</f>
        <v>50 - 99 zaměstnanců</v>
      </c>
    </row>
    <row r="648" spans="1:11" x14ac:dyDescent="0.4">
      <c r="A648" s="1" t="s">
        <v>7</v>
      </c>
      <c r="B648" s="1" t="s">
        <v>1775</v>
      </c>
      <c r="C648">
        <v>600009416</v>
      </c>
      <c r="D648">
        <v>77615</v>
      </c>
      <c r="E648" s="1" t="s">
        <v>388</v>
      </c>
      <c r="F648" s="1" t="s">
        <v>17</v>
      </c>
      <c r="G648" s="1" t="s">
        <v>954</v>
      </c>
      <c r="H648" s="1" t="s">
        <v>68</v>
      </c>
      <c r="I648" s="1" t="s">
        <v>1776</v>
      </c>
      <c r="J648" s="1">
        <f>COUNTIF('Input velikosti'!B:B,SS_List_Domain_Merge[[#This Row],[ICO]])</f>
        <v>2</v>
      </c>
      <c r="K648" s="1" t="e">
        <f>VLOOKUP(SS_List_Domain_Merge[[#This Row],[ICO]],Velikosti_skol[[I�O]:[su-kpp]],12)</f>
        <v>#N/A</v>
      </c>
    </row>
    <row r="649" spans="1:11" x14ac:dyDescent="0.4">
      <c r="A649" s="1" t="s">
        <v>7</v>
      </c>
      <c r="B649" s="1" t="s">
        <v>1777</v>
      </c>
      <c r="C649">
        <v>600006760</v>
      </c>
      <c r="D649">
        <v>14798425</v>
      </c>
      <c r="E649" s="1" t="s">
        <v>191</v>
      </c>
      <c r="F649" s="1" t="s">
        <v>17</v>
      </c>
      <c r="G649" s="1" t="s">
        <v>998</v>
      </c>
      <c r="H649" s="1" t="s">
        <v>24</v>
      </c>
      <c r="I649" s="1" t="s">
        <v>1778</v>
      </c>
      <c r="J649" s="1">
        <f>COUNTIF('Input velikosti'!B:B,SS_List_Domain_Merge[[#This Row],[ICO]])</f>
        <v>2</v>
      </c>
      <c r="K649" s="1" t="str">
        <f>VLOOKUP(SS_List_Domain_Merge[[#This Row],[ICO]],Velikosti_skol[[I�O]:[su-kpp]],12)</f>
        <v>100 - 199 zaměstnanců</v>
      </c>
    </row>
    <row r="650" spans="1:11" x14ac:dyDescent="0.4">
      <c r="A650" s="1" t="s">
        <v>14</v>
      </c>
      <c r="B650" s="1" t="s">
        <v>1779</v>
      </c>
      <c r="C650">
        <v>600006727</v>
      </c>
      <c r="D650">
        <v>61664715</v>
      </c>
      <c r="E650" s="1" t="s">
        <v>191</v>
      </c>
      <c r="F650" s="1" t="s">
        <v>17</v>
      </c>
      <c r="G650" s="1" t="s">
        <v>759</v>
      </c>
      <c r="H650" s="1" t="s">
        <v>24</v>
      </c>
      <c r="I650" s="1" t="s">
        <v>1780</v>
      </c>
      <c r="J650" s="1">
        <f>COUNTIF('Input velikosti'!B:B,SS_List_Domain_Merge[[#This Row],[ICO]])</f>
        <v>1</v>
      </c>
      <c r="K650" s="1" t="str">
        <f>VLOOKUP(SS_List_Domain_Merge[[#This Row],[ICO]],Velikosti_skol[[I�O]:[su-kpp]],12)</f>
        <v>25 - 49 zaměstnanců</v>
      </c>
    </row>
    <row r="651" spans="1:11" x14ac:dyDescent="0.4">
      <c r="A651" s="1" t="s">
        <v>14</v>
      </c>
      <c r="B651" s="1" t="s">
        <v>1781</v>
      </c>
      <c r="C651">
        <v>600016218</v>
      </c>
      <c r="D651">
        <v>100307</v>
      </c>
      <c r="E651" s="1" t="s">
        <v>77</v>
      </c>
      <c r="F651" s="1" t="s">
        <v>17</v>
      </c>
      <c r="G651" s="1" t="s">
        <v>1782</v>
      </c>
      <c r="H651" s="1" t="s">
        <v>38</v>
      </c>
      <c r="I651" s="1" t="s">
        <v>1783</v>
      </c>
      <c r="J651" s="1">
        <f>COUNTIF('Input velikosti'!B:B,SS_List_Domain_Merge[[#This Row],[ICO]])</f>
        <v>1</v>
      </c>
      <c r="K651" s="1" t="e">
        <f>VLOOKUP(SS_List_Domain_Merge[[#This Row],[ICO]],Velikosti_skol[[I�O]:[su-kpp]],12)</f>
        <v>#N/A</v>
      </c>
    </row>
    <row r="652" spans="1:11" x14ac:dyDescent="0.4">
      <c r="A652" s="1" t="s">
        <v>7</v>
      </c>
      <c r="B652" s="1" t="s">
        <v>1784</v>
      </c>
      <c r="C652">
        <v>600005810</v>
      </c>
      <c r="D652">
        <v>639494</v>
      </c>
      <c r="E652" s="1" t="s">
        <v>57</v>
      </c>
      <c r="F652" s="1" t="s">
        <v>17</v>
      </c>
      <c r="G652" s="1" t="s">
        <v>1785</v>
      </c>
      <c r="H652" s="1" t="s">
        <v>29</v>
      </c>
      <c r="I652" s="1" t="s">
        <v>1786</v>
      </c>
      <c r="J652" s="1">
        <f>COUNTIF('Input velikosti'!B:B,SS_List_Domain_Merge[[#This Row],[ICO]])</f>
        <v>1</v>
      </c>
      <c r="K652" s="1" t="str">
        <f>VLOOKUP(SS_List_Domain_Merge[[#This Row],[ICO]],Velikosti_skol[[I�O]:[su-kpp]],12)</f>
        <v>50 - 99 zaměstnanců</v>
      </c>
    </row>
    <row r="653" spans="1:11" x14ac:dyDescent="0.4">
      <c r="A653" s="1" t="s">
        <v>14</v>
      </c>
      <c r="B653" s="1" t="s">
        <v>1787</v>
      </c>
      <c r="C653">
        <v>600007782</v>
      </c>
      <c r="D653">
        <v>25672592</v>
      </c>
      <c r="E653" s="1" t="s">
        <v>1788</v>
      </c>
      <c r="F653" s="1" t="s">
        <v>10</v>
      </c>
      <c r="G653" s="1" t="s">
        <v>768</v>
      </c>
      <c r="H653" s="1" t="s">
        <v>24</v>
      </c>
      <c r="I653" s="1" t="s">
        <v>1789</v>
      </c>
      <c r="J653" s="1">
        <f>COUNTIF('Input velikosti'!B:B,SS_List_Domain_Merge[[#This Row],[ICO]])</f>
        <v>1</v>
      </c>
      <c r="K653" s="1" t="str">
        <f>VLOOKUP(SS_List_Domain_Merge[[#This Row],[ICO]],Velikosti_skol[[I�O]:[su-kpp]],12)</f>
        <v>Neuvedeno</v>
      </c>
    </row>
    <row r="654" spans="1:11" x14ac:dyDescent="0.4">
      <c r="A654" s="1" t="s">
        <v>7</v>
      </c>
      <c r="B654" s="1" t="s">
        <v>1790</v>
      </c>
      <c r="C654">
        <v>600171167</v>
      </c>
      <c r="D654">
        <v>14450909</v>
      </c>
      <c r="E654" s="1" t="s">
        <v>77</v>
      </c>
      <c r="F654" s="1" t="s">
        <v>17</v>
      </c>
      <c r="G654" s="1" t="s">
        <v>834</v>
      </c>
      <c r="H654" s="1" t="s">
        <v>38</v>
      </c>
      <c r="I654" s="1" t="s">
        <v>1791</v>
      </c>
      <c r="J654" s="1">
        <f>COUNTIF('Input velikosti'!B:B,SS_List_Domain_Merge[[#This Row],[ICO]])</f>
        <v>1</v>
      </c>
      <c r="K654" s="1" t="str">
        <f>VLOOKUP(SS_List_Domain_Merge[[#This Row],[ICO]],Velikosti_skol[[I�O]:[su-kpp]],12)</f>
        <v>100 - 199 zaměstnanců</v>
      </c>
    </row>
    <row r="655" spans="1:11" x14ac:dyDescent="0.4">
      <c r="A655" s="1" t="s">
        <v>14</v>
      </c>
      <c r="B655" s="1" t="s">
        <v>1792</v>
      </c>
      <c r="C655">
        <v>600013669</v>
      </c>
      <c r="D655">
        <v>25326228</v>
      </c>
      <c r="E655" s="1" t="s">
        <v>1793</v>
      </c>
      <c r="F655" s="1" t="s">
        <v>10</v>
      </c>
      <c r="G655" s="1" t="s">
        <v>53</v>
      </c>
      <c r="H655" s="1" t="s">
        <v>54</v>
      </c>
      <c r="I655" s="1" t="s">
        <v>1794</v>
      </c>
      <c r="J655" s="1">
        <f>COUNTIF('Input velikosti'!B:B,SS_List_Domain_Merge[[#This Row],[ICO]])</f>
        <v>1</v>
      </c>
      <c r="K655" s="1" t="str">
        <f>VLOOKUP(SS_List_Domain_Merge[[#This Row],[ICO]],Velikosti_skol[[I�O]:[su-kpp]],12)</f>
        <v>25 - 49 zaměstnanců</v>
      </c>
    </row>
    <row r="656" spans="1:11" x14ac:dyDescent="0.4">
      <c r="A656" s="1" t="s">
        <v>7</v>
      </c>
      <c r="B656" s="1" t="s">
        <v>1795</v>
      </c>
      <c r="C656">
        <v>600008851</v>
      </c>
      <c r="D656">
        <v>60061855</v>
      </c>
      <c r="E656" s="1" t="s">
        <v>228</v>
      </c>
      <c r="F656" s="1" t="s">
        <v>17</v>
      </c>
      <c r="G656" s="1" t="s">
        <v>1796</v>
      </c>
      <c r="H656" s="1" t="s">
        <v>137</v>
      </c>
      <c r="I656" s="1" t="s">
        <v>1797</v>
      </c>
      <c r="J656" s="1">
        <f>COUNTIF('Input velikosti'!B:B,SS_List_Domain_Merge[[#This Row],[ICO]])</f>
        <v>1</v>
      </c>
      <c r="K656" s="1" t="str">
        <f>VLOOKUP(SS_List_Domain_Merge[[#This Row],[ICO]],Velikosti_skol[[I�O]:[su-kpp]],12)</f>
        <v>25 - 49 zaměstnanců</v>
      </c>
    </row>
    <row r="657" spans="1:11" x14ac:dyDescent="0.4">
      <c r="A657" s="1" t="s">
        <v>7</v>
      </c>
      <c r="B657" s="1" t="s">
        <v>1798</v>
      </c>
      <c r="C657">
        <v>600170276</v>
      </c>
      <c r="D657">
        <v>513156</v>
      </c>
      <c r="E657" s="1" t="s">
        <v>228</v>
      </c>
      <c r="F657" s="1" t="s">
        <v>17</v>
      </c>
      <c r="G657" s="1" t="s">
        <v>1799</v>
      </c>
      <c r="H657" s="1" t="s">
        <v>137</v>
      </c>
      <c r="I657" s="1" t="s">
        <v>1800</v>
      </c>
      <c r="J657" s="1">
        <f>COUNTIF('Input velikosti'!B:B,SS_List_Domain_Merge[[#This Row],[ICO]])</f>
        <v>2</v>
      </c>
      <c r="K657" s="1" t="str">
        <f>VLOOKUP(SS_List_Domain_Merge[[#This Row],[ICO]],Velikosti_skol[[I�O]:[su-kpp]],12)</f>
        <v>50 - 99 zaměstnanců</v>
      </c>
    </row>
    <row r="658" spans="1:11" x14ac:dyDescent="0.4">
      <c r="A658" s="1" t="s">
        <v>7</v>
      </c>
      <c r="B658" s="1" t="s">
        <v>1801</v>
      </c>
      <c r="C658">
        <v>600170586</v>
      </c>
      <c r="D658">
        <v>41324641</v>
      </c>
      <c r="E658" s="1" t="s">
        <v>238</v>
      </c>
      <c r="F658" s="1" t="s">
        <v>17</v>
      </c>
      <c r="G658" s="1" t="s">
        <v>808</v>
      </c>
      <c r="H658" s="1" t="s">
        <v>150</v>
      </c>
      <c r="I658" s="1" t="s">
        <v>1802</v>
      </c>
      <c r="J658" s="1">
        <f>COUNTIF('Input velikosti'!B:B,SS_List_Domain_Merge[[#This Row],[ICO]])</f>
        <v>1</v>
      </c>
      <c r="K658" s="1" t="str">
        <f>VLOOKUP(SS_List_Domain_Merge[[#This Row],[ICO]],Velikosti_skol[[I�O]:[su-kpp]],12)</f>
        <v>100 - 199 zaměstnanců</v>
      </c>
    </row>
    <row r="659" spans="1:11" x14ac:dyDescent="0.4">
      <c r="A659" s="1" t="s">
        <v>7</v>
      </c>
      <c r="B659" s="1" t="s">
        <v>1803</v>
      </c>
      <c r="C659">
        <v>600013286</v>
      </c>
      <c r="D659">
        <v>62073257</v>
      </c>
      <c r="E659" s="1" t="s">
        <v>212</v>
      </c>
      <c r="F659" s="1" t="s">
        <v>17</v>
      </c>
      <c r="G659" s="1" t="s">
        <v>1804</v>
      </c>
      <c r="H659" s="1" t="s">
        <v>54</v>
      </c>
      <c r="I659" s="1" t="s">
        <v>1805</v>
      </c>
      <c r="J659" s="1">
        <f>COUNTIF('Input velikosti'!B:B,SS_List_Domain_Merge[[#This Row],[ICO]])</f>
        <v>1</v>
      </c>
      <c r="K659" s="1" t="str">
        <f>VLOOKUP(SS_List_Domain_Merge[[#This Row],[ICO]],Velikosti_skol[[I�O]:[su-kpp]],12)</f>
        <v>25 - 49 zaměstnanců</v>
      </c>
    </row>
    <row r="660" spans="1:11" x14ac:dyDescent="0.4">
      <c r="A660" s="1" t="s">
        <v>7</v>
      </c>
      <c r="B660" s="1" t="s">
        <v>1806</v>
      </c>
      <c r="C660">
        <v>600017931</v>
      </c>
      <c r="D660">
        <v>25375300</v>
      </c>
      <c r="E660" s="1" t="s">
        <v>1807</v>
      </c>
      <c r="F660" s="1" t="s">
        <v>10</v>
      </c>
      <c r="G660" s="1" t="s">
        <v>805</v>
      </c>
      <c r="H660" s="1" t="s">
        <v>104</v>
      </c>
      <c r="I660" s="1" t="s">
        <v>1808</v>
      </c>
      <c r="J660" s="1">
        <f>COUNTIF('Input velikosti'!B:B,SS_List_Domain_Merge[[#This Row],[ICO]])</f>
        <v>1</v>
      </c>
      <c r="K660" s="1" t="str">
        <f>VLOOKUP(SS_List_Domain_Merge[[#This Row],[ICO]],Velikosti_skol[[I�O]:[su-kpp]],12)</f>
        <v>20 - 24 zaměstnanci</v>
      </c>
    </row>
    <row r="661" spans="1:11" x14ac:dyDescent="0.4">
      <c r="A661" s="1" t="s">
        <v>7</v>
      </c>
      <c r="B661" s="1" t="s">
        <v>1809</v>
      </c>
      <c r="C661">
        <v>600007189</v>
      </c>
      <c r="D661">
        <v>66493030</v>
      </c>
      <c r="E661" s="1" t="s">
        <v>191</v>
      </c>
      <c r="F661" s="1" t="s">
        <v>17</v>
      </c>
      <c r="G661" s="1" t="s">
        <v>1353</v>
      </c>
      <c r="H661" s="1" t="s">
        <v>24</v>
      </c>
      <c r="I661" s="1" t="s">
        <v>1810</v>
      </c>
      <c r="J661" s="1">
        <f>COUNTIF('Input velikosti'!B:B,SS_List_Domain_Merge[[#This Row],[ICO]])</f>
        <v>1</v>
      </c>
      <c r="K661" s="1" t="str">
        <f>VLOOKUP(SS_List_Domain_Merge[[#This Row],[ICO]],Velikosti_skol[[I�O]:[su-kpp]],12)</f>
        <v>50 - 99 zaměstnanců</v>
      </c>
    </row>
    <row r="662" spans="1:11" x14ac:dyDescent="0.4">
      <c r="A662" s="1" t="s">
        <v>14</v>
      </c>
      <c r="B662" s="1" t="s">
        <v>1811</v>
      </c>
      <c r="C662">
        <v>600011127</v>
      </c>
      <c r="D662">
        <v>25024566</v>
      </c>
      <c r="E662" s="1" t="s">
        <v>1812</v>
      </c>
      <c r="F662" s="1" t="s">
        <v>10</v>
      </c>
      <c r="G662" s="1" t="s">
        <v>1454</v>
      </c>
      <c r="H662" s="1" t="s">
        <v>150</v>
      </c>
      <c r="I662" s="1" t="s">
        <v>1813</v>
      </c>
      <c r="J662" s="1">
        <f>COUNTIF('Input velikosti'!B:B,SS_List_Domain_Merge[[#This Row],[ICO]])</f>
        <v>1</v>
      </c>
      <c r="K662" s="1" t="str">
        <f>VLOOKUP(SS_List_Domain_Merge[[#This Row],[ICO]],Velikosti_skol[[I�O]:[su-kpp]],12)</f>
        <v>10 - 19 zaměstnanců</v>
      </c>
    </row>
    <row r="663" spans="1:11" x14ac:dyDescent="0.4">
      <c r="A663" s="1" t="s">
        <v>14</v>
      </c>
      <c r="B663" s="1" t="s">
        <v>1814</v>
      </c>
      <c r="C663">
        <v>610250833</v>
      </c>
      <c r="D663">
        <v>68686480</v>
      </c>
      <c r="E663" s="1" t="s">
        <v>1815</v>
      </c>
      <c r="F663" s="1" t="s">
        <v>663</v>
      </c>
      <c r="G663" s="1" t="s">
        <v>1816</v>
      </c>
      <c r="H663" s="1" t="s">
        <v>63</v>
      </c>
      <c r="I663" s="1" t="s">
        <v>1817</v>
      </c>
      <c r="J663" s="1">
        <f>COUNTIF('Input velikosti'!B:B,SS_List_Domain_Merge[[#This Row],[ICO]])</f>
        <v>2</v>
      </c>
      <c r="K663" s="1" t="str">
        <f>VLOOKUP(SS_List_Domain_Merge[[#This Row],[ICO]],Velikosti_skol[[I�O]:[su-kpp]],12)</f>
        <v>20 - 24 zaměstnanci</v>
      </c>
    </row>
    <row r="664" spans="1:11" x14ac:dyDescent="0.4">
      <c r="A664" s="1" t="s">
        <v>14</v>
      </c>
      <c r="B664" s="1" t="s">
        <v>1818</v>
      </c>
      <c r="C664">
        <v>600006280</v>
      </c>
      <c r="D664">
        <v>300268</v>
      </c>
      <c r="E664" s="1" t="s">
        <v>57</v>
      </c>
      <c r="F664" s="1" t="s">
        <v>17</v>
      </c>
      <c r="G664" s="1" t="s">
        <v>456</v>
      </c>
      <c r="H664" s="1" t="s">
        <v>29</v>
      </c>
      <c r="I664" s="1" t="s">
        <v>1819</v>
      </c>
      <c r="J664" s="1">
        <f>COUNTIF('Input velikosti'!B:B,SS_List_Domain_Merge[[#This Row],[ICO]])</f>
        <v>1</v>
      </c>
      <c r="K664" s="1" t="str">
        <f>VLOOKUP(SS_List_Domain_Merge[[#This Row],[ICO]],Velikosti_skol[[I�O]:[su-kpp]],12)</f>
        <v>100 - 199 zaměstnanců</v>
      </c>
    </row>
    <row r="665" spans="1:11" x14ac:dyDescent="0.4">
      <c r="A665" s="1" t="s">
        <v>14</v>
      </c>
      <c r="B665" s="1" t="s">
        <v>1820</v>
      </c>
      <c r="C665">
        <v>600018253</v>
      </c>
      <c r="D665">
        <v>13643878</v>
      </c>
      <c r="E665" s="1" t="s">
        <v>225</v>
      </c>
      <c r="F665" s="1" t="s">
        <v>17</v>
      </c>
      <c r="G665" s="1" t="s">
        <v>1162</v>
      </c>
      <c r="H665" s="1" t="s">
        <v>12</v>
      </c>
      <c r="I665" s="1" t="s">
        <v>1821</v>
      </c>
      <c r="J665" s="1">
        <f>COUNTIF('Input velikosti'!B:B,SS_List_Domain_Merge[[#This Row],[ICO]])</f>
        <v>1</v>
      </c>
      <c r="K665" s="1" t="str">
        <f>VLOOKUP(SS_List_Domain_Merge[[#This Row],[ICO]],Velikosti_skol[[I�O]:[su-kpp]],12)</f>
        <v>100 - 199 zaměstnanců</v>
      </c>
    </row>
    <row r="666" spans="1:11" x14ac:dyDescent="0.4">
      <c r="A666" s="1" t="s">
        <v>14</v>
      </c>
      <c r="B666" s="1" t="s">
        <v>1822</v>
      </c>
      <c r="C666">
        <v>600009238</v>
      </c>
      <c r="D666">
        <v>25207768</v>
      </c>
      <c r="E666" s="1" t="s">
        <v>1823</v>
      </c>
      <c r="F666" s="1" t="s">
        <v>10</v>
      </c>
      <c r="G666" s="1" t="s">
        <v>1392</v>
      </c>
      <c r="H666" s="1" t="s">
        <v>218</v>
      </c>
      <c r="I666" s="1" t="s">
        <v>1824</v>
      </c>
      <c r="J666" s="1">
        <f>COUNTIF('Input velikosti'!B:B,SS_List_Domain_Merge[[#This Row],[ICO]])</f>
        <v>1</v>
      </c>
      <c r="K666" s="1" t="str">
        <f>VLOOKUP(SS_List_Domain_Merge[[#This Row],[ICO]],Velikosti_skol[[I�O]:[su-kpp]],12)</f>
        <v>25 - 49 zaměstnanců</v>
      </c>
    </row>
    <row r="667" spans="1:11" x14ac:dyDescent="0.4">
      <c r="A667" s="1" t="s">
        <v>7</v>
      </c>
      <c r="B667" s="1" t="s">
        <v>1825</v>
      </c>
      <c r="C667">
        <v>600016994</v>
      </c>
      <c r="D667">
        <v>848794</v>
      </c>
      <c r="E667" s="1" t="s">
        <v>546</v>
      </c>
      <c r="F667" s="1" t="s">
        <v>17</v>
      </c>
      <c r="G667" s="1" t="s">
        <v>957</v>
      </c>
      <c r="H667" s="1" t="s">
        <v>104</v>
      </c>
      <c r="I667" s="1" t="s">
        <v>1826</v>
      </c>
      <c r="J667" s="1">
        <f>COUNTIF('Input velikosti'!B:B,SS_List_Domain_Merge[[#This Row],[ICO]])</f>
        <v>1</v>
      </c>
      <c r="K667" s="1" t="str">
        <f>VLOOKUP(SS_List_Domain_Merge[[#This Row],[ICO]],Velikosti_skol[[I�O]:[su-kpp]],12)</f>
        <v>25 - 49 zaměstnanců</v>
      </c>
    </row>
    <row r="668" spans="1:11" x14ac:dyDescent="0.4">
      <c r="A668" s="1" t="s">
        <v>7</v>
      </c>
      <c r="B668" s="1" t="s">
        <v>1827</v>
      </c>
      <c r="C668">
        <v>600017087</v>
      </c>
      <c r="D668">
        <v>848875</v>
      </c>
      <c r="E668" s="1" t="s">
        <v>546</v>
      </c>
      <c r="F668" s="1" t="s">
        <v>17</v>
      </c>
      <c r="G668" s="1" t="s">
        <v>565</v>
      </c>
      <c r="H668" s="1" t="s">
        <v>104</v>
      </c>
      <c r="I668" s="1" t="s">
        <v>1828</v>
      </c>
      <c r="J668" s="1">
        <f>COUNTIF('Input velikosti'!B:B,SS_List_Domain_Merge[[#This Row],[ICO]])</f>
        <v>2</v>
      </c>
      <c r="K668" s="1" t="str">
        <f>VLOOKUP(SS_List_Domain_Merge[[#This Row],[ICO]],Velikosti_skol[[I�O]:[su-kpp]],12)</f>
        <v>25 - 49 zaměstnanců</v>
      </c>
    </row>
    <row r="669" spans="1:11" x14ac:dyDescent="0.4">
      <c r="A669" s="1" t="s">
        <v>7</v>
      </c>
      <c r="B669" s="1" t="s">
        <v>1829</v>
      </c>
      <c r="C669">
        <v>600011097</v>
      </c>
      <c r="D669">
        <v>25019325</v>
      </c>
      <c r="E669" s="1" t="s">
        <v>1830</v>
      </c>
      <c r="F669" s="1" t="s">
        <v>10</v>
      </c>
      <c r="G669" s="1" t="s">
        <v>1454</v>
      </c>
      <c r="H669" s="1" t="s">
        <v>150</v>
      </c>
      <c r="I669" s="1" t="s">
        <v>1831</v>
      </c>
      <c r="J669" s="1">
        <f>COUNTIF('Input velikosti'!B:B,SS_List_Domain_Merge[[#This Row],[ICO]])</f>
        <v>1</v>
      </c>
      <c r="K669" s="1" t="str">
        <f>VLOOKUP(SS_List_Domain_Merge[[#This Row],[ICO]],Velikosti_skol[[I�O]:[su-kpp]],12)</f>
        <v>10 - 19 zaměstnanců</v>
      </c>
    </row>
    <row r="670" spans="1:11" x14ac:dyDescent="0.4">
      <c r="A670" s="1" t="s">
        <v>14</v>
      </c>
      <c r="B670" s="1" t="s">
        <v>1832</v>
      </c>
      <c r="C670">
        <v>600170071</v>
      </c>
      <c r="D670">
        <v>639516</v>
      </c>
      <c r="E670" s="1" t="s">
        <v>57</v>
      </c>
      <c r="F670" s="1" t="s">
        <v>17</v>
      </c>
      <c r="G670" s="1" t="s">
        <v>456</v>
      </c>
      <c r="H670" s="1" t="s">
        <v>29</v>
      </c>
      <c r="I670" s="1" t="s">
        <v>1833</v>
      </c>
      <c r="J670" s="1">
        <f>COUNTIF('Input velikosti'!B:B,SS_List_Domain_Merge[[#This Row],[ICO]])</f>
        <v>2</v>
      </c>
      <c r="K670" s="1" t="str">
        <f>VLOOKUP(SS_List_Domain_Merge[[#This Row],[ICO]],Velikosti_skol[[I�O]:[su-kpp]],12)</f>
        <v>50 - 99 zaměstnanců</v>
      </c>
    </row>
    <row r="671" spans="1:11" x14ac:dyDescent="0.4">
      <c r="A671" s="1" t="s">
        <v>14</v>
      </c>
      <c r="B671" s="1" t="s">
        <v>1834</v>
      </c>
      <c r="C671">
        <v>600171078</v>
      </c>
      <c r="D671">
        <v>61715999</v>
      </c>
      <c r="E671" s="1" t="s">
        <v>225</v>
      </c>
      <c r="F671" s="1" t="s">
        <v>17</v>
      </c>
      <c r="G671" s="1" t="s">
        <v>1835</v>
      </c>
      <c r="H671" s="1" t="s">
        <v>12</v>
      </c>
      <c r="I671" s="1" t="s">
        <v>1836</v>
      </c>
      <c r="J671" s="1">
        <f>COUNTIF('Input velikosti'!B:B,SS_List_Domain_Merge[[#This Row],[ICO]])</f>
        <v>1</v>
      </c>
      <c r="K671" s="1" t="str">
        <f>VLOOKUP(SS_List_Domain_Merge[[#This Row],[ICO]],Velikosti_skol[[I�O]:[su-kpp]],12)</f>
        <v>50 - 99 zaměstnanců</v>
      </c>
    </row>
    <row r="672" spans="1:11" x14ac:dyDescent="0.4">
      <c r="A672" s="1" t="s">
        <v>7</v>
      </c>
      <c r="B672" s="1" t="s">
        <v>1837</v>
      </c>
      <c r="C672">
        <v>610450671</v>
      </c>
      <c r="D672">
        <v>25700901</v>
      </c>
      <c r="E672" s="1" t="s">
        <v>1838</v>
      </c>
      <c r="F672" s="1" t="s">
        <v>10</v>
      </c>
      <c r="G672" s="1" t="s">
        <v>1839</v>
      </c>
      <c r="H672" s="1" t="s">
        <v>24</v>
      </c>
      <c r="I672" s="1" t="s">
        <v>1840</v>
      </c>
      <c r="J672" s="1">
        <f>COUNTIF('Input velikosti'!B:B,SS_List_Domain_Merge[[#This Row],[ICO]])</f>
        <v>1</v>
      </c>
      <c r="K672" s="1" t="str">
        <f>VLOOKUP(SS_List_Domain_Merge[[#This Row],[ICO]],Velikosti_skol[[I�O]:[su-kpp]],12)</f>
        <v>100 - 199 zaměstnanců</v>
      </c>
    </row>
    <row r="673" spans="1:11" x14ac:dyDescent="0.4">
      <c r="A673" s="1" t="s">
        <v>14</v>
      </c>
      <c r="B673" s="1" t="s">
        <v>1841</v>
      </c>
      <c r="C673">
        <v>600010180</v>
      </c>
      <c r="D673">
        <v>497029</v>
      </c>
      <c r="E673" s="1" t="s">
        <v>238</v>
      </c>
      <c r="F673" s="1" t="s">
        <v>17</v>
      </c>
      <c r="G673" s="1" t="s">
        <v>930</v>
      </c>
      <c r="H673" s="1" t="s">
        <v>150</v>
      </c>
      <c r="I673" s="1" t="s">
        <v>1842</v>
      </c>
      <c r="J673" s="1">
        <f>COUNTIF('Input velikosti'!B:B,SS_List_Domain_Merge[[#This Row],[ICO]])</f>
        <v>2</v>
      </c>
      <c r="K673" s="1" t="str">
        <f>VLOOKUP(SS_List_Domain_Merge[[#This Row],[ICO]],Velikosti_skol[[I�O]:[su-kpp]],12)</f>
        <v>50 - 99 zaměstnanců</v>
      </c>
    </row>
    <row r="674" spans="1:11" x14ac:dyDescent="0.4">
      <c r="A674" s="1" t="s">
        <v>7</v>
      </c>
      <c r="B674" s="1" t="s">
        <v>1843</v>
      </c>
      <c r="C674">
        <v>600013731</v>
      </c>
      <c r="D674">
        <v>25549804</v>
      </c>
      <c r="E674" s="1" t="s">
        <v>1844</v>
      </c>
      <c r="F674" s="1" t="s">
        <v>10</v>
      </c>
      <c r="G674" s="1" t="s">
        <v>53</v>
      </c>
      <c r="H674" s="1" t="s">
        <v>54</v>
      </c>
      <c r="I674" s="1" t="s">
        <v>1845</v>
      </c>
      <c r="J674" s="1">
        <f>COUNTIF('Input velikosti'!B:B,SS_List_Domain_Merge[[#This Row],[ICO]])</f>
        <v>1</v>
      </c>
      <c r="K674" s="1" t="str">
        <f>VLOOKUP(SS_List_Domain_Merge[[#This Row],[ICO]],Velikosti_skol[[I�O]:[su-kpp]],12)</f>
        <v>100 - 199 zaměstnanců</v>
      </c>
    </row>
    <row r="675" spans="1:11" x14ac:dyDescent="0.4">
      <c r="A675" s="1" t="s">
        <v>7</v>
      </c>
      <c r="B675" s="1" t="s">
        <v>1846</v>
      </c>
      <c r="C675">
        <v>651015995</v>
      </c>
      <c r="D675">
        <v>27185753</v>
      </c>
      <c r="E675" s="1" t="s">
        <v>27</v>
      </c>
      <c r="F675" s="1" t="s">
        <v>10</v>
      </c>
      <c r="G675" s="1" t="s">
        <v>279</v>
      </c>
      <c r="H675" s="1" t="s">
        <v>29</v>
      </c>
      <c r="I675" s="1" t="s">
        <v>1847</v>
      </c>
      <c r="J675" s="1">
        <f>COUNTIF('Input velikosti'!B:B,SS_List_Domain_Merge[[#This Row],[ICO]])</f>
        <v>1</v>
      </c>
      <c r="K675" s="1" t="str">
        <f>VLOOKUP(SS_List_Domain_Merge[[#This Row],[ICO]],Velikosti_skol[[I�O]:[su-kpp]],12)</f>
        <v>20 - 24 zaměstnanci</v>
      </c>
    </row>
    <row r="676" spans="1:11" x14ac:dyDescent="0.4">
      <c r="A676" s="1" t="s">
        <v>7</v>
      </c>
      <c r="B676" s="1" t="s">
        <v>1848</v>
      </c>
      <c r="C676">
        <v>600016587</v>
      </c>
      <c r="D676">
        <v>60775645</v>
      </c>
      <c r="E676" s="1" t="s">
        <v>1849</v>
      </c>
      <c r="F676" s="1" t="s">
        <v>10</v>
      </c>
      <c r="G676" s="1" t="s">
        <v>576</v>
      </c>
      <c r="H676" s="1" t="s">
        <v>38</v>
      </c>
      <c r="I676" s="1" t="s">
        <v>1850</v>
      </c>
      <c r="J676" s="1">
        <f>COUNTIF('Input velikosti'!B:B,SS_List_Domain_Merge[[#This Row],[ICO]])</f>
        <v>1</v>
      </c>
      <c r="K676" s="1" t="str">
        <f>VLOOKUP(SS_List_Domain_Merge[[#This Row],[ICO]],Velikosti_skol[[I�O]:[su-kpp]],12)</f>
        <v>10 - 19 zaměstnanců</v>
      </c>
    </row>
    <row r="677" spans="1:11" x14ac:dyDescent="0.4">
      <c r="A677" s="1" t="s">
        <v>14</v>
      </c>
      <c r="B677" s="1" t="s">
        <v>1851</v>
      </c>
      <c r="C677">
        <v>610250523</v>
      </c>
      <c r="D677">
        <v>67009425</v>
      </c>
      <c r="E677" s="1" t="s">
        <v>61</v>
      </c>
      <c r="F677" s="1" t="s">
        <v>17</v>
      </c>
      <c r="G677" s="1" t="s">
        <v>737</v>
      </c>
      <c r="H677" s="1" t="s">
        <v>63</v>
      </c>
      <c r="I677" s="1" t="s">
        <v>1852</v>
      </c>
      <c r="J677" s="1">
        <f>COUNTIF('Input velikosti'!B:B,SS_List_Domain_Merge[[#This Row],[ICO]])</f>
        <v>1</v>
      </c>
      <c r="K677" s="1" t="str">
        <f>VLOOKUP(SS_List_Domain_Merge[[#This Row],[ICO]],Velikosti_skol[[I�O]:[su-kpp]],12)</f>
        <v>50 - 99 zaměstnanců</v>
      </c>
    </row>
    <row r="678" spans="1:11" x14ac:dyDescent="0.4">
      <c r="A678" s="1" t="s">
        <v>7</v>
      </c>
      <c r="B678" s="1" t="s">
        <v>1853</v>
      </c>
      <c r="C678">
        <v>600010520</v>
      </c>
      <c r="D678">
        <v>25018507</v>
      </c>
      <c r="E678" s="1" t="s">
        <v>1854</v>
      </c>
      <c r="F678" s="1" t="s">
        <v>10</v>
      </c>
      <c r="G678" s="1" t="s">
        <v>1855</v>
      </c>
      <c r="H678" s="1" t="s">
        <v>222</v>
      </c>
      <c r="I678" s="1" t="s">
        <v>1856</v>
      </c>
      <c r="J678" s="1">
        <f>COUNTIF('Input velikosti'!B:B,SS_List_Domain_Merge[[#This Row],[ICO]])</f>
        <v>1</v>
      </c>
      <c r="K678" s="1" t="str">
        <f>VLOOKUP(SS_List_Domain_Merge[[#This Row],[ICO]],Velikosti_skol[[I�O]:[su-kpp]],12)</f>
        <v>20 - 24 zaměstnanci</v>
      </c>
    </row>
    <row r="679" spans="1:11" x14ac:dyDescent="0.4">
      <c r="A679" s="1" t="s">
        <v>14</v>
      </c>
      <c r="B679" s="1" t="s">
        <v>1857</v>
      </c>
      <c r="C679">
        <v>600017061</v>
      </c>
      <c r="D679">
        <v>577448</v>
      </c>
      <c r="E679" s="1" t="s">
        <v>546</v>
      </c>
      <c r="F679" s="1" t="s">
        <v>17</v>
      </c>
      <c r="G679" s="1" t="s">
        <v>162</v>
      </c>
      <c r="H679" s="1" t="s">
        <v>104</v>
      </c>
      <c r="I679" s="1" t="s">
        <v>1858</v>
      </c>
      <c r="J679" s="1">
        <f>COUNTIF('Input velikosti'!B:B,SS_List_Domain_Merge[[#This Row],[ICO]])</f>
        <v>2</v>
      </c>
      <c r="K679" s="1" t="str">
        <f>VLOOKUP(SS_List_Domain_Merge[[#This Row],[ICO]],Velikosti_skol[[I�O]:[su-kpp]],12)</f>
        <v>50 - 99 zaměstnanců</v>
      </c>
    </row>
    <row r="680" spans="1:11" x14ac:dyDescent="0.4">
      <c r="A680" s="1" t="s">
        <v>14</v>
      </c>
      <c r="B680" s="1" t="s">
        <v>1859</v>
      </c>
      <c r="C680">
        <v>600009602</v>
      </c>
      <c r="D680">
        <v>520152</v>
      </c>
      <c r="E680" s="1" t="s">
        <v>388</v>
      </c>
      <c r="F680" s="1" t="s">
        <v>17</v>
      </c>
      <c r="G680" s="1" t="s">
        <v>166</v>
      </c>
      <c r="H680" s="1" t="s">
        <v>68</v>
      </c>
      <c r="I680" s="1" t="s">
        <v>1860</v>
      </c>
      <c r="J680" s="1">
        <f>COUNTIF('Input velikosti'!B:B,SS_List_Domain_Merge[[#This Row],[ICO]])</f>
        <v>2</v>
      </c>
      <c r="K680" s="1" t="str">
        <f>VLOOKUP(SS_List_Domain_Merge[[#This Row],[ICO]],Velikosti_skol[[I�O]:[su-kpp]],12)</f>
        <v>50 - 99 zaměstnanců</v>
      </c>
    </row>
    <row r="681" spans="1:11" x14ac:dyDescent="0.4">
      <c r="A681" s="1" t="s">
        <v>14</v>
      </c>
      <c r="B681" s="1" t="s">
        <v>1861</v>
      </c>
      <c r="C681">
        <v>600016706</v>
      </c>
      <c r="D681">
        <v>25383205</v>
      </c>
      <c r="E681" s="1" t="s">
        <v>27</v>
      </c>
      <c r="F681" s="1" t="s">
        <v>10</v>
      </c>
      <c r="G681" s="1" t="s">
        <v>1862</v>
      </c>
      <c r="H681" s="1" t="s">
        <v>38</v>
      </c>
      <c r="I681" s="1" t="s">
        <v>1863</v>
      </c>
      <c r="J681" s="1">
        <f>COUNTIF('Input velikosti'!B:B,SS_List_Domain_Merge[[#This Row],[ICO]])</f>
        <v>1</v>
      </c>
      <c r="K681" s="1" t="str">
        <f>VLOOKUP(SS_List_Domain_Merge[[#This Row],[ICO]],Velikosti_skol[[I�O]:[su-kpp]],12)</f>
        <v>10 - 19 zaměstnanců</v>
      </c>
    </row>
    <row r="682" spans="1:11" x14ac:dyDescent="0.4">
      <c r="A682" s="1" t="s">
        <v>14</v>
      </c>
      <c r="B682" s="1" t="s">
        <v>1864</v>
      </c>
      <c r="C682">
        <v>600017141</v>
      </c>
      <c r="D682">
        <v>25377655</v>
      </c>
      <c r="E682" s="1" t="s">
        <v>1865</v>
      </c>
      <c r="F682" s="1" t="s">
        <v>10</v>
      </c>
      <c r="G682" s="1" t="s">
        <v>162</v>
      </c>
      <c r="H682" s="1" t="s">
        <v>104</v>
      </c>
      <c r="I682" s="1" t="s">
        <v>1866</v>
      </c>
      <c r="J682" s="1">
        <f>COUNTIF('Input velikosti'!B:B,SS_List_Domain_Merge[[#This Row],[ICO]])</f>
        <v>1</v>
      </c>
      <c r="K682" s="1" t="str">
        <f>VLOOKUP(SS_List_Domain_Merge[[#This Row],[ICO]],Velikosti_skol[[I�O]:[su-kpp]],12)</f>
        <v>20 - 24 zaměstnanci</v>
      </c>
    </row>
    <row r="683" spans="1:11" x14ac:dyDescent="0.4">
      <c r="A683" s="1" t="s">
        <v>7</v>
      </c>
      <c r="B683" s="1" t="s">
        <v>1867</v>
      </c>
      <c r="C683">
        <v>600015246</v>
      </c>
      <c r="D683">
        <v>25348418</v>
      </c>
      <c r="E683" s="1" t="s">
        <v>1868</v>
      </c>
      <c r="F683" s="1" t="s">
        <v>10</v>
      </c>
      <c r="G683" s="1" t="s">
        <v>103</v>
      </c>
      <c r="H683" s="1" t="s">
        <v>104</v>
      </c>
      <c r="I683" s="1" t="s">
        <v>1869</v>
      </c>
      <c r="J683" s="1">
        <f>COUNTIF('Input velikosti'!B:B,SS_List_Domain_Merge[[#This Row],[ICO]])</f>
        <v>1</v>
      </c>
      <c r="K683" s="1" t="str">
        <f>VLOOKUP(SS_List_Domain_Merge[[#This Row],[ICO]],Velikosti_skol[[I�O]:[su-kpp]],12)</f>
        <v>25 - 49 zaměstnanců</v>
      </c>
    </row>
    <row r="684" spans="1:11" x14ac:dyDescent="0.4">
      <c r="A684" s="1" t="s">
        <v>14</v>
      </c>
      <c r="B684" s="1" t="s">
        <v>1870</v>
      </c>
      <c r="C684">
        <v>600006425</v>
      </c>
      <c r="D684">
        <v>25657046</v>
      </c>
      <c r="E684" s="1" t="s">
        <v>1871</v>
      </c>
      <c r="F684" s="1" t="s">
        <v>10</v>
      </c>
      <c r="G684" s="1" t="s">
        <v>1434</v>
      </c>
      <c r="H684" s="1" t="s">
        <v>29</v>
      </c>
      <c r="I684" s="1" t="s">
        <v>1872</v>
      </c>
      <c r="J684" s="1">
        <f>COUNTIF('Input velikosti'!B:B,SS_List_Domain_Merge[[#This Row],[ICO]])</f>
        <v>1</v>
      </c>
      <c r="K684" s="1" t="str">
        <f>VLOOKUP(SS_List_Domain_Merge[[#This Row],[ICO]],Velikosti_skol[[I�O]:[su-kpp]],12)</f>
        <v>Neuvedeno</v>
      </c>
    </row>
    <row r="685" spans="1:11" x14ac:dyDescent="0.4">
      <c r="A685" s="1" t="s">
        <v>14</v>
      </c>
      <c r="B685" s="1" t="s">
        <v>1873</v>
      </c>
      <c r="C685">
        <v>600011089</v>
      </c>
      <c r="D685">
        <v>25015052</v>
      </c>
      <c r="E685" s="1" t="s">
        <v>1874</v>
      </c>
      <c r="F685" s="1" t="s">
        <v>10</v>
      </c>
      <c r="G685" s="1" t="s">
        <v>1454</v>
      </c>
      <c r="H685" s="1" t="s">
        <v>150</v>
      </c>
      <c r="I685" s="1" t="s">
        <v>1875</v>
      </c>
      <c r="J685" s="1">
        <f>COUNTIF('Input velikosti'!B:B,SS_List_Domain_Merge[[#This Row],[ICO]])</f>
        <v>1</v>
      </c>
      <c r="K685" s="1" t="str">
        <f>VLOOKUP(SS_List_Domain_Merge[[#This Row],[ICO]],Velikosti_skol[[I�O]:[su-kpp]],12)</f>
        <v>10 - 19 zaměstnanců</v>
      </c>
    </row>
    <row r="686" spans="1:11" x14ac:dyDescent="0.4">
      <c r="A686" s="1" t="s">
        <v>7</v>
      </c>
      <c r="B686" s="1" t="s">
        <v>1876</v>
      </c>
      <c r="C686">
        <v>600170047</v>
      </c>
      <c r="D686">
        <v>14891247</v>
      </c>
      <c r="E686" s="1" t="s">
        <v>57</v>
      </c>
      <c r="F686" s="1" t="s">
        <v>17</v>
      </c>
      <c r="G686" s="1" t="s">
        <v>456</v>
      </c>
      <c r="H686" s="1" t="s">
        <v>29</v>
      </c>
      <c r="I686" s="1" t="s">
        <v>1877</v>
      </c>
      <c r="J686" s="1">
        <f>COUNTIF('Input velikosti'!B:B,SS_List_Domain_Merge[[#This Row],[ICO]])</f>
        <v>1</v>
      </c>
      <c r="K686" s="1" t="str">
        <f>VLOOKUP(SS_List_Domain_Merge[[#This Row],[ICO]],Velikosti_skol[[I�O]:[su-kpp]],12)</f>
        <v>100 - 199 zaměstnanců</v>
      </c>
    </row>
    <row r="687" spans="1:11" x14ac:dyDescent="0.4">
      <c r="A687" s="1" t="s">
        <v>7</v>
      </c>
      <c r="B687" s="1" t="s">
        <v>1878</v>
      </c>
      <c r="C687">
        <v>600011046</v>
      </c>
      <c r="D687">
        <v>832375</v>
      </c>
      <c r="E687" s="1" t="s">
        <v>1879</v>
      </c>
      <c r="F687" s="1" t="s">
        <v>663</v>
      </c>
      <c r="G687" s="1" t="s">
        <v>708</v>
      </c>
      <c r="H687" s="1" t="s">
        <v>150</v>
      </c>
      <c r="I687" s="1" t="s">
        <v>1880</v>
      </c>
      <c r="J687" s="1">
        <f>COUNTIF('Input velikosti'!B:B,SS_List_Domain_Merge[[#This Row],[ICO]])</f>
        <v>1</v>
      </c>
      <c r="K687" s="1" t="str">
        <f>VLOOKUP(SS_List_Domain_Merge[[#This Row],[ICO]],Velikosti_skol[[I�O]:[su-kpp]],12)</f>
        <v>25 - 49 zaměstnanců</v>
      </c>
    </row>
    <row r="688" spans="1:11" x14ac:dyDescent="0.4">
      <c r="A688" s="1" t="s">
        <v>7</v>
      </c>
      <c r="B688" s="1" t="s">
        <v>1881</v>
      </c>
      <c r="C688">
        <v>600015289</v>
      </c>
      <c r="D688">
        <v>544612</v>
      </c>
      <c r="E688" s="1" t="s">
        <v>546</v>
      </c>
      <c r="F688" s="1" t="s">
        <v>17</v>
      </c>
      <c r="G688" s="1" t="s">
        <v>103</v>
      </c>
      <c r="H688" s="1" t="s">
        <v>104</v>
      </c>
      <c r="I688" s="1" t="s">
        <v>1882</v>
      </c>
      <c r="J688" s="1">
        <f>COUNTIF('Input velikosti'!B:B,SS_List_Domain_Merge[[#This Row],[ICO]])</f>
        <v>1</v>
      </c>
      <c r="K688" s="1" t="str">
        <f>VLOOKUP(SS_List_Domain_Merge[[#This Row],[ICO]],Velikosti_skol[[I�O]:[su-kpp]],12)</f>
        <v>100 - 199 zaměstnanců</v>
      </c>
    </row>
    <row r="689" spans="1:11" x14ac:dyDescent="0.4">
      <c r="A689" s="1" t="s">
        <v>7</v>
      </c>
      <c r="B689" s="1" t="s">
        <v>1883</v>
      </c>
      <c r="C689">
        <v>610300580</v>
      </c>
      <c r="D689">
        <v>69650721</v>
      </c>
      <c r="E689" s="1" t="s">
        <v>546</v>
      </c>
      <c r="F689" s="1" t="s">
        <v>17</v>
      </c>
      <c r="G689" s="1" t="s">
        <v>103</v>
      </c>
      <c r="H689" s="1" t="s">
        <v>104</v>
      </c>
      <c r="I689" s="1" t="s">
        <v>1884</v>
      </c>
      <c r="J689" s="1">
        <f>COUNTIF('Input velikosti'!B:B,SS_List_Domain_Merge[[#This Row],[ICO]])</f>
        <v>1</v>
      </c>
      <c r="K689" s="1" t="str">
        <f>VLOOKUP(SS_List_Domain_Merge[[#This Row],[ICO]],Velikosti_skol[[I�O]:[su-kpp]],12)</f>
        <v>25 - 49 zaměstnanců</v>
      </c>
    </row>
    <row r="690" spans="1:11" x14ac:dyDescent="0.4">
      <c r="A690" s="1" t="s">
        <v>7</v>
      </c>
      <c r="B690" s="1" t="s">
        <v>1885</v>
      </c>
      <c r="C690">
        <v>600017028</v>
      </c>
      <c r="D690">
        <v>25365061</v>
      </c>
      <c r="E690" s="1" t="s">
        <v>1886</v>
      </c>
      <c r="F690" s="1" t="s">
        <v>10</v>
      </c>
      <c r="G690" s="1" t="s">
        <v>1887</v>
      </c>
      <c r="H690" s="1" t="s">
        <v>104</v>
      </c>
      <c r="I690" s="1" t="s">
        <v>1888</v>
      </c>
      <c r="J690" s="1">
        <f>COUNTIF('Input velikosti'!B:B,SS_List_Domain_Merge[[#This Row],[ICO]])</f>
        <v>1</v>
      </c>
      <c r="K690" s="1" t="str">
        <f>VLOOKUP(SS_List_Domain_Merge[[#This Row],[ICO]],Velikosti_skol[[I�O]:[su-kpp]],12)</f>
        <v>20 - 24 zaměstnanci</v>
      </c>
    </row>
    <row r="691" spans="1:11" x14ac:dyDescent="0.4">
      <c r="A691" s="1" t="s">
        <v>7</v>
      </c>
      <c r="B691" s="1" t="s">
        <v>1889</v>
      </c>
      <c r="C691">
        <v>600012247</v>
      </c>
      <c r="D691">
        <v>189391</v>
      </c>
      <c r="E691" s="1" t="s">
        <v>308</v>
      </c>
      <c r="F691" s="1" t="s">
        <v>94</v>
      </c>
      <c r="G691" s="1" t="s">
        <v>42</v>
      </c>
      <c r="H691" s="1" t="s">
        <v>19</v>
      </c>
      <c r="I691" s="1" t="s">
        <v>1890</v>
      </c>
      <c r="J691" s="1">
        <f>COUNTIF('Input velikosti'!B:B,SS_List_Domain_Merge[[#This Row],[ICO]])</f>
        <v>1</v>
      </c>
      <c r="K691" s="1" t="e">
        <f>VLOOKUP(SS_List_Domain_Merge[[#This Row],[ICO]],Velikosti_skol[[I�O]:[su-kpp]],12)</f>
        <v>#N/A</v>
      </c>
    </row>
    <row r="692" spans="1:11" x14ac:dyDescent="0.4">
      <c r="A692" s="1" t="s">
        <v>7</v>
      </c>
      <c r="B692" s="1" t="s">
        <v>1891</v>
      </c>
      <c r="C692">
        <v>600004902</v>
      </c>
      <c r="D692">
        <v>45768561</v>
      </c>
      <c r="E692" s="1" t="s">
        <v>1892</v>
      </c>
      <c r="F692" s="1" t="s">
        <v>94</v>
      </c>
      <c r="G692" s="1" t="s">
        <v>95</v>
      </c>
      <c r="H692" s="1" t="s">
        <v>29</v>
      </c>
      <c r="I692" s="1" t="s">
        <v>1893</v>
      </c>
      <c r="J692" s="1">
        <f>COUNTIF('Input velikosti'!B:B,SS_List_Domain_Merge[[#This Row],[ICO]])</f>
        <v>1</v>
      </c>
      <c r="K692" s="1" t="str">
        <f>VLOOKUP(SS_List_Domain_Merge[[#This Row],[ICO]],Velikosti_skol[[I�O]:[su-kpp]],12)</f>
        <v>100 - 199 zaměstnanců</v>
      </c>
    </row>
    <row r="693" spans="1:11" x14ac:dyDescent="0.4">
      <c r="A693" s="1" t="s">
        <v>7</v>
      </c>
      <c r="B693" s="1" t="s">
        <v>1894</v>
      </c>
      <c r="C693">
        <v>600014771</v>
      </c>
      <c r="D693">
        <v>380661</v>
      </c>
      <c r="E693" s="1" t="s">
        <v>132</v>
      </c>
      <c r="F693" s="1" t="s">
        <v>94</v>
      </c>
      <c r="G693" s="1" t="s">
        <v>315</v>
      </c>
      <c r="H693" s="1" t="s">
        <v>63</v>
      </c>
      <c r="I693" s="1" t="s">
        <v>1895</v>
      </c>
      <c r="J693" s="1">
        <f>COUNTIF('Input velikosti'!B:B,SS_List_Domain_Merge[[#This Row],[ICO]])</f>
        <v>1</v>
      </c>
      <c r="K693" s="1" t="str">
        <f>VLOOKUP(SS_List_Domain_Merge[[#This Row],[ICO]],Velikosti_skol[[I�O]:[su-kpp]],12)</f>
        <v>50 - 99 zaměstnanců</v>
      </c>
    </row>
    <row r="694" spans="1:11" x14ac:dyDescent="0.4">
      <c r="A694" s="1" t="s">
        <v>60</v>
      </c>
      <c r="B694" s="1" t="s">
        <v>27</v>
      </c>
      <c r="C694">
        <v>600006000</v>
      </c>
      <c r="D694">
        <v>26190508</v>
      </c>
      <c r="E694" s="1" t="s">
        <v>1896</v>
      </c>
      <c r="F694" s="1" t="s">
        <v>10</v>
      </c>
      <c r="G694" s="1" t="s">
        <v>28</v>
      </c>
      <c r="H694" s="1" t="s">
        <v>29</v>
      </c>
      <c r="I694" s="1" t="s">
        <v>1897</v>
      </c>
      <c r="J694" s="1">
        <f>COUNTIF('Input velikosti'!B:B,SS_List_Domain_Merge[[#This Row],[ICO]])</f>
        <v>1</v>
      </c>
      <c r="K694" s="1" t="str">
        <f>VLOOKUP(SS_List_Domain_Merge[[#This Row],[ICO]],Velikosti_skol[[I�O]:[su-kpp]],12)</f>
        <v>1 - 5 zaměstnanců</v>
      </c>
    </row>
    <row r="695" spans="1:11" x14ac:dyDescent="0.4">
      <c r="A695" s="1" t="s">
        <v>7</v>
      </c>
      <c r="B695" s="1" t="s">
        <v>1898</v>
      </c>
      <c r="C695">
        <v>600005453</v>
      </c>
      <c r="D695">
        <v>62415395</v>
      </c>
      <c r="E695" s="1" t="s">
        <v>1634</v>
      </c>
      <c r="F695" s="1" t="s">
        <v>10</v>
      </c>
      <c r="G695" s="1" t="s">
        <v>87</v>
      </c>
      <c r="H695" s="1" t="s">
        <v>29</v>
      </c>
      <c r="I695" s="1" t="s">
        <v>1899</v>
      </c>
      <c r="J695" s="1">
        <f>COUNTIF('Input velikosti'!B:B,SS_List_Domain_Merge[[#This Row],[ICO]])</f>
        <v>1</v>
      </c>
      <c r="K695" s="1" t="str">
        <f>VLOOKUP(SS_List_Domain_Merge[[#This Row],[ICO]],Velikosti_skol[[I�O]:[su-kpp]],12)</f>
        <v>Neuvedeno</v>
      </c>
    </row>
    <row r="696" spans="1:11" x14ac:dyDescent="0.4">
      <c r="A696" s="1" t="s">
        <v>14</v>
      </c>
      <c r="B696" s="1" t="s">
        <v>1900</v>
      </c>
      <c r="C696">
        <v>600170136</v>
      </c>
      <c r="D696">
        <v>177032</v>
      </c>
      <c r="E696" s="1" t="s">
        <v>191</v>
      </c>
      <c r="F696" s="1" t="s">
        <v>17</v>
      </c>
      <c r="G696" s="1" t="s">
        <v>1901</v>
      </c>
      <c r="H696" s="1" t="s">
        <v>24</v>
      </c>
      <c r="I696" s="1" t="s">
        <v>1902</v>
      </c>
      <c r="J696" s="1">
        <f>COUNTIF('Input velikosti'!B:B,SS_List_Domain_Merge[[#This Row],[ICO]])</f>
        <v>1</v>
      </c>
      <c r="K696" s="1" t="e">
        <f>VLOOKUP(SS_List_Domain_Merge[[#This Row],[ICO]],Velikosti_skol[[I�O]:[su-kpp]],12)</f>
        <v>#N/A</v>
      </c>
    </row>
    <row r="697" spans="1:11" x14ac:dyDescent="0.4">
      <c r="A697" s="1" t="s">
        <v>7</v>
      </c>
      <c r="B697" s="1" t="s">
        <v>1903</v>
      </c>
      <c r="C697">
        <v>600009319</v>
      </c>
      <c r="D697">
        <v>669725</v>
      </c>
      <c r="E697" s="1" t="s">
        <v>337</v>
      </c>
      <c r="F697" s="1" t="s">
        <v>17</v>
      </c>
      <c r="G697" s="1" t="s">
        <v>1904</v>
      </c>
      <c r="H697" s="1" t="s">
        <v>218</v>
      </c>
      <c r="I697" s="1" t="s">
        <v>1905</v>
      </c>
      <c r="J697" s="1">
        <f>COUNTIF('Input velikosti'!B:B,SS_List_Domain_Merge[[#This Row],[ICO]])</f>
        <v>2</v>
      </c>
      <c r="K697" s="1" t="str">
        <f>VLOOKUP(SS_List_Domain_Merge[[#This Row],[ICO]],Velikosti_skol[[I�O]:[su-kpp]],12)</f>
        <v>100 - 199 zaměstnanců</v>
      </c>
    </row>
    <row r="698" spans="1:11" x14ac:dyDescent="0.4">
      <c r="A698" s="1" t="s">
        <v>14</v>
      </c>
      <c r="B698" s="1" t="s">
        <v>1906</v>
      </c>
      <c r="C698">
        <v>691003921</v>
      </c>
      <c r="D698">
        <v>24135097</v>
      </c>
      <c r="E698" s="1" t="s">
        <v>27</v>
      </c>
      <c r="F698" s="1" t="s">
        <v>10</v>
      </c>
      <c r="G698" s="1" t="s">
        <v>692</v>
      </c>
      <c r="H698" s="1" t="s">
        <v>24</v>
      </c>
      <c r="I698" s="1" t="s">
        <v>1907</v>
      </c>
      <c r="J698" s="1">
        <f>COUNTIF('Input velikosti'!B:B,SS_List_Domain_Merge[[#This Row],[ICO]])</f>
        <v>1</v>
      </c>
      <c r="K698" s="1" t="str">
        <f>VLOOKUP(SS_List_Domain_Merge[[#This Row],[ICO]],Velikosti_skol[[I�O]:[su-kpp]],12)</f>
        <v>100 - 199 zaměstnanců</v>
      </c>
    </row>
    <row r="699" spans="1:11" x14ac:dyDescent="0.4">
      <c r="A699" s="1" t="s">
        <v>14</v>
      </c>
      <c r="B699" s="1" t="s">
        <v>1908</v>
      </c>
      <c r="C699">
        <v>600170349</v>
      </c>
      <c r="D699">
        <v>583855</v>
      </c>
      <c r="E699" s="1" t="s">
        <v>228</v>
      </c>
      <c r="F699" s="1" t="s">
        <v>17</v>
      </c>
      <c r="G699" s="1" t="s">
        <v>1909</v>
      </c>
      <c r="H699" s="1" t="s">
        <v>137</v>
      </c>
      <c r="I699" s="1" t="s">
        <v>1910</v>
      </c>
      <c r="J699" s="1">
        <f>COUNTIF('Input velikosti'!B:B,SS_List_Domain_Merge[[#This Row],[ICO]])</f>
        <v>1</v>
      </c>
      <c r="K699" s="1" t="str">
        <f>VLOOKUP(SS_List_Domain_Merge[[#This Row],[ICO]],Velikosti_skol[[I�O]:[su-kpp]],12)</f>
        <v>50 - 99 zaměstnanců</v>
      </c>
    </row>
    <row r="700" spans="1:11" x14ac:dyDescent="0.4">
      <c r="A700" s="1" t="s">
        <v>7</v>
      </c>
      <c r="B700" s="1" t="s">
        <v>1911</v>
      </c>
      <c r="C700">
        <v>691012105</v>
      </c>
      <c r="D700">
        <v>7037872</v>
      </c>
      <c r="E700" s="1" t="s">
        <v>98</v>
      </c>
      <c r="F700" s="1" t="s">
        <v>94</v>
      </c>
      <c r="G700" s="1" t="s">
        <v>1912</v>
      </c>
      <c r="H700" s="1" t="s">
        <v>12</v>
      </c>
      <c r="I700" s="1" t="s">
        <v>1913</v>
      </c>
      <c r="J700" s="1">
        <f>COUNTIF('Input velikosti'!B:B,SS_List_Domain_Merge[[#This Row],[ICO]])</f>
        <v>0</v>
      </c>
      <c r="K700" s="1" t="str">
        <f>VLOOKUP(SS_List_Domain_Merge[[#This Row],[ICO]],Velikosti_skol[[I�O]:[su-kpp]],12)</f>
        <v>100 - 199 zaměstnanců</v>
      </c>
    </row>
    <row r="701" spans="1:11" x14ac:dyDescent="0.4">
      <c r="A701" s="1" t="s">
        <v>14</v>
      </c>
      <c r="B701" s="1" t="s">
        <v>1914</v>
      </c>
      <c r="C701">
        <v>600010813</v>
      </c>
      <c r="D701">
        <v>82571</v>
      </c>
      <c r="E701" s="1" t="s">
        <v>238</v>
      </c>
      <c r="F701" s="1" t="s">
        <v>17</v>
      </c>
      <c r="G701" s="1" t="s">
        <v>844</v>
      </c>
      <c r="H701" s="1" t="s">
        <v>150</v>
      </c>
      <c r="I701" s="1" t="s">
        <v>1915</v>
      </c>
      <c r="J701" s="1">
        <f>COUNTIF('Input velikosti'!B:B,SS_List_Domain_Merge[[#This Row],[ICO]])</f>
        <v>1</v>
      </c>
      <c r="K701" s="1" t="e">
        <f>VLOOKUP(SS_List_Domain_Merge[[#This Row],[ICO]],Velikosti_skol[[I�O]:[su-kpp]],12)</f>
        <v>#N/A</v>
      </c>
    </row>
    <row r="702" spans="1:11" x14ac:dyDescent="0.4">
      <c r="A702" s="1" t="s">
        <v>7</v>
      </c>
      <c r="B702" s="1" t="s">
        <v>1916</v>
      </c>
      <c r="C702">
        <v>691000662</v>
      </c>
      <c r="D702">
        <v>27856216</v>
      </c>
      <c r="E702" s="1" t="s">
        <v>1917</v>
      </c>
      <c r="F702" s="1" t="s">
        <v>10</v>
      </c>
      <c r="G702" s="1" t="s">
        <v>1918</v>
      </c>
      <c r="H702" s="1" t="s">
        <v>38</v>
      </c>
      <c r="I702" s="1" t="s">
        <v>1919</v>
      </c>
      <c r="J702" s="1">
        <f>COUNTIF('Input velikosti'!B:B,SS_List_Domain_Merge[[#This Row],[ICO]])</f>
        <v>1</v>
      </c>
      <c r="K702" s="1" t="str">
        <f>VLOOKUP(SS_List_Domain_Merge[[#This Row],[ICO]],Velikosti_skol[[I�O]:[su-kpp]],12)</f>
        <v>10 - 19 zaměstnanců</v>
      </c>
    </row>
    <row r="703" spans="1:11" x14ac:dyDescent="0.4">
      <c r="A703" s="1" t="s">
        <v>7</v>
      </c>
      <c r="B703" s="1" t="s">
        <v>1920</v>
      </c>
      <c r="C703">
        <v>600017532</v>
      </c>
      <c r="D703">
        <v>25378660</v>
      </c>
      <c r="E703" s="1" t="s">
        <v>1921</v>
      </c>
      <c r="F703" s="1" t="s">
        <v>10</v>
      </c>
      <c r="G703" s="1" t="s">
        <v>868</v>
      </c>
      <c r="H703" s="1" t="s">
        <v>38</v>
      </c>
      <c r="I703" s="1" t="s">
        <v>1922</v>
      </c>
      <c r="J703" s="1">
        <f>COUNTIF('Input velikosti'!B:B,SS_List_Domain_Merge[[#This Row],[ICO]])</f>
        <v>1</v>
      </c>
      <c r="K703" s="1" t="str">
        <f>VLOOKUP(SS_List_Domain_Merge[[#This Row],[ICO]],Velikosti_skol[[I�O]:[su-kpp]],12)</f>
        <v>20 - 24 zaměstnanci</v>
      </c>
    </row>
    <row r="704" spans="1:11" x14ac:dyDescent="0.4">
      <c r="A704" s="1" t="s">
        <v>14</v>
      </c>
      <c r="B704" s="1" t="s">
        <v>1923</v>
      </c>
      <c r="C704">
        <v>600006379</v>
      </c>
      <c r="D704">
        <v>25641018</v>
      </c>
      <c r="E704" s="1" t="s">
        <v>1924</v>
      </c>
      <c r="F704" s="1" t="s">
        <v>10</v>
      </c>
      <c r="G704" s="1" t="s">
        <v>456</v>
      </c>
      <c r="H704" s="1" t="s">
        <v>29</v>
      </c>
      <c r="I704" s="1" t="s">
        <v>1925</v>
      </c>
      <c r="J704" s="1">
        <f>COUNTIF('Input velikosti'!B:B,SS_List_Domain_Merge[[#This Row],[ICO]])</f>
        <v>1</v>
      </c>
      <c r="K704" s="1" t="str">
        <f>VLOOKUP(SS_List_Domain_Merge[[#This Row],[ICO]],Velikosti_skol[[I�O]:[su-kpp]],12)</f>
        <v>25 - 49 zaměstnanců</v>
      </c>
    </row>
    <row r="705" spans="1:11" x14ac:dyDescent="0.4">
      <c r="A705" s="1" t="s">
        <v>7</v>
      </c>
      <c r="B705" s="1" t="s">
        <v>1926</v>
      </c>
      <c r="C705">
        <v>600011801</v>
      </c>
      <c r="D705">
        <v>62690281</v>
      </c>
      <c r="E705" s="1" t="s">
        <v>16</v>
      </c>
      <c r="F705" s="1" t="s">
        <v>17</v>
      </c>
      <c r="G705" s="1" t="s">
        <v>145</v>
      </c>
      <c r="H705" s="1" t="s">
        <v>19</v>
      </c>
      <c r="I705" s="1" t="s">
        <v>1927</v>
      </c>
      <c r="J705" s="1">
        <f>COUNTIF('Input velikosti'!B:B,SS_List_Domain_Merge[[#This Row],[ICO]])</f>
        <v>1</v>
      </c>
      <c r="K705" s="1" t="str">
        <f>VLOOKUP(SS_List_Domain_Merge[[#This Row],[ICO]],Velikosti_skol[[I�O]:[su-kpp]],12)</f>
        <v>25 - 49 zaměstnanců</v>
      </c>
    </row>
    <row r="706" spans="1:11" x14ac:dyDescent="0.4">
      <c r="A706" s="1" t="s">
        <v>7</v>
      </c>
      <c r="B706" s="1" t="s">
        <v>1928</v>
      </c>
      <c r="C706">
        <v>600008169</v>
      </c>
      <c r="D706">
        <v>60075911</v>
      </c>
      <c r="E706" s="1" t="s">
        <v>228</v>
      </c>
      <c r="F706" s="1" t="s">
        <v>17</v>
      </c>
      <c r="G706" s="1" t="s">
        <v>136</v>
      </c>
      <c r="H706" s="1" t="s">
        <v>137</v>
      </c>
      <c r="I706" s="1" t="s">
        <v>1929</v>
      </c>
      <c r="J706" s="1">
        <f>COUNTIF('Input velikosti'!B:B,SS_List_Domain_Merge[[#This Row],[ICO]])</f>
        <v>1</v>
      </c>
      <c r="K706" s="1" t="str">
        <f>VLOOKUP(SS_List_Domain_Merge[[#This Row],[ICO]],Velikosti_skol[[I�O]:[su-kpp]],12)</f>
        <v>100 - 199 zaměstnanců</v>
      </c>
    </row>
    <row r="707" spans="1:11" x14ac:dyDescent="0.4">
      <c r="A707" s="1" t="s">
        <v>14</v>
      </c>
      <c r="B707" s="1" t="s">
        <v>1930</v>
      </c>
      <c r="C707">
        <v>650024966</v>
      </c>
      <c r="D707">
        <v>70947911</v>
      </c>
      <c r="E707" s="1" t="s">
        <v>77</v>
      </c>
      <c r="F707" s="1" t="s">
        <v>17</v>
      </c>
      <c r="G707" s="1" t="s">
        <v>45</v>
      </c>
      <c r="H707" s="1" t="s">
        <v>38</v>
      </c>
      <c r="I707" s="1" t="s">
        <v>1931</v>
      </c>
      <c r="J707" s="1">
        <f>COUNTIF('Input velikosti'!B:B,SS_List_Domain_Merge[[#This Row],[ICO]])</f>
        <v>1</v>
      </c>
      <c r="K707" s="1" t="str">
        <f>VLOOKUP(SS_List_Domain_Merge[[#This Row],[ICO]],Velikosti_skol[[I�O]:[su-kpp]],12)</f>
        <v>Neuvedeno</v>
      </c>
    </row>
    <row r="708" spans="1:11" x14ac:dyDescent="0.4">
      <c r="A708" s="1" t="s">
        <v>14</v>
      </c>
      <c r="B708" s="1" t="s">
        <v>1932</v>
      </c>
      <c r="C708">
        <v>600019594</v>
      </c>
      <c r="D708">
        <v>60821221</v>
      </c>
      <c r="E708" s="1" t="s">
        <v>228</v>
      </c>
      <c r="F708" s="1" t="s">
        <v>17</v>
      </c>
      <c r="G708" s="1" t="s">
        <v>782</v>
      </c>
      <c r="H708" s="1" t="s">
        <v>137</v>
      </c>
      <c r="I708" s="1" t="s">
        <v>1933</v>
      </c>
      <c r="J708" s="1">
        <f>COUNTIF('Input velikosti'!B:B,SS_List_Domain_Merge[[#This Row],[ICO]])</f>
        <v>2</v>
      </c>
      <c r="K708" s="1" t="str">
        <f>VLOOKUP(SS_List_Domain_Merge[[#This Row],[ICO]],Velikosti_skol[[I�O]:[su-kpp]],12)</f>
        <v>25 - 49 zaměstnanců</v>
      </c>
    </row>
    <row r="709" spans="1:11" x14ac:dyDescent="0.4">
      <c r="A709" s="1" t="s">
        <v>7</v>
      </c>
      <c r="B709" s="1" t="s">
        <v>1934</v>
      </c>
      <c r="C709">
        <v>600015751</v>
      </c>
      <c r="D709">
        <v>55301</v>
      </c>
      <c r="E709" s="1" t="s">
        <v>212</v>
      </c>
      <c r="F709" s="1" t="s">
        <v>17</v>
      </c>
      <c r="G709" s="1" t="s">
        <v>470</v>
      </c>
      <c r="H709" s="1" t="s">
        <v>54</v>
      </c>
      <c r="I709" s="1" t="s">
        <v>1935</v>
      </c>
      <c r="J709" s="1">
        <f>COUNTIF('Input velikosti'!B:B,SS_List_Domain_Merge[[#This Row],[ICO]])</f>
        <v>2</v>
      </c>
      <c r="K709" s="1" t="e">
        <f>VLOOKUP(SS_List_Domain_Merge[[#This Row],[ICO]],Velikosti_skol[[I�O]:[su-kpp]],12)</f>
        <v>#N/A</v>
      </c>
    </row>
    <row r="710" spans="1:11" x14ac:dyDescent="0.4">
      <c r="A710" s="1" t="s">
        <v>7</v>
      </c>
      <c r="B710" s="1" t="s">
        <v>1936</v>
      </c>
      <c r="C710">
        <v>600017966</v>
      </c>
      <c r="D710">
        <v>25382098</v>
      </c>
      <c r="E710" s="1" t="s">
        <v>27</v>
      </c>
      <c r="F710" s="1" t="s">
        <v>10</v>
      </c>
      <c r="G710" s="1" t="s">
        <v>805</v>
      </c>
      <c r="H710" s="1" t="s">
        <v>104</v>
      </c>
      <c r="I710" s="1" t="s">
        <v>1937</v>
      </c>
      <c r="J710" s="1">
        <f>COUNTIF('Input velikosti'!B:B,SS_List_Domain_Merge[[#This Row],[ICO]])</f>
        <v>1</v>
      </c>
      <c r="K710" s="1" t="str">
        <f>VLOOKUP(SS_List_Domain_Merge[[#This Row],[ICO]],Velikosti_skol[[I�O]:[su-kpp]],12)</f>
        <v>10 - 19 zaměstnanců</v>
      </c>
    </row>
    <row r="711" spans="1:11" x14ac:dyDescent="0.4">
      <c r="A711" s="1" t="s">
        <v>7</v>
      </c>
      <c r="B711" s="1" t="s">
        <v>1938</v>
      </c>
      <c r="C711">
        <v>600008703</v>
      </c>
      <c r="D711">
        <v>60650486</v>
      </c>
      <c r="E711" s="1" t="s">
        <v>228</v>
      </c>
      <c r="F711" s="1" t="s">
        <v>17</v>
      </c>
      <c r="G711" s="1" t="s">
        <v>1939</v>
      </c>
      <c r="H711" s="1" t="s">
        <v>137</v>
      </c>
      <c r="I711" s="1" t="s">
        <v>1940</v>
      </c>
      <c r="J711" s="1">
        <f>COUNTIF('Input velikosti'!B:B,SS_List_Domain_Merge[[#This Row],[ICO]])</f>
        <v>1</v>
      </c>
      <c r="K711" s="1" t="str">
        <f>VLOOKUP(SS_List_Domain_Merge[[#This Row],[ICO]],Velikosti_skol[[I�O]:[su-kpp]],12)</f>
        <v>25 - 49 zaměstnanců</v>
      </c>
    </row>
    <row r="712" spans="1:11" x14ac:dyDescent="0.4">
      <c r="A712" s="1" t="s">
        <v>7</v>
      </c>
      <c r="B712" s="1" t="s">
        <v>1941</v>
      </c>
      <c r="C712">
        <v>600016226</v>
      </c>
      <c r="D712">
        <v>13643479</v>
      </c>
      <c r="E712" s="1" t="s">
        <v>77</v>
      </c>
      <c r="F712" s="1" t="s">
        <v>17</v>
      </c>
      <c r="G712" s="1" t="s">
        <v>1942</v>
      </c>
      <c r="H712" s="1" t="s">
        <v>38</v>
      </c>
      <c r="I712" s="1" t="s">
        <v>1943</v>
      </c>
      <c r="J712" s="1">
        <f>COUNTIF('Input velikosti'!B:B,SS_List_Domain_Merge[[#This Row],[ICO]])</f>
        <v>1</v>
      </c>
      <c r="K712" s="1" t="str">
        <f>VLOOKUP(SS_List_Domain_Merge[[#This Row],[ICO]],Velikosti_skol[[I�O]:[su-kpp]],12)</f>
        <v>100 - 199 zaměstnanců</v>
      </c>
    </row>
    <row r="713" spans="1:11" x14ac:dyDescent="0.4">
      <c r="A713" s="1" t="s">
        <v>7</v>
      </c>
      <c r="B713" s="1" t="s">
        <v>1944</v>
      </c>
      <c r="C713">
        <v>600007138</v>
      </c>
      <c r="D713">
        <v>48665746</v>
      </c>
      <c r="E713" s="1" t="s">
        <v>191</v>
      </c>
      <c r="F713" s="1" t="s">
        <v>17</v>
      </c>
      <c r="G713" s="1" t="s">
        <v>1945</v>
      </c>
      <c r="H713" s="1" t="s">
        <v>24</v>
      </c>
      <c r="I713" s="1" t="s">
        <v>1946</v>
      </c>
      <c r="J713" s="1">
        <f>COUNTIF('Input velikosti'!B:B,SS_List_Domain_Merge[[#This Row],[ICO]])</f>
        <v>1</v>
      </c>
      <c r="K713" s="1" t="str">
        <f>VLOOKUP(SS_List_Domain_Merge[[#This Row],[ICO]],Velikosti_skol[[I�O]:[su-kpp]],12)</f>
        <v>20 - 24 zaměstnanci</v>
      </c>
    </row>
    <row r="714" spans="1:11" x14ac:dyDescent="0.4">
      <c r="A714" s="1" t="s">
        <v>14</v>
      </c>
      <c r="B714" s="1" t="s">
        <v>1947</v>
      </c>
      <c r="C714">
        <v>600171191</v>
      </c>
      <c r="D714">
        <v>844691</v>
      </c>
      <c r="E714" s="1" t="s">
        <v>77</v>
      </c>
      <c r="F714" s="1" t="s">
        <v>17</v>
      </c>
      <c r="G714" s="1" t="s">
        <v>376</v>
      </c>
      <c r="H714" s="1" t="s">
        <v>38</v>
      </c>
      <c r="I714" s="1" t="s">
        <v>1948</v>
      </c>
      <c r="J714" s="1">
        <f>COUNTIF('Input velikosti'!B:B,SS_List_Domain_Merge[[#This Row],[ICO]])</f>
        <v>1</v>
      </c>
      <c r="K714" s="1" t="str">
        <f>VLOOKUP(SS_List_Domain_Merge[[#This Row],[ICO]],Velikosti_skol[[I�O]:[su-kpp]],12)</f>
        <v>50 - 99 zaměstnanců</v>
      </c>
    </row>
    <row r="715" spans="1:11" x14ac:dyDescent="0.4">
      <c r="A715" s="1" t="s">
        <v>14</v>
      </c>
      <c r="B715" s="1" t="s">
        <v>1949</v>
      </c>
      <c r="C715">
        <v>600023460</v>
      </c>
      <c r="D715">
        <v>46746862</v>
      </c>
      <c r="E715" s="1" t="s">
        <v>347</v>
      </c>
      <c r="F715" s="1" t="s">
        <v>17</v>
      </c>
      <c r="G715" s="1" t="s">
        <v>254</v>
      </c>
      <c r="H715" s="1" t="s">
        <v>222</v>
      </c>
      <c r="I715" s="1" t="s">
        <v>1950</v>
      </c>
      <c r="J715" s="1">
        <f>COUNTIF('Input velikosti'!B:B,SS_List_Domain_Merge[[#This Row],[ICO]])</f>
        <v>1</v>
      </c>
      <c r="K715" s="1" t="str">
        <f>VLOOKUP(SS_List_Domain_Merge[[#This Row],[ICO]],Velikosti_skol[[I�O]:[su-kpp]],12)</f>
        <v>100 - 199 zaměstnanců</v>
      </c>
    </row>
    <row r="716" spans="1:11" x14ac:dyDescent="0.4">
      <c r="A716" s="1" t="s">
        <v>7</v>
      </c>
      <c r="B716" s="1" t="s">
        <v>1951</v>
      </c>
      <c r="C716">
        <v>600170667</v>
      </c>
      <c r="D716">
        <v>555584</v>
      </c>
      <c r="E716" s="1" t="s">
        <v>238</v>
      </c>
      <c r="F716" s="1" t="s">
        <v>17</v>
      </c>
      <c r="G716" s="1" t="s">
        <v>1952</v>
      </c>
      <c r="H716" s="1" t="s">
        <v>150</v>
      </c>
      <c r="I716" s="1" t="s">
        <v>1953</v>
      </c>
      <c r="J716" s="1">
        <f>COUNTIF('Input velikosti'!B:B,SS_List_Domain_Merge[[#This Row],[ICO]])</f>
        <v>1</v>
      </c>
      <c r="K716" s="1" t="str">
        <f>VLOOKUP(SS_List_Domain_Merge[[#This Row],[ICO]],Velikosti_skol[[I�O]:[su-kpp]],12)</f>
        <v>100 - 199 zaměstnanců</v>
      </c>
    </row>
    <row r="717" spans="1:11" x14ac:dyDescent="0.4">
      <c r="A717" s="1" t="s">
        <v>7</v>
      </c>
      <c r="B717" s="1" t="s">
        <v>1954</v>
      </c>
      <c r="C717">
        <v>600005674</v>
      </c>
      <c r="D717">
        <v>45248001</v>
      </c>
      <c r="E717" s="1" t="s">
        <v>57</v>
      </c>
      <c r="F717" s="1" t="s">
        <v>17</v>
      </c>
      <c r="G717" s="1" t="s">
        <v>74</v>
      </c>
      <c r="H717" s="1" t="s">
        <v>29</v>
      </c>
      <c r="I717" s="1" t="s">
        <v>1955</v>
      </c>
      <c r="J717" s="1">
        <f>COUNTIF('Input velikosti'!B:B,SS_List_Domain_Merge[[#This Row],[ICO]])</f>
        <v>1</v>
      </c>
      <c r="K717" s="1" t="str">
        <f>VLOOKUP(SS_List_Domain_Merge[[#This Row],[ICO]],Velikosti_skol[[I�O]:[su-kpp]],12)</f>
        <v>100 - 199 zaměstnanců</v>
      </c>
    </row>
    <row r="718" spans="1:11" x14ac:dyDescent="0.4">
      <c r="A718" s="1" t="s">
        <v>7</v>
      </c>
      <c r="B718" s="1" t="s">
        <v>1956</v>
      </c>
      <c r="C718">
        <v>600017214</v>
      </c>
      <c r="D718">
        <v>25370006</v>
      </c>
      <c r="E718" s="1" t="s">
        <v>1957</v>
      </c>
      <c r="F718" s="1" t="s">
        <v>10</v>
      </c>
      <c r="G718" s="1" t="s">
        <v>986</v>
      </c>
      <c r="H718" s="1" t="s">
        <v>104</v>
      </c>
      <c r="I718" s="1" t="s">
        <v>1958</v>
      </c>
      <c r="J718" s="1">
        <f>COUNTIF('Input velikosti'!B:B,SS_List_Domain_Merge[[#This Row],[ICO]])</f>
        <v>1</v>
      </c>
      <c r="K718" s="1" t="str">
        <f>VLOOKUP(SS_List_Domain_Merge[[#This Row],[ICO]],Velikosti_skol[[I�O]:[su-kpp]],12)</f>
        <v>20 - 24 zaměstnanci</v>
      </c>
    </row>
    <row r="719" spans="1:11" x14ac:dyDescent="0.4">
      <c r="A719" s="1" t="s">
        <v>7</v>
      </c>
      <c r="B719" s="1" t="s">
        <v>1959</v>
      </c>
      <c r="C719">
        <v>600009980</v>
      </c>
      <c r="D719">
        <v>68783728</v>
      </c>
      <c r="E719" s="1" t="s">
        <v>388</v>
      </c>
      <c r="F719" s="1" t="s">
        <v>17</v>
      </c>
      <c r="G719" s="1" t="s">
        <v>951</v>
      </c>
      <c r="H719" s="1" t="s">
        <v>68</v>
      </c>
      <c r="I719" s="1" t="s">
        <v>1960</v>
      </c>
      <c r="J719" s="1">
        <f>COUNTIF('Input velikosti'!B:B,SS_List_Domain_Merge[[#This Row],[ICO]])</f>
        <v>1</v>
      </c>
      <c r="K719" s="1" t="str">
        <f>VLOOKUP(SS_List_Domain_Merge[[#This Row],[ICO]],Velikosti_skol[[I�O]:[su-kpp]],12)</f>
        <v>25 - 49 zaměstnanců</v>
      </c>
    </row>
    <row r="720" spans="1:11" x14ac:dyDescent="0.4">
      <c r="A720" s="1" t="s">
        <v>7</v>
      </c>
      <c r="B720" s="1" t="s">
        <v>1961</v>
      </c>
      <c r="C720">
        <v>600018075</v>
      </c>
      <c r="D720">
        <v>852384</v>
      </c>
      <c r="E720" s="1" t="s">
        <v>546</v>
      </c>
      <c r="F720" s="1" t="s">
        <v>17</v>
      </c>
      <c r="G720" s="1" t="s">
        <v>960</v>
      </c>
      <c r="H720" s="1" t="s">
        <v>104</v>
      </c>
      <c r="I720" s="1" t="s">
        <v>1962</v>
      </c>
      <c r="J720" s="1">
        <f>COUNTIF('Input velikosti'!B:B,SS_List_Domain_Merge[[#This Row],[ICO]])</f>
        <v>1</v>
      </c>
      <c r="K720" s="1" t="str">
        <f>VLOOKUP(SS_List_Domain_Merge[[#This Row],[ICO]],Velikosti_skol[[I�O]:[su-kpp]],12)</f>
        <v>50 - 99 zaměstnanců</v>
      </c>
    </row>
    <row r="721" spans="1:11" x14ac:dyDescent="0.4">
      <c r="A721" s="1" t="s">
        <v>7</v>
      </c>
      <c r="B721" s="1" t="s">
        <v>1963</v>
      </c>
      <c r="C721">
        <v>651036062</v>
      </c>
      <c r="D721">
        <v>71340793</v>
      </c>
      <c r="E721" s="1" t="s">
        <v>27</v>
      </c>
      <c r="F721" s="1" t="s">
        <v>10</v>
      </c>
      <c r="G721" s="1" t="s">
        <v>1964</v>
      </c>
      <c r="H721" s="1" t="s">
        <v>24</v>
      </c>
      <c r="I721" s="1" t="s">
        <v>1965</v>
      </c>
      <c r="J721" s="1">
        <f>COUNTIF('Input velikosti'!B:B,SS_List_Domain_Merge[[#This Row],[ICO]])</f>
        <v>1</v>
      </c>
      <c r="K721" s="1" t="str">
        <f>VLOOKUP(SS_List_Domain_Merge[[#This Row],[ICO]],Velikosti_skol[[I�O]:[su-kpp]],12)</f>
        <v>Neuvedeno</v>
      </c>
    </row>
    <row r="722" spans="1:11" x14ac:dyDescent="0.4">
      <c r="A722" s="1" t="s">
        <v>7</v>
      </c>
      <c r="B722" s="1" t="s">
        <v>1966</v>
      </c>
      <c r="C722">
        <v>600021661</v>
      </c>
      <c r="D722">
        <v>507601</v>
      </c>
      <c r="E722" s="1" t="s">
        <v>191</v>
      </c>
      <c r="F722" s="1" t="s">
        <v>17</v>
      </c>
      <c r="G722" s="1" t="s">
        <v>1967</v>
      </c>
      <c r="H722" s="1" t="s">
        <v>24</v>
      </c>
      <c r="I722" s="1" t="s">
        <v>1968</v>
      </c>
      <c r="J722" s="1">
        <f>COUNTIF('Input velikosti'!B:B,SS_List_Domain_Merge[[#This Row],[ICO]])</f>
        <v>1</v>
      </c>
      <c r="K722" s="1" t="str">
        <f>VLOOKUP(SS_List_Domain_Merge[[#This Row],[ICO]],Velikosti_skol[[I�O]:[su-kpp]],12)</f>
        <v>50 - 99 zaměstnanců</v>
      </c>
    </row>
    <row r="723" spans="1:11" x14ac:dyDescent="0.4">
      <c r="A723" s="1" t="s">
        <v>7</v>
      </c>
      <c r="B723" s="1" t="s">
        <v>1969</v>
      </c>
      <c r="C723">
        <v>600019136</v>
      </c>
      <c r="D723">
        <v>25330985</v>
      </c>
      <c r="E723" s="1" t="s">
        <v>1970</v>
      </c>
      <c r="F723" s="1" t="s">
        <v>10</v>
      </c>
      <c r="G723" s="1" t="s">
        <v>1971</v>
      </c>
      <c r="H723" s="1" t="s">
        <v>12</v>
      </c>
      <c r="I723" s="1" t="s">
        <v>1972</v>
      </c>
      <c r="J723" s="1">
        <f>COUNTIF('Input velikosti'!B:B,SS_List_Domain_Merge[[#This Row],[ICO]])</f>
        <v>1</v>
      </c>
      <c r="K723" s="1" t="str">
        <f>VLOOKUP(SS_List_Domain_Merge[[#This Row],[ICO]],Velikosti_skol[[I�O]:[su-kpp]],12)</f>
        <v>10 - 19 zaměstnanců</v>
      </c>
    </row>
    <row r="724" spans="1:11" x14ac:dyDescent="0.4">
      <c r="A724" s="1" t="s">
        <v>7</v>
      </c>
      <c r="B724" s="1" t="s">
        <v>1973</v>
      </c>
      <c r="C724">
        <v>600015815</v>
      </c>
      <c r="D724">
        <v>47900211</v>
      </c>
      <c r="E724" s="1" t="s">
        <v>1974</v>
      </c>
      <c r="F724" s="1" t="s">
        <v>10</v>
      </c>
      <c r="G724" s="1" t="s">
        <v>470</v>
      </c>
      <c r="H724" s="1" t="s">
        <v>54</v>
      </c>
      <c r="I724" s="1" t="s">
        <v>1975</v>
      </c>
      <c r="J724" s="1">
        <f>COUNTIF('Input velikosti'!B:B,SS_List_Domain_Merge[[#This Row],[ICO]])</f>
        <v>2</v>
      </c>
      <c r="K724" s="1" t="str">
        <f>VLOOKUP(SS_List_Domain_Merge[[#This Row],[ICO]],Velikosti_skol[[I�O]:[su-kpp]],12)</f>
        <v>50 - 99 zaměstnanců</v>
      </c>
    </row>
    <row r="725" spans="1:11" x14ac:dyDescent="0.4">
      <c r="A725" s="1" t="s">
        <v>7</v>
      </c>
      <c r="B725" s="1" t="s">
        <v>1976</v>
      </c>
      <c r="C725">
        <v>600010996</v>
      </c>
      <c r="D725">
        <v>47783371</v>
      </c>
      <c r="E725" s="1" t="s">
        <v>1974</v>
      </c>
      <c r="F725" s="1" t="s">
        <v>10</v>
      </c>
      <c r="G725" s="1" t="s">
        <v>242</v>
      </c>
      <c r="H725" s="1" t="s">
        <v>150</v>
      </c>
      <c r="I725" s="1" t="s">
        <v>1977</v>
      </c>
      <c r="J725" s="1">
        <f>COUNTIF('Input velikosti'!B:B,SS_List_Domain_Merge[[#This Row],[ICO]])</f>
        <v>2</v>
      </c>
      <c r="K725" s="1" t="str">
        <f>VLOOKUP(SS_List_Domain_Merge[[#This Row],[ICO]],Velikosti_skol[[I�O]:[su-kpp]],12)</f>
        <v>10 - 19 zaměstnanců</v>
      </c>
    </row>
    <row r="726" spans="1:11" x14ac:dyDescent="0.4">
      <c r="A726" s="1" t="s">
        <v>14</v>
      </c>
      <c r="B726" s="1" t="s">
        <v>1978</v>
      </c>
      <c r="C726">
        <v>600016633</v>
      </c>
      <c r="D726">
        <v>25831101</v>
      </c>
      <c r="E726" s="1" t="s">
        <v>1979</v>
      </c>
      <c r="F726" s="1" t="s">
        <v>10</v>
      </c>
      <c r="G726" s="1" t="s">
        <v>1980</v>
      </c>
      <c r="H726" s="1" t="s">
        <v>38</v>
      </c>
      <c r="I726" s="1" t="s">
        <v>1981</v>
      </c>
      <c r="J726" s="1">
        <f>COUNTIF('Input velikosti'!B:B,SS_List_Domain_Merge[[#This Row],[ICO]])</f>
        <v>1</v>
      </c>
      <c r="K726" s="1" t="str">
        <f>VLOOKUP(SS_List_Domain_Merge[[#This Row],[ICO]],Velikosti_skol[[I�O]:[su-kpp]],12)</f>
        <v>100 - 199 zaměstnanců</v>
      </c>
    </row>
    <row r="727" spans="1:11" x14ac:dyDescent="0.4">
      <c r="A727" s="1" t="s">
        <v>14</v>
      </c>
      <c r="B727" s="1" t="s">
        <v>1982</v>
      </c>
      <c r="C727">
        <v>610100581</v>
      </c>
      <c r="D727">
        <v>69456330</v>
      </c>
      <c r="E727" s="1" t="s">
        <v>388</v>
      </c>
      <c r="F727" s="1" t="s">
        <v>17</v>
      </c>
      <c r="G727" s="1" t="s">
        <v>166</v>
      </c>
      <c r="H727" s="1" t="s">
        <v>68</v>
      </c>
      <c r="I727" s="1" t="s">
        <v>1983</v>
      </c>
      <c r="J727" s="1">
        <f>COUNTIF('Input velikosti'!B:B,SS_List_Domain_Merge[[#This Row],[ICO]])</f>
        <v>1</v>
      </c>
      <c r="K727" s="1" t="str">
        <f>VLOOKUP(SS_List_Domain_Merge[[#This Row],[ICO]],Velikosti_skol[[I�O]:[su-kpp]],12)</f>
        <v>50 - 99 zaměstnanců</v>
      </c>
    </row>
    <row r="728" spans="1:11" x14ac:dyDescent="0.4">
      <c r="A728" s="1" t="s">
        <v>14</v>
      </c>
      <c r="B728" s="1" t="s">
        <v>1984</v>
      </c>
      <c r="C728">
        <v>600006581</v>
      </c>
      <c r="D728">
        <v>41190726</v>
      </c>
      <c r="E728" s="1" t="s">
        <v>57</v>
      </c>
      <c r="F728" s="1" t="s">
        <v>17</v>
      </c>
      <c r="G728" s="1" t="s">
        <v>435</v>
      </c>
      <c r="H728" s="1" t="s">
        <v>29</v>
      </c>
      <c r="I728" s="1" t="s">
        <v>1985</v>
      </c>
      <c r="J728" s="1">
        <f>COUNTIF('Input velikosti'!B:B,SS_List_Domain_Merge[[#This Row],[ICO]])</f>
        <v>1</v>
      </c>
      <c r="K728" s="1" t="str">
        <f>VLOOKUP(SS_List_Domain_Merge[[#This Row],[ICO]],Velikosti_skol[[I�O]:[su-kpp]],12)</f>
        <v>50 - 99 zaměstnanců</v>
      </c>
    </row>
    <row r="729" spans="1:11" x14ac:dyDescent="0.4">
      <c r="A729" s="1" t="s">
        <v>14</v>
      </c>
      <c r="B729" s="1" t="s">
        <v>1986</v>
      </c>
      <c r="C729">
        <v>600006387</v>
      </c>
      <c r="D729">
        <v>49629077</v>
      </c>
      <c r="E729" s="1" t="s">
        <v>57</v>
      </c>
      <c r="F729" s="1" t="s">
        <v>17</v>
      </c>
      <c r="G729" s="1" t="s">
        <v>456</v>
      </c>
      <c r="H729" s="1" t="s">
        <v>29</v>
      </c>
      <c r="I729" s="1" t="s">
        <v>1987</v>
      </c>
      <c r="J729" s="1">
        <f>COUNTIF('Input velikosti'!B:B,SS_List_Domain_Merge[[#This Row],[ICO]])</f>
        <v>1</v>
      </c>
      <c r="K729" s="1" t="str">
        <f>VLOOKUP(SS_List_Domain_Merge[[#This Row],[ICO]],Velikosti_skol[[I�O]:[su-kpp]],12)</f>
        <v>25 - 49 zaměstnanců</v>
      </c>
    </row>
    <row r="730" spans="1:11" x14ac:dyDescent="0.4">
      <c r="A730" s="1" t="s">
        <v>7</v>
      </c>
      <c r="B730" s="1" t="s">
        <v>1988</v>
      </c>
      <c r="C730">
        <v>600005101</v>
      </c>
      <c r="D730">
        <v>639028</v>
      </c>
      <c r="E730" s="1" t="s">
        <v>57</v>
      </c>
      <c r="F730" s="1" t="s">
        <v>17</v>
      </c>
      <c r="G730" s="1" t="s">
        <v>265</v>
      </c>
      <c r="H730" s="1" t="s">
        <v>29</v>
      </c>
      <c r="I730" s="1" t="s">
        <v>1989</v>
      </c>
      <c r="J730" s="1">
        <f>COUNTIF('Input velikosti'!B:B,SS_List_Domain_Merge[[#This Row],[ICO]])</f>
        <v>1</v>
      </c>
      <c r="K730" s="1" t="str">
        <f>VLOOKUP(SS_List_Domain_Merge[[#This Row],[ICO]],Velikosti_skol[[I�O]:[su-kpp]],12)</f>
        <v>50 - 99 zaměstnanců</v>
      </c>
    </row>
    <row r="731" spans="1:11" x14ac:dyDescent="0.4">
      <c r="A731" s="1" t="s">
        <v>7</v>
      </c>
      <c r="B731" s="1" t="s">
        <v>1990</v>
      </c>
      <c r="C731">
        <v>600014649</v>
      </c>
      <c r="D731">
        <v>53163</v>
      </c>
      <c r="E731" s="1" t="s">
        <v>212</v>
      </c>
      <c r="F731" s="1" t="s">
        <v>17</v>
      </c>
      <c r="G731" s="1" t="s">
        <v>1107</v>
      </c>
      <c r="H731" s="1" t="s">
        <v>54</v>
      </c>
      <c r="I731" s="1" t="s">
        <v>1991</v>
      </c>
      <c r="J731" s="1">
        <f>COUNTIF('Input velikosti'!B:B,SS_List_Domain_Merge[[#This Row],[ICO]])</f>
        <v>1</v>
      </c>
      <c r="K731" s="1" t="e">
        <f>VLOOKUP(SS_List_Domain_Merge[[#This Row],[ICO]],Velikosti_skol[[I�O]:[su-kpp]],12)</f>
        <v>#N/A</v>
      </c>
    </row>
    <row r="732" spans="1:11" x14ac:dyDescent="0.4">
      <c r="A732" s="1" t="s">
        <v>7</v>
      </c>
      <c r="B732" s="1" t="s">
        <v>1992</v>
      </c>
      <c r="C732">
        <v>600009742</v>
      </c>
      <c r="D732">
        <v>25200879</v>
      </c>
      <c r="E732" s="1" t="s">
        <v>1993</v>
      </c>
      <c r="F732" s="1" t="s">
        <v>10</v>
      </c>
      <c r="G732" s="1" t="s">
        <v>1994</v>
      </c>
      <c r="H732" s="1" t="s">
        <v>68</v>
      </c>
      <c r="I732" s="1" t="s">
        <v>1995</v>
      </c>
      <c r="J732" s="1">
        <f>COUNTIF('Input velikosti'!B:B,SS_List_Domain_Merge[[#This Row],[ICO]])</f>
        <v>1</v>
      </c>
      <c r="K732" s="1" t="str">
        <f>VLOOKUP(SS_List_Domain_Merge[[#This Row],[ICO]],Velikosti_skol[[I�O]:[su-kpp]],12)</f>
        <v>25 - 49 zaměstnanců</v>
      </c>
    </row>
    <row r="733" spans="1:11" x14ac:dyDescent="0.4">
      <c r="A733" s="1" t="s">
        <v>14</v>
      </c>
      <c r="B733" s="1" t="s">
        <v>1996</v>
      </c>
      <c r="C733">
        <v>600013090</v>
      </c>
      <c r="D733">
        <v>87939</v>
      </c>
      <c r="E733" s="1" t="s">
        <v>330</v>
      </c>
      <c r="F733" s="1" t="s">
        <v>17</v>
      </c>
      <c r="G733" s="1" t="s">
        <v>1997</v>
      </c>
      <c r="H733" s="1" t="s">
        <v>83</v>
      </c>
      <c r="I733" s="1" t="s">
        <v>1998</v>
      </c>
      <c r="J733" s="1">
        <f>COUNTIF('Input velikosti'!B:B,SS_List_Domain_Merge[[#This Row],[ICO]])</f>
        <v>1</v>
      </c>
      <c r="K733" s="1" t="e">
        <f>VLOOKUP(SS_List_Domain_Merge[[#This Row],[ICO]],Velikosti_skol[[I�O]:[su-kpp]],12)</f>
        <v>#N/A</v>
      </c>
    </row>
    <row r="734" spans="1:11" x14ac:dyDescent="0.4">
      <c r="A734" s="1" t="s">
        <v>7</v>
      </c>
      <c r="B734" s="1" t="s">
        <v>1999</v>
      </c>
      <c r="C734">
        <v>600012484</v>
      </c>
      <c r="D734">
        <v>15050670</v>
      </c>
      <c r="E734" s="1" t="s">
        <v>330</v>
      </c>
      <c r="F734" s="1" t="s">
        <v>17</v>
      </c>
      <c r="G734" s="1" t="s">
        <v>82</v>
      </c>
      <c r="H734" s="1" t="s">
        <v>83</v>
      </c>
      <c r="I734" s="1" t="s">
        <v>2000</v>
      </c>
      <c r="J734" s="1">
        <f>COUNTIF('Input velikosti'!B:B,SS_List_Domain_Merge[[#This Row],[ICO]])</f>
        <v>1</v>
      </c>
      <c r="K734" s="1" t="str">
        <f>VLOOKUP(SS_List_Domain_Merge[[#This Row],[ICO]],Velikosti_skol[[I�O]:[su-kpp]],12)</f>
        <v>100 - 199 zaměstnanců</v>
      </c>
    </row>
    <row r="735" spans="1:11" x14ac:dyDescent="0.4">
      <c r="A735" s="1" t="s">
        <v>14</v>
      </c>
      <c r="B735" s="1" t="s">
        <v>2001</v>
      </c>
      <c r="C735">
        <v>600007791</v>
      </c>
      <c r="D735">
        <v>14802015</v>
      </c>
      <c r="E735" s="1" t="s">
        <v>191</v>
      </c>
      <c r="F735" s="1" t="s">
        <v>17</v>
      </c>
      <c r="G735" s="1" t="s">
        <v>2002</v>
      </c>
      <c r="H735" s="1" t="s">
        <v>24</v>
      </c>
      <c r="I735" s="1" t="s">
        <v>2003</v>
      </c>
      <c r="J735" s="1">
        <f>COUNTIF('Input velikosti'!B:B,SS_List_Domain_Merge[[#This Row],[ICO]])</f>
        <v>1</v>
      </c>
      <c r="K735" s="1" t="str">
        <f>VLOOKUP(SS_List_Domain_Merge[[#This Row],[ICO]],Velikosti_skol[[I�O]:[su-kpp]],12)</f>
        <v>100 - 199 zaměstnanců</v>
      </c>
    </row>
    <row r="736" spans="1:11" x14ac:dyDescent="0.4">
      <c r="A736" s="1" t="s">
        <v>7</v>
      </c>
      <c r="B736" s="1" t="s">
        <v>2004</v>
      </c>
      <c r="C736">
        <v>600005411</v>
      </c>
      <c r="D736">
        <v>639214</v>
      </c>
      <c r="E736" s="1" t="s">
        <v>57</v>
      </c>
      <c r="F736" s="1" t="s">
        <v>17</v>
      </c>
      <c r="G736" s="1" t="s">
        <v>2005</v>
      </c>
      <c r="H736" s="1" t="s">
        <v>29</v>
      </c>
      <c r="I736" s="1" t="s">
        <v>2006</v>
      </c>
      <c r="J736" s="1">
        <f>COUNTIF('Input velikosti'!B:B,SS_List_Domain_Merge[[#This Row],[ICO]])</f>
        <v>0</v>
      </c>
      <c r="K736" s="1" t="str">
        <f>VLOOKUP(SS_List_Domain_Merge[[#This Row],[ICO]],Velikosti_skol[[I�O]:[su-kpp]],12)</f>
        <v>50 - 99 zaměstnanců</v>
      </c>
    </row>
    <row r="737" spans="1:11" x14ac:dyDescent="0.4">
      <c r="A737" s="1" t="s">
        <v>7</v>
      </c>
      <c r="B737" s="1" t="s">
        <v>2007</v>
      </c>
      <c r="C737">
        <v>600007898</v>
      </c>
      <c r="D737">
        <v>25095544</v>
      </c>
      <c r="E737" s="1" t="s">
        <v>2008</v>
      </c>
      <c r="F737" s="1" t="s">
        <v>10</v>
      </c>
      <c r="G737" s="1" t="s">
        <v>354</v>
      </c>
      <c r="H737" s="1" t="s">
        <v>24</v>
      </c>
      <c r="I737" s="1" t="s">
        <v>2009</v>
      </c>
      <c r="J737" s="1">
        <f>COUNTIF('Input velikosti'!B:B,SS_List_Domain_Merge[[#This Row],[ICO]])</f>
        <v>1</v>
      </c>
      <c r="K737" s="1" t="str">
        <f>VLOOKUP(SS_List_Domain_Merge[[#This Row],[ICO]],Velikosti_skol[[I�O]:[su-kpp]],12)</f>
        <v>25 - 49 zaměstnanců</v>
      </c>
    </row>
    <row r="738" spans="1:11" x14ac:dyDescent="0.4">
      <c r="A738" s="1" t="s">
        <v>14</v>
      </c>
      <c r="B738" s="1" t="s">
        <v>2010</v>
      </c>
      <c r="C738">
        <v>651016762</v>
      </c>
      <c r="D738">
        <v>26099152</v>
      </c>
      <c r="E738" s="1" t="s">
        <v>2011</v>
      </c>
      <c r="F738" s="1" t="s">
        <v>663</v>
      </c>
      <c r="G738" s="1" t="s">
        <v>2012</v>
      </c>
      <c r="H738" s="1" t="s">
        <v>137</v>
      </c>
      <c r="I738" s="1" t="s">
        <v>2013</v>
      </c>
      <c r="J738" s="1">
        <f>COUNTIF('Input velikosti'!B:B,SS_List_Domain_Merge[[#This Row],[ICO]])</f>
        <v>1</v>
      </c>
      <c r="K738" s="1" t="str">
        <f>VLOOKUP(SS_List_Domain_Merge[[#This Row],[ICO]],Velikosti_skol[[I�O]:[su-kpp]],12)</f>
        <v>25 - 49 zaměstnanců</v>
      </c>
    </row>
    <row r="739" spans="1:11" x14ac:dyDescent="0.4">
      <c r="A739" s="1" t="s">
        <v>14</v>
      </c>
      <c r="B739" s="1" t="s">
        <v>2014</v>
      </c>
      <c r="C739">
        <v>600007685</v>
      </c>
      <c r="D739">
        <v>664359</v>
      </c>
      <c r="E739" s="1" t="s">
        <v>191</v>
      </c>
      <c r="F739" s="1" t="s">
        <v>17</v>
      </c>
      <c r="G739" s="1" t="s">
        <v>285</v>
      </c>
      <c r="H739" s="1" t="s">
        <v>24</v>
      </c>
      <c r="I739" s="1" t="s">
        <v>2015</v>
      </c>
      <c r="J739" s="1">
        <f>COUNTIF('Input velikosti'!B:B,SS_List_Domain_Merge[[#This Row],[ICO]])</f>
        <v>1</v>
      </c>
      <c r="K739" s="1" t="str">
        <f>VLOOKUP(SS_List_Domain_Merge[[#This Row],[ICO]],Velikosti_skol[[I�O]:[su-kpp]],12)</f>
        <v>50 - 99 zaměstnanců</v>
      </c>
    </row>
    <row r="740" spans="1:11" x14ac:dyDescent="0.4">
      <c r="A740" s="1" t="s">
        <v>14</v>
      </c>
      <c r="B740" s="1" t="s">
        <v>2016</v>
      </c>
      <c r="C740">
        <v>600006735</v>
      </c>
      <c r="D740">
        <v>14451077</v>
      </c>
      <c r="E740" s="1" t="s">
        <v>191</v>
      </c>
      <c r="F740" s="1" t="s">
        <v>17</v>
      </c>
      <c r="G740" s="1" t="s">
        <v>759</v>
      </c>
      <c r="H740" s="1" t="s">
        <v>24</v>
      </c>
      <c r="I740" s="1" t="s">
        <v>2017</v>
      </c>
      <c r="J740" s="1">
        <f>COUNTIF('Input velikosti'!B:B,SS_List_Domain_Merge[[#This Row],[ICO]])</f>
        <v>1</v>
      </c>
      <c r="K740" s="1" t="str">
        <f>VLOOKUP(SS_List_Domain_Merge[[#This Row],[ICO]],Velikosti_skol[[I�O]:[su-kpp]],12)</f>
        <v>100 - 199 zaměstnanců</v>
      </c>
    </row>
    <row r="741" spans="1:11" x14ac:dyDescent="0.4">
      <c r="A741" s="1" t="s">
        <v>14</v>
      </c>
      <c r="B741" s="1" t="s">
        <v>2018</v>
      </c>
      <c r="C741">
        <v>600017419</v>
      </c>
      <c r="D741">
        <v>18054455</v>
      </c>
      <c r="E741" s="1" t="s">
        <v>77</v>
      </c>
      <c r="F741" s="1" t="s">
        <v>17</v>
      </c>
      <c r="G741" s="1" t="s">
        <v>1151</v>
      </c>
      <c r="H741" s="1" t="s">
        <v>38</v>
      </c>
      <c r="I741" s="1" t="s">
        <v>2019</v>
      </c>
      <c r="J741" s="1">
        <f>COUNTIF('Input velikosti'!B:B,SS_List_Domain_Merge[[#This Row],[ICO]])</f>
        <v>1</v>
      </c>
      <c r="K741" s="1" t="str">
        <f>VLOOKUP(SS_List_Domain_Merge[[#This Row],[ICO]],Velikosti_skol[[I�O]:[su-kpp]],12)</f>
        <v>100 - 199 zaměstnanců</v>
      </c>
    </row>
    <row r="742" spans="1:11" x14ac:dyDescent="0.4">
      <c r="A742" s="1" t="s">
        <v>14</v>
      </c>
      <c r="B742" s="1" t="s">
        <v>2020</v>
      </c>
      <c r="C742">
        <v>600009718</v>
      </c>
      <c r="D742">
        <v>497061</v>
      </c>
      <c r="E742" s="1" t="s">
        <v>388</v>
      </c>
      <c r="F742" s="1" t="s">
        <v>17</v>
      </c>
      <c r="G742" s="1" t="s">
        <v>166</v>
      </c>
      <c r="H742" s="1" t="s">
        <v>68</v>
      </c>
      <c r="I742" s="1" t="s">
        <v>2021</v>
      </c>
      <c r="J742" s="1">
        <f>COUNTIF('Input velikosti'!B:B,SS_List_Domain_Merge[[#This Row],[ICO]])</f>
        <v>1</v>
      </c>
      <c r="K742" s="1" t="str">
        <f>VLOOKUP(SS_List_Domain_Merge[[#This Row],[ICO]],Velikosti_skol[[I�O]:[su-kpp]],12)</f>
        <v>50 - 99 zaměstnanců</v>
      </c>
    </row>
    <row r="743" spans="1:11" x14ac:dyDescent="0.4">
      <c r="A743" s="1" t="s">
        <v>7</v>
      </c>
      <c r="B743" s="1" t="s">
        <v>2022</v>
      </c>
      <c r="C743">
        <v>600007618</v>
      </c>
      <c r="D743">
        <v>25634747</v>
      </c>
      <c r="E743" s="1" t="s">
        <v>2023</v>
      </c>
      <c r="F743" s="1" t="s">
        <v>10</v>
      </c>
      <c r="G743" s="1" t="s">
        <v>232</v>
      </c>
      <c r="H743" s="1" t="s">
        <v>24</v>
      </c>
      <c r="I743" s="1" t="s">
        <v>2024</v>
      </c>
      <c r="J743" s="1">
        <f>COUNTIF('Input velikosti'!B:B,SS_List_Domain_Merge[[#This Row],[ICO]])</f>
        <v>1</v>
      </c>
      <c r="K743" s="1" t="str">
        <f>VLOOKUP(SS_List_Domain_Merge[[#This Row],[ICO]],Velikosti_skol[[I�O]:[su-kpp]],12)</f>
        <v>25 - 49 zaměstnanců</v>
      </c>
    </row>
    <row r="744" spans="1:11" x14ac:dyDescent="0.4">
      <c r="A744" s="1" t="s">
        <v>7</v>
      </c>
      <c r="B744" s="1" t="s">
        <v>2025</v>
      </c>
      <c r="C744">
        <v>600012824</v>
      </c>
      <c r="D744">
        <v>15034569</v>
      </c>
      <c r="E744" s="1" t="s">
        <v>330</v>
      </c>
      <c r="F744" s="1" t="s">
        <v>17</v>
      </c>
      <c r="G744" s="1" t="s">
        <v>859</v>
      </c>
      <c r="H744" s="1" t="s">
        <v>83</v>
      </c>
      <c r="I744" s="1" t="s">
        <v>2026</v>
      </c>
      <c r="J744" s="1">
        <f>COUNTIF('Input velikosti'!B:B,SS_List_Domain_Merge[[#This Row],[ICO]])</f>
        <v>1</v>
      </c>
      <c r="K744" s="1" t="str">
        <f>VLOOKUP(SS_List_Domain_Merge[[#This Row],[ICO]],Velikosti_skol[[I�O]:[su-kpp]],12)</f>
        <v>100 - 199 zaměstnanců</v>
      </c>
    </row>
    <row r="745" spans="1:11" x14ac:dyDescent="0.4">
      <c r="A745" s="1" t="s">
        <v>7</v>
      </c>
      <c r="B745" s="1" t="s">
        <v>1309</v>
      </c>
      <c r="C745">
        <v>600013979</v>
      </c>
      <c r="D745">
        <v>60729937</v>
      </c>
      <c r="E745" s="1" t="s">
        <v>1310</v>
      </c>
      <c r="F745" s="1" t="s">
        <v>10</v>
      </c>
      <c r="G745" s="1" t="s">
        <v>53</v>
      </c>
      <c r="H745" s="1" t="s">
        <v>54</v>
      </c>
      <c r="I745" s="1" t="s">
        <v>2027</v>
      </c>
      <c r="J745" s="1">
        <f>COUNTIF('Input velikosti'!B:B,SS_List_Domain_Merge[[#This Row],[ICO]])</f>
        <v>1</v>
      </c>
      <c r="K745" s="1" t="str">
        <f>VLOOKUP(SS_List_Domain_Merge[[#This Row],[ICO]],Velikosti_skol[[I�O]:[su-kpp]],12)</f>
        <v>50 - 99 zaměstnanců</v>
      </c>
    </row>
    <row r="746" spans="1:11" x14ac:dyDescent="0.4">
      <c r="A746" s="1" t="s">
        <v>7</v>
      </c>
      <c r="B746" s="1" t="s">
        <v>2028</v>
      </c>
      <c r="C746">
        <v>600015483</v>
      </c>
      <c r="D746">
        <v>55107</v>
      </c>
      <c r="E746" s="1" t="s">
        <v>225</v>
      </c>
      <c r="F746" s="1" t="s">
        <v>17</v>
      </c>
      <c r="G746" s="1" t="s">
        <v>540</v>
      </c>
      <c r="H746" s="1" t="s">
        <v>12</v>
      </c>
      <c r="I746" s="1" t="s">
        <v>2029</v>
      </c>
      <c r="J746" s="1">
        <f>COUNTIF('Input velikosti'!B:B,SS_List_Domain_Merge[[#This Row],[ICO]])</f>
        <v>1</v>
      </c>
      <c r="K746" s="1" t="e">
        <f>VLOOKUP(SS_List_Domain_Merge[[#This Row],[ICO]],Velikosti_skol[[I�O]:[su-kpp]],12)</f>
        <v>#N/A</v>
      </c>
    </row>
    <row r="747" spans="1:11" x14ac:dyDescent="0.4">
      <c r="A747" s="1" t="s">
        <v>7</v>
      </c>
      <c r="B747" s="1" t="s">
        <v>2030</v>
      </c>
      <c r="C747">
        <v>600014517</v>
      </c>
      <c r="D747">
        <v>54771</v>
      </c>
      <c r="E747" s="1" t="s">
        <v>225</v>
      </c>
      <c r="F747" s="1" t="s">
        <v>17</v>
      </c>
      <c r="G747" s="1" t="s">
        <v>235</v>
      </c>
      <c r="H747" s="1" t="s">
        <v>12</v>
      </c>
      <c r="I747" s="1" t="s">
        <v>2031</v>
      </c>
      <c r="J747" s="1">
        <f>COUNTIF('Input velikosti'!B:B,SS_List_Domain_Merge[[#This Row],[ICO]])</f>
        <v>1</v>
      </c>
      <c r="K747" s="1" t="e">
        <f>VLOOKUP(SS_List_Domain_Merge[[#This Row],[ICO]],Velikosti_skol[[I�O]:[su-kpp]],12)</f>
        <v>#N/A</v>
      </c>
    </row>
    <row r="748" spans="1:11" x14ac:dyDescent="0.4">
      <c r="A748" s="1" t="s">
        <v>7</v>
      </c>
      <c r="B748" s="1" t="s">
        <v>2032</v>
      </c>
      <c r="C748">
        <v>650004833</v>
      </c>
      <c r="D748">
        <v>25946901</v>
      </c>
      <c r="E748" s="1" t="s">
        <v>2033</v>
      </c>
      <c r="F748" s="1" t="s">
        <v>10</v>
      </c>
      <c r="G748" s="1" t="s">
        <v>2034</v>
      </c>
      <c r="H748" s="1" t="s">
        <v>83</v>
      </c>
      <c r="I748" s="1" t="s">
        <v>2035</v>
      </c>
      <c r="J748" s="1">
        <f>COUNTIF('Input velikosti'!B:B,SS_List_Domain_Merge[[#This Row],[ICO]])</f>
        <v>0</v>
      </c>
      <c r="K748" s="1" t="str">
        <f>VLOOKUP(SS_List_Domain_Merge[[#This Row],[ICO]],Velikosti_skol[[I�O]:[su-kpp]],12)</f>
        <v>6 - 9 zaměstnanců</v>
      </c>
    </row>
    <row r="749" spans="1:11" x14ac:dyDescent="0.4">
      <c r="A749" s="1" t="s">
        <v>7</v>
      </c>
      <c r="B749" s="1" t="s">
        <v>2036</v>
      </c>
      <c r="C749">
        <v>600008380</v>
      </c>
      <c r="D749">
        <v>73172</v>
      </c>
      <c r="E749" s="1" t="s">
        <v>228</v>
      </c>
      <c r="F749" s="1" t="s">
        <v>17</v>
      </c>
      <c r="G749" s="1" t="s">
        <v>785</v>
      </c>
      <c r="H749" s="1" t="s">
        <v>137</v>
      </c>
      <c r="I749" s="1" t="s">
        <v>2037</v>
      </c>
      <c r="J749" s="1">
        <f>COUNTIF('Input velikosti'!B:B,SS_List_Domain_Merge[[#This Row],[ICO]])</f>
        <v>1</v>
      </c>
      <c r="K749" s="1" t="e">
        <f>VLOOKUP(SS_List_Domain_Merge[[#This Row],[ICO]],Velikosti_skol[[I�O]:[su-kpp]],12)</f>
        <v>#N/A</v>
      </c>
    </row>
    <row r="750" spans="1:11" x14ac:dyDescent="0.4">
      <c r="A750" s="1" t="s">
        <v>7</v>
      </c>
      <c r="B750" s="1" t="s">
        <v>2038</v>
      </c>
      <c r="C750">
        <v>600012450</v>
      </c>
      <c r="D750">
        <v>87840</v>
      </c>
      <c r="E750" s="1" t="s">
        <v>330</v>
      </c>
      <c r="F750" s="1" t="s">
        <v>17</v>
      </c>
      <c r="G750" s="1" t="s">
        <v>2039</v>
      </c>
      <c r="H750" s="1" t="s">
        <v>83</v>
      </c>
      <c r="I750" s="1" t="s">
        <v>2040</v>
      </c>
      <c r="J750" s="1">
        <f>COUNTIF('Input velikosti'!B:B,SS_List_Domain_Merge[[#This Row],[ICO]])</f>
        <v>1</v>
      </c>
      <c r="K750" s="1" t="e">
        <f>VLOOKUP(SS_List_Domain_Merge[[#This Row],[ICO]],Velikosti_skol[[I�O]:[su-kpp]],12)</f>
        <v>#N/A</v>
      </c>
    </row>
    <row r="751" spans="1:11" x14ac:dyDescent="0.4">
      <c r="A751" s="1" t="s">
        <v>14</v>
      </c>
      <c r="B751" s="1" t="s">
        <v>2041</v>
      </c>
      <c r="C751">
        <v>600008754</v>
      </c>
      <c r="D751">
        <v>668079</v>
      </c>
      <c r="E751" s="1" t="s">
        <v>228</v>
      </c>
      <c r="F751" s="1" t="s">
        <v>17</v>
      </c>
      <c r="G751" s="1" t="s">
        <v>1939</v>
      </c>
      <c r="H751" s="1" t="s">
        <v>137</v>
      </c>
      <c r="I751" s="1" t="s">
        <v>2042</v>
      </c>
      <c r="J751" s="1">
        <f>COUNTIF('Input velikosti'!B:B,SS_List_Domain_Merge[[#This Row],[ICO]])</f>
        <v>1</v>
      </c>
      <c r="K751" s="1" t="str">
        <f>VLOOKUP(SS_List_Domain_Merge[[#This Row],[ICO]],Velikosti_skol[[I�O]:[su-kpp]],12)</f>
        <v>100 - 199 zaměstnanců</v>
      </c>
    </row>
    <row r="752" spans="1:11" x14ac:dyDescent="0.4">
      <c r="A752" s="1" t="s">
        <v>7</v>
      </c>
      <c r="B752" s="1" t="s">
        <v>2043</v>
      </c>
      <c r="C752">
        <v>600007201</v>
      </c>
      <c r="D752">
        <v>69515</v>
      </c>
      <c r="E752" s="1" t="s">
        <v>191</v>
      </c>
      <c r="F752" s="1" t="s">
        <v>17</v>
      </c>
      <c r="G752" s="1" t="s">
        <v>362</v>
      </c>
      <c r="H752" s="1" t="s">
        <v>24</v>
      </c>
      <c r="I752" s="1" t="s">
        <v>2044</v>
      </c>
      <c r="J752" s="1">
        <f>COUNTIF('Input velikosti'!B:B,SS_List_Domain_Merge[[#This Row],[ICO]])</f>
        <v>1</v>
      </c>
      <c r="K752" s="1" t="e">
        <f>VLOOKUP(SS_List_Domain_Merge[[#This Row],[ICO]],Velikosti_skol[[I�O]:[su-kpp]],12)</f>
        <v>#N/A</v>
      </c>
    </row>
    <row r="753" spans="1:11" x14ac:dyDescent="0.4">
      <c r="A753" s="1" t="s">
        <v>14</v>
      </c>
      <c r="B753" s="1" t="s">
        <v>2045</v>
      </c>
      <c r="C753">
        <v>600008941</v>
      </c>
      <c r="D753">
        <v>18230083</v>
      </c>
      <c r="E753" s="1" t="s">
        <v>388</v>
      </c>
      <c r="F753" s="1" t="s">
        <v>17</v>
      </c>
      <c r="G753" s="1" t="s">
        <v>543</v>
      </c>
      <c r="H753" s="1" t="s">
        <v>68</v>
      </c>
      <c r="I753" s="1" t="s">
        <v>2046</v>
      </c>
      <c r="J753" s="1">
        <f>COUNTIF('Input velikosti'!B:B,SS_List_Domain_Merge[[#This Row],[ICO]])</f>
        <v>1</v>
      </c>
      <c r="K753" s="1" t="str">
        <f>VLOOKUP(SS_List_Domain_Merge[[#This Row],[ICO]],Velikosti_skol[[I�O]:[su-kpp]],12)</f>
        <v>100 - 199 zaměstnanců</v>
      </c>
    </row>
    <row r="754" spans="1:11" x14ac:dyDescent="0.4">
      <c r="A754" s="1" t="s">
        <v>14</v>
      </c>
      <c r="B754" s="1" t="s">
        <v>2047</v>
      </c>
      <c r="C754">
        <v>600007880</v>
      </c>
      <c r="D754">
        <v>69647</v>
      </c>
      <c r="E754" s="1" t="s">
        <v>191</v>
      </c>
      <c r="F754" s="1" t="s">
        <v>17</v>
      </c>
      <c r="G754" s="1" t="s">
        <v>2048</v>
      </c>
      <c r="H754" s="1" t="s">
        <v>24</v>
      </c>
      <c r="I754" s="1" t="s">
        <v>2049</v>
      </c>
      <c r="J754" s="1">
        <f>COUNTIF('Input velikosti'!B:B,SS_List_Domain_Merge[[#This Row],[ICO]])</f>
        <v>1</v>
      </c>
      <c r="K754" s="1" t="e">
        <f>VLOOKUP(SS_List_Domain_Merge[[#This Row],[ICO]],Velikosti_skol[[I�O]:[su-kpp]],12)</f>
        <v>#N/A</v>
      </c>
    </row>
    <row r="755" spans="1:11" x14ac:dyDescent="0.4">
      <c r="A755" s="1" t="s">
        <v>7</v>
      </c>
      <c r="B755" s="1" t="s">
        <v>2050</v>
      </c>
      <c r="C755">
        <v>600007537</v>
      </c>
      <c r="D755">
        <v>69566</v>
      </c>
      <c r="E755" s="1" t="s">
        <v>191</v>
      </c>
      <c r="F755" s="1" t="s">
        <v>17</v>
      </c>
      <c r="G755" s="1" t="s">
        <v>2051</v>
      </c>
      <c r="H755" s="1" t="s">
        <v>24</v>
      </c>
      <c r="I755" s="1" t="s">
        <v>2052</v>
      </c>
      <c r="J755" s="1">
        <f>COUNTIF('Input velikosti'!B:B,SS_List_Domain_Merge[[#This Row],[ICO]])</f>
        <v>1</v>
      </c>
      <c r="K755" s="1" t="e">
        <f>VLOOKUP(SS_List_Domain_Merge[[#This Row],[ICO]],Velikosti_skol[[I�O]:[su-kpp]],12)</f>
        <v>#N/A</v>
      </c>
    </row>
    <row r="756" spans="1:11" x14ac:dyDescent="0.4">
      <c r="A756" s="1" t="s">
        <v>7</v>
      </c>
      <c r="B756" s="1" t="s">
        <v>2053</v>
      </c>
      <c r="C756">
        <v>600007391</v>
      </c>
      <c r="D756">
        <v>69540</v>
      </c>
      <c r="E756" s="1" t="s">
        <v>191</v>
      </c>
      <c r="F756" s="1" t="s">
        <v>17</v>
      </c>
      <c r="G756" s="1" t="s">
        <v>2054</v>
      </c>
      <c r="H756" s="1" t="s">
        <v>24</v>
      </c>
      <c r="I756" s="1" t="s">
        <v>2055</v>
      </c>
      <c r="J756" s="1">
        <f>COUNTIF('Input velikosti'!B:B,SS_List_Domain_Merge[[#This Row],[ICO]])</f>
        <v>1</v>
      </c>
      <c r="K756" s="1" t="e">
        <f>VLOOKUP(SS_List_Domain_Merge[[#This Row],[ICO]],Velikosti_skol[[I�O]:[su-kpp]],12)</f>
        <v>#N/A</v>
      </c>
    </row>
    <row r="757" spans="1:11" x14ac:dyDescent="0.4">
      <c r="A757" s="1" t="s">
        <v>14</v>
      </c>
      <c r="B757" s="1" t="s">
        <v>2056</v>
      </c>
      <c r="C757">
        <v>651023599</v>
      </c>
      <c r="D757">
        <v>75050111</v>
      </c>
      <c r="E757" s="1" t="s">
        <v>228</v>
      </c>
      <c r="F757" s="1" t="s">
        <v>17</v>
      </c>
      <c r="G757" s="1" t="s">
        <v>2057</v>
      </c>
      <c r="H757" s="1" t="s">
        <v>137</v>
      </c>
      <c r="I757" s="1" t="s">
        <v>2058</v>
      </c>
      <c r="J757" s="1">
        <f>COUNTIF('Input velikosti'!B:B,SS_List_Domain_Merge[[#This Row],[ICO]])</f>
        <v>1</v>
      </c>
      <c r="K757" s="1" t="str">
        <f>VLOOKUP(SS_List_Domain_Merge[[#This Row],[ICO]],Velikosti_skol[[I�O]:[su-kpp]],12)</f>
        <v>Neuvedeno</v>
      </c>
    </row>
    <row r="758" spans="1:11" x14ac:dyDescent="0.4">
      <c r="A758" s="1" t="s">
        <v>7</v>
      </c>
      <c r="B758" s="1" t="s">
        <v>2059</v>
      </c>
      <c r="C758">
        <v>600007944</v>
      </c>
      <c r="D758">
        <v>14802201</v>
      </c>
      <c r="E758" s="1" t="s">
        <v>191</v>
      </c>
      <c r="F758" s="1" t="s">
        <v>17</v>
      </c>
      <c r="G758" s="1" t="s">
        <v>524</v>
      </c>
      <c r="H758" s="1" t="s">
        <v>24</v>
      </c>
      <c r="I758" s="1" t="s">
        <v>2060</v>
      </c>
      <c r="J758" s="1">
        <f>COUNTIF('Input velikosti'!B:B,SS_List_Domain_Merge[[#This Row],[ICO]])</f>
        <v>1</v>
      </c>
      <c r="K758" s="1" t="str">
        <f>VLOOKUP(SS_List_Domain_Merge[[#This Row],[ICO]],Velikosti_skol[[I�O]:[su-kpp]],12)</f>
        <v>100 - 199 zaměstnanců</v>
      </c>
    </row>
    <row r="759" spans="1:11" x14ac:dyDescent="0.4">
      <c r="A759" s="1" t="s">
        <v>14</v>
      </c>
      <c r="B759" s="1" t="s">
        <v>2061</v>
      </c>
      <c r="C759">
        <v>600005585</v>
      </c>
      <c r="D759">
        <v>638846</v>
      </c>
      <c r="E759" s="1" t="s">
        <v>57</v>
      </c>
      <c r="F759" s="1" t="s">
        <v>17</v>
      </c>
      <c r="G759" s="1" t="s">
        <v>2062</v>
      </c>
      <c r="H759" s="1" t="s">
        <v>29</v>
      </c>
      <c r="I759" s="1" t="s">
        <v>2063</v>
      </c>
      <c r="J759" s="1">
        <f>COUNTIF('Input velikosti'!B:B,SS_List_Domain_Merge[[#This Row],[ICO]])</f>
        <v>1</v>
      </c>
      <c r="K759" s="1" t="str">
        <f>VLOOKUP(SS_List_Domain_Merge[[#This Row],[ICO]],Velikosti_skol[[I�O]:[su-kpp]],12)</f>
        <v>50 - 99 zaměstnanců</v>
      </c>
    </row>
    <row r="760" spans="1:11" x14ac:dyDescent="0.4">
      <c r="A760" s="1" t="s">
        <v>14</v>
      </c>
      <c r="B760" s="1" t="s">
        <v>2064</v>
      </c>
      <c r="C760">
        <v>600005259</v>
      </c>
      <c r="D760">
        <v>14891531</v>
      </c>
      <c r="E760" s="1" t="s">
        <v>57</v>
      </c>
      <c r="F760" s="1" t="s">
        <v>17</v>
      </c>
      <c r="G760" s="1" t="s">
        <v>479</v>
      </c>
      <c r="H760" s="1" t="s">
        <v>29</v>
      </c>
      <c r="I760" s="1" t="s">
        <v>2065</v>
      </c>
      <c r="J760" s="1">
        <f>COUNTIF('Input velikosti'!B:B,SS_List_Domain_Merge[[#This Row],[ICO]])</f>
        <v>1</v>
      </c>
      <c r="K760" s="1" t="str">
        <f>VLOOKUP(SS_List_Domain_Merge[[#This Row],[ICO]],Velikosti_skol[[I�O]:[su-kpp]],12)</f>
        <v>100 - 199 zaměstnanců</v>
      </c>
    </row>
    <row r="761" spans="1:11" x14ac:dyDescent="0.4">
      <c r="A761" s="1" t="s">
        <v>7</v>
      </c>
      <c r="B761" s="1" t="s">
        <v>2066</v>
      </c>
      <c r="C761">
        <v>600007901</v>
      </c>
      <c r="D761">
        <v>14803844</v>
      </c>
      <c r="E761" s="1" t="s">
        <v>191</v>
      </c>
      <c r="F761" s="1" t="s">
        <v>17</v>
      </c>
      <c r="G761" s="1" t="s">
        <v>354</v>
      </c>
      <c r="H761" s="1" t="s">
        <v>24</v>
      </c>
      <c r="I761" s="1" t="s">
        <v>2067</v>
      </c>
      <c r="J761" s="1">
        <f>COUNTIF('Input velikosti'!B:B,SS_List_Domain_Merge[[#This Row],[ICO]])</f>
        <v>1</v>
      </c>
      <c r="K761" s="1" t="str">
        <f>VLOOKUP(SS_List_Domain_Merge[[#This Row],[ICO]],Velikosti_skol[[I�O]:[su-kpp]],12)</f>
        <v>100 - 199 zaměstnanců</v>
      </c>
    </row>
    <row r="762" spans="1:11" x14ac:dyDescent="0.4">
      <c r="A762" s="1" t="s">
        <v>14</v>
      </c>
      <c r="B762" s="1" t="s">
        <v>2068</v>
      </c>
      <c r="C762">
        <v>600016838</v>
      </c>
      <c r="D762">
        <v>16628144</v>
      </c>
      <c r="E762" s="1" t="s">
        <v>140</v>
      </c>
      <c r="F762" s="1" t="s">
        <v>94</v>
      </c>
      <c r="G762" s="1" t="s">
        <v>2069</v>
      </c>
      <c r="H762" s="1" t="s">
        <v>38</v>
      </c>
      <c r="I762" s="1" t="s">
        <v>2070</v>
      </c>
      <c r="J762" s="1">
        <f>COUNTIF('Input velikosti'!B:B,SS_List_Domain_Merge[[#This Row],[ICO]])</f>
        <v>1</v>
      </c>
      <c r="K762" s="1" t="str">
        <f>VLOOKUP(SS_List_Domain_Merge[[#This Row],[ICO]],Velikosti_skol[[I�O]:[su-kpp]],12)</f>
        <v>100 - 199 zaměstnanců</v>
      </c>
    </row>
    <row r="763" spans="1:11" x14ac:dyDescent="0.4">
      <c r="A763" s="1" t="s">
        <v>14</v>
      </c>
      <c r="B763" s="1" t="s">
        <v>2071</v>
      </c>
      <c r="C763">
        <v>600016099</v>
      </c>
      <c r="D763">
        <v>601292</v>
      </c>
      <c r="E763" s="1" t="s">
        <v>77</v>
      </c>
      <c r="F763" s="1" t="s">
        <v>17</v>
      </c>
      <c r="G763" s="1" t="s">
        <v>834</v>
      </c>
      <c r="H763" s="1" t="s">
        <v>38</v>
      </c>
      <c r="I763" s="1" t="s">
        <v>2072</v>
      </c>
      <c r="J763" s="1">
        <f>COUNTIF('Input velikosti'!B:B,SS_List_Domain_Merge[[#This Row],[ICO]])</f>
        <v>1</v>
      </c>
      <c r="K763" s="1" t="str">
        <f>VLOOKUP(SS_List_Domain_Merge[[#This Row],[ICO]],Velikosti_skol[[I�O]:[su-kpp]],12)</f>
        <v>50 - 99 zaměstnanců</v>
      </c>
    </row>
    <row r="764" spans="1:11" x14ac:dyDescent="0.4">
      <c r="A764" s="1" t="s">
        <v>7</v>
      </c>
      <c r="B764" s="1" t="s">
        <v>2073</v>
      </c>
      <c r="C764">
        <v>600013367</v>
      </c>
      <c r="D764">
        <v>62073117</v>
      </c>
      <c r="E764" s="1" t="s">
        <v>212</v>
      </c>
      <c r="F764" s="1" t="s">
        <v>17</v>
      </c>
      <c r="G764" s="1" t="s">
        <v>429</v>
      </c>
      <c r="H764" s="1" t="s">
        <v>54</v>
      </c>
      <c r="I764" s="1" t="s">
        <v>2074</v>
      </c>
      <c r="J764" s="1">
        <f>COUNTIF('Input velikosti'!B:B,SS_List_Domain_Merge[[#This Row],[ICO]])</f>
        <v>1</v>
      </c>
      <c r="K764" s="1" t="str">
        <f>VLOOKUP(SS_List_Domain_Merge[[#This Row],[ICO]],Velikosti_skol[[I�O]:[su-kpp]],12)</f>
        <v>25 - 49 zaměstnanců</v>
      </c>
    </row>
    <row r="765" spans="1:11" x14ac:dyDescent="0.4">
      <c r="A765" s="1" t="s">
        <v>7</v>
      </c>
      <c r="B765" s="1" t="s">
        <v>2075</v>
      </c>
      <c r="C765">
        <v>600006662</v>
      </c>
      <c r="D765">
        <v>25142771</v>
      </c>
      <c r="E765" s="1" t="s">
        <v>2076</v>
      </c>
      <c r="F765" s="1" t="s">
        <v>10</v>
      </c>
      <c r="G765" s="1" t="s">
        <v>435</v>
      </c>
      <c r="H765" s="1" t="s">
        <v>29</v>
      </c>
      <c r="I765" s="1" t="s">
        <v>2077</v>
      </c>
      <c r="J765" s="1">
        <f>COUNTIF('Input velikosti'!B:B,SS_List_Domain_Merge[[#This Row],[ICO]])</f>
        <v>1</v>
      </c>
      <c r="K765" s="1" t="str">
        <f>VLOOKUP(SS_List_Domain_Merge[[#This Row],[ICO]],Velikosti_skol[[I�O]:[su-kpp]],12)</f>
        <v>25 - 49 zaměstnanců</v>
      </c>
    </row>
    <row r="766" spans="1:11" x14ac:dyDescent="0.4">
      <c r="A766" s="1" t="s">
        <v>7</v>
      </c>
      <c r="B766" s="1" t="s">
        <v>2078</v>
      </c>
      <c r="C766">
        <v>600009122</v>
      </c>
      <c r="D766">
        <v>49753789</v>
      </c>
      <c r="E766" s="1" t="s">
        <v>337</v>
      </c>
      <c r="F766" s="1" t="s">
        <v>17</v>
      </c>
      <c r="G766" s="1" t="s">
        <v>1392</v>
      </c>
      <c r="H766" s="1" t="s">
        <v>218</v>
      </c>
      <c r="I766" s="1" t="s">
        <v>2079</v>
      </c>
      <c r="J766" s="1">
        <f>COUNTIF('Input velikosti'!B:B,SS_List_Domain_Merge[[#This Row],[ICO]])</f>
        <v>2</v>
      </c>
      <c r="K766" s="1" t="str">
        <f>VLOOKUP(SS_List_Domain_Merge[[#This Row],[ICO]],Velikosti_skol[[I�O]:[su-kpp]],12)</f>
        <v>50 - 99 zaměstnanců</v>
      </c>
    </row>
    <row r="767" spans="1:11" x14ac:dyDescent="0.4">
      <c r="A767" s="1" t="s">
        <v>7</v>
      </c>
      <c r="B767" s="1" t="s">
        <v>2080</v>
      </c>
      <c r="C767">
        <v>600015548</v>
      </c>
      <c r="D767">
        <v>14450437</v>
      </c>
      <c r="E767" s="1" t="s">
        <v>225</v>
      </c>
      <c r="F767" s="1" t="s">
        <v>17</v>
      </c>
      <c r="G767" s="1" t="s">
        <v>540</v>
      </c>
      <c r="H767" s="1" t="s">
        <v>12</v>
      </c>
      <c r="I767" s="1" t="s">
        <v>2081</v>
      </c>
      <c r="J767" s="1">
        <f>COUNTIF('Input velikosti'!B:B,SS_List_Domain_Merge[[#This Row],[ICO]])</f>
        <v>1</v>
      </c>
      <c r="K767" s="1" t="str">
        <f>VLOOKUP(SS_List_Domain_Merge[[#This Row],[ICO]],Velikosti_skol[[I�O]:[su-kpp]],12)</f>
        <v>100 - 199 zaměstnanců</v>
      </c>
    </row>
    <row r="768" spans="1:11" x14ac:dyDescent="0.4">
      <c r="A768" s="1" t="s">
        <v>14</v>
      </c>
      <c r="B768" s="1" t="s">
        <v>2082</v>
      </c>
      <c r="C768">
        <v>600016170</v>
      </c>
      <c r="D768">
        <v>601322</v>
      </c>
      <c r="E768" s="1" t="s">
        <v>77</v>
      </c>
      <c r="F768" s="1" t="s">
        <v>17</v>
      </c>
      <c r="G768" s="1" t="s">
        <v>1942</v>
      </c>
      <c r="H768" s="1" t="s">
        <v>38</v>
      </c>
      <c r="I768" s="1" t="s">
        <v>2083</v>
      </c>
      <c r="J768" s="1">
        <f>COUNTIF('Input velikosti'!B:B,SS_List_Domain_Merge[[#This Row],[ICO]])</f>
        <v>1</v>
      </c>
      <c r="K768" s="1" t="str">
        <f>VLOOKUP(SS_List_Domain_Merge[[#This Row],[ICO]],Velikosti_skol[[I�O]:[su-kpp]],12)</f>
        <v>50 - 99 zaměstnanců</v>
      </c>
    </row>
    <row r="769" spans="1:11" x14ac:dyDescent="0.4">
      <c r="A769" s="1" t="s">
        <v>7</v>
      </c>
      <c r="B769" s="1" t="s">
        <v>2084</v>
      </c>
      <c r="C769">
        <v>600011143</v>
      </c>
      <c r="D769">
        <v>524905</v>
      </c>
      <c r="E769" s="1" t="s">
        <v>238</v>
      </c>
      <c r="F769" s="1" t="s">
        <v>17</v>
      </c>
      <c r="G769" s="1" t="s">
        <v>1454</v>
      </c>
      <c r="H769" s="1" t="s">
        <v>150</v>
      </c>
      <c r="I769" s="1" t="s">
        <v>2085</v>
      </c>
      <c r="J769" s="1">
        <f>COUNTIF('Input velikosti'!B:B,SS_List_Domain_Merge[[#This Row],[ICO]])</f>
        <v>2</v>
      </c>
      <c r="K769" s="1" t="str">
        <f>VLOOKUP(SS_List_Domain_Merge[[#This Row],[ICO]],Velikosti_skol[[I�O]:[su-kpp]],12)</f>
        <v>50 - 99 zaměstnanců</v>
      </c>
    </row>
    <row r="770" spans="1:11" x14ac:dyDescent="0.4">
      <c r="A770" s="1" t="s">
        <v>7</v>
      </c>
      <c r="B770" s="1" t="s">
        <v>2086</v>
      </c>
      <c r="C770">
        <v>600008487</v>
      </c>
      <c r="D770">
        <v>14450470</v>
      </c>
      <c r="E770" s="1" t="s">
        <v>61</v>
      </c>
      <c r="F770" s="1" t="s">
        <v>17</v>
      </c>
      <c r="G770" s="1" t="s">
        <v>341</v>
      </c>
      <c r="H770" s="1" t="s">
        <v>63</v>
      </c>
      <c r="I770" s="1" t="s">
        <v>2087</v>
      </c>
      <c r="J770" s="1">
        <f>COUNTIF('Input velikosti'!B:B,SS_List_Domain_Merge[[#This Row],[ICO]])</f>
        <v>2</v>
      </c>
      <c r="K770" s="1" t="str">
        <f>VLOOKUP(SS_List_Domain_Merge[[#This Row],[ICO]],Velikosti_skol[[I�O]:[su-kpp]],12)</f>
        <v>100 - 199 zaměstnanců</v>
      </c>
    </row>
    <row r="771" spans="1:11" x14ac:dyDescent="0.4">
      <c r="A771" s="1" t="s">
        <v>7</v>
      </c>
      <c r="B771" s="1" t="s">
        <v>2088</v>
      </c>
      <c r="C771">
        <v>600017079</v>
      </c>
      <c r="D771">
        <v>601730</v>
      </c>
      <c r="E771" s="1" t="s">
        <v>546</v>
      </c>
      <c r="F771" s="1" t="s">
        <v>17</v>
      </c>
      <c r="G771" s="1" t="s">
        <v>986</v>
      </c>
      <c r="H771" s="1" t="s">
        <v>104</v>
      </c>
      <c r="I771" s="1" t="s">
        <v>2089</v>
      </c>
      <c r="J771" s="1">
        <f>COUNTIF('Input velikosti'!B:B,SS_List_Domain_Merge[[#This Row],[ICO]])</f>
        <v>2</v>
      </c>
      <c r="K771" s="1" t="str">
        <f>VLOOKUP(SS_List_Domain_Merge[[#This Row],[ICO]],Velikosti_skol[[I�O]:[su-kpp]],12)</f>
        <v>50 - 99 zaměstnanců</v>
      </c>
    </row>
    <row r="772" spans="1:11" x14ac:dyDescent="0.4">
      <c r="A772" s="1" t="s">
        <v>7</v>
      </c>
      <c r="B772" s="1" t="s">
        <v>2090</v>
      </c>
      <c r="C772">
        <v>600013936</v>
      </c>
      <c r="D772">
        <v>559415</v>
      </c>
      <c r="E772" s="1" t="s">
        <v>212</v>
      </c>
      <c r="F772" s="1" t="s">
        <v>17</v>
      </c>
      <c r="G772" s="1" t="s">
        <v>53</v>
      </c>
      <c r="H772" s="1" t="s">
        <v>54</v>
      </c>
      <c r="I772" s="1" t="s">
        <v>2091</v>
      </c>
      <c r="J772" s="1">
        <f>COUNTIF('Input velikosti'!B:B,SS_List_Domain_Merge[[#This Row],[ICO]])</f>
        <v>1</v>
      </c>
      <c r="K772" s="1" t="str">
        <f>VLOOKUP(SS_List_Domain_Merge[[#This Row],[ICO]],Velikosti_skol[[I�O]:[su-kpp]],12)</f>
        <v>50 - 99 zaměstnanců</v>
      </c>
    </row>
    <row r="773" spans="1:11" x14ac:dyDescent="0.4">
      <c r="A773" s="1" t="s">
        <v>14</v>
      </c>
      <c r="B773" s="1" t="s">
        <v>2092</v>
      </c>
      <c r="C773">
        <v>600020363</v>
      </c>
      <c r="D773">
        <v>47796006</v>
      </c>
      <c r="E773" s="1" t="s">
        <v>238</v>
      </c>
      <c r="F773" s="1" t="s">
        <v>17</v>
      </c>
      <c r="G773" s="1" t="s">
        <v>808</v>
      </c>
      <c r="H773" s="1" t="s">
        <v>150</v>
      </c>
      <c r="I773" s="1" t="s">
        <v>2093</v>
      </c>
      <c r="J773" s="1">
        <f>COUNTIF('Input velikosti'!B:B,SS_List_Domain_Merge[[#This Row],[ICO]])</f>
        <v>1</v>
      </c>
      <c r="K773" s="1" t="str">
        <f>VLOOKUP(SS_List_Domain_Merge[[#This Row],[ICO]],Velikosti_skol[[I�O]:[su-kpp]],12)</f>
        <v>10 - 19 zaměstnanců</v>
      </c>
    </row>
    <row r="774" spans="1:11" x14ac:dyDescent="0.4">
      <c r="A774" s="1" t="s">
        <v>14</v>
      </c>
      <c r="B774" s="1" t="s">
        <v>2094</v>
      </c>
      <c r="C774">
        <v>600006905</v>
      </c>
      <c r="D774">
        <v>61894419</v>
      </c>
      <c r="E774" s="1" t="s">
        <v>191</v>
      </c>
      <c r="F774" s="1" t="s">
        <v>17</v>
      </c>
      <c r="G774" s="1" t="s">
        <v>825</v>
      </c>
      <c r="H774" s="1" t="s">
        <v>24</v>
      </c>
      <c r="I774" s="1" t="s">
        <v>2095</v>
      </c>
      <c r="J774" s="1">
        <f>COUNTIF('Input velikosti'!B:B,SS_List_Domain_Merge[[#This Row],[ICO]])</f>
        <v>1</v>
      </c>
      <c r="K774" s="1" t="str">
        <f>VLOOKUP(SS_List_Domain_Merge[[#This Row],[ICO]],Velikosti_skol[[I�O]:[su-kpp]],12)</f>
        <v>50 - 99 zaměstnanců</v>
      </c>
    </row>
    <row r="775" spans="1:11" x14ac:dyDescent="0.4">
      <c r="A775" s="1" t="s">
        <v>14</v>
      </c>
      <c r="B775" s="1" t="s">
        <v>2096</v>
      </c>
      <c r="C775">
        <v>600020266</v>
      </c>
      <c r="D775">
        <v>60869038</v>
      </c>
      <c r="E775" s="1" t="s">
        <v>228</v>
      </c>
      <c r="F775" s="1" t="s">
        <v>17</v>
      </c>
      <c r="G775" s="1" t="s">
        <v>229</v>
      </c>
      <c r="H775" s="1" t="s">
        <v>137</v>
      </c>
      <c r="I775" s="1" t="s">
        <v>2097</v>
      </c>
      <c r="J775" s="1">
        <f>COUNTIF('Input velikosti'!B:B,SS_List_Domain_Merge[[#This Row],[ICO]])</f>
        <v>1</v>
      </c>
      <c r="K775" s="1" t="str">
        <f>VLOOKUP(SS_List_Domain_Merge[[#This Row],[ICO]],Velikosti_skol[[I�O]:[su-kpp]],12)</f>
        <v>50 - 99 zaměstnanců</v>
      </c>
    </row>
    <row r="776" spans="1:11" x14ac:dyDescent="0.4">
      <c r="A776" s="1" t="s">
        <v>7</v>
      </c>
      <c r="B776" s="1" t="s">
        <v>2098</v>
      </c>
      <c r="C776">
        <v>600007821</v>
      </c>
      <c r="D776">
        <v>61100234</v>
      </c>
      <c r="E776" s="1" t="s">
        <v>191</v>
      </c>
      <c r="F776" s="1" t="s">
        <v>17</v>
      </c>
      <c r="G776" s="1" t="s">
        <v>672</v>
      </c>
      <c r="H776" s="1" t="s">
        <v>24</v>
      </c>
      <c r="I776" s="1" t="s">
        <v>2099</v>
      </c>
      <c r="J776" s="1">
        <f>COUNTIF('Input velikosti'!B:B,SS_List_Domain_Merge[[#This Row],[ICO]])</f>
        <v>1</v>
      </c>
      <c r="K776" s="1" t="str">
        <f>VLOOKUP(SS_List_Domain_Merge[[#This Row],[ICO]],Velikosti_skol[[I�O]:[su-kpp]],12)</f>
        <v>50 - 99 zaměstnanců</v>
      </c>
    </row>
    <row r="777" spans="1:11" x14ac:dyDescent="0.4">
      <c r="A777" s="1" t="s">
        <v>7</v>
      </c>
      <c r="B777" s="1" t="s">
        <v>2100</v>
      </c>
      <c r="C777">
        <v>600171027</v>
      </c>
      <c r="D777">
        <v>15530213</v>
      </c>
      <c r="E777" s="1" t="s">
        <v>212</v>
      </c>
      <c r="F777" s="1" t="s">
        <v>17</v>
      </c>
      <c r="G777" s="1" t="s">
        <v>53</v>
      </c>
      <c r="H777" s="1" t="s">
        <v>54</v>
      </c>
      <c r="I777" s="1" t="s">
        <v>2101</v>
      </c>
      <c r="J777" s="1">
        <f>COUNTIF('Input velikosti'!B:B,SS_List_Domain_Merge[[#This Row],[ICO]])</f>
        <v>2</v>
      </c>
      <c r="K777" s="1" t="str">
        <f>VLOOKUP(SS_List_Domain_Merge[[#This Row],[ICO]],Velikosti_skol[[I�O]:[su-kpp]],12)</f>
        <v>100 - 199 zaměstnanců</v>
      </c>
    </row>
    <row r="778" spans="1:11" x14ac:dyDescent="0.4">
      <c r="A778" s="1" t="s">
        <v>14</v>
      </c>
      <c r="B778" s="1" t="s">
        <v>2102</v>
      </c>
      <c r="C778">
        <v>600005658</v>
      </c>
      <c r="D778">
        <v>25632141</v>
      </c>
      <c r="E778" s="1" t="s">
        <v>2103</v>
      </c>
      <c r="F778" s="1" t="s">
        <v>10</v>
      </c>
      <c r="G778" s="1" t="s">
        <v>74</v>
      </c>
      <c r="H778" s="1" t="s">
        <v>29</v>
      </c>
      <c r="I778" s="1" t="s">
        <v>2104</v>
      </c>
      <c r="J778" s="1">
        <f>COUNTIF('Input velikosti'!B:B,SS_List_Domain_Merge[[#This Row],[ICO]])</f>
        <v>2</v>
      </c>
      <c r="K778" s="1" t="str">
        <f>VLOOKUP(SS_List_Domain_Merge[[#This Row],[ICO]],Velikosti_skol[[I�O]:[su-kpp]],12)</f>
        <v>25 - 49 zaměstnanců</v>
      </c>
    </row>
    <row r="779" spans="1:11" x14ac:dyDescent="0.4">
      <c r="A779" s="1" t="s">
        <v>7</v>
      </c>
      <c r="B779" s="1" t="s">
        <v>2105</v>
      </c>
      <c r="C779">
        <v>610100530</v>
      </c>
      <c r="D779">
        <v>69457930</v>
      </c>
      <c r="E779" s="1" t="s">
        <v>388</v>
      </c>
      <c r="F779" s="1" t="s">
        <v>17</v>
      </c>
      <c r="G779" s="1" t="s">
        <v>166</v>
      </c>
      <c r="H779" s="1" t="s">
        <v>68</v>
      </c>
      <c r="I779" s="1" t="s">
        <v>2106</v>
      </c>
      <c r="J779" s="1">
        <f>COUNTIF('Input velikosti'!B:B,SS_List_Domain_Merge[[#This Row],[ICO]])</f>
        <v>1</v>
      </c>
      <c r="K779" s="1" t="str">
        <f>VLOOKUP(SS_List_Domain_Merge[[#This Row],[ICO]],Velikosti_skol[[I�O]:[su-kpp]],12)</f>
        <v>200 - 249 zaměstnanců</v>
      </c>
    </row>
    <row r="780" spans="1:11" x14ac:dyDescent="0.4">
      <c r="A780" s="1" t="s">
        <v>7</v>
      </c>
      <c r="B780" s="1" t="s">
        <v>2107</v>
      </c>
      <c r="C780">
        <v>600014231</v>
      </c>
      <c r="D780">
        <v>60680342</v>
      </c>
      <c r="E780" s="1" t="s">
        <v>212</v>
      </c>
      <c r="F780" s="1" t="s">
        <v>17</v>
      </c>
      <c r="G780" s="1" t="s">
        <v>325</v>
      </c>
      <c r="H780" s="1" t="s">
        <v>54</v>
      </c>
      <c r="I780" s="1" t="s">
        <v>2108</v>
      </c>
      <c r="J780" s="1">
        <f>COUNTIF('Input velikosti'!B:B,SS_List_Domain_Merge[[#This Row],[ICO]])</f>
        <v>2</v>
      </c>
      <c r="K780" s="1" t="str">
        <f>VLOOKUP(SS_List_Domain_Merge[[#This Row],[ICO]],Velikosti_skol[[I�O]:[su-kpp]],12)</f>
        <v>100 - 199 zaměstnanců</v>
      </c>
    </row>
    <row r="781" spans="1:11" x14ac:dyDescent="0.4">
      <c r="A781" s="1" t="s">
        <v>7</v>
      </c>
      <c r="B781" s="1" t="s">
        <v>2109</v>
      </c>
      <c r="C781">
        <v>600017982</v>
      </c>
      <c r="D781">
        <v>843105</v>
      </c>
      <c r="E781" s="1" t="s">
        <v>546</v>
      </c>
      <c r="F781" s="1" t="s">
        <v>17</v>
      </c>
      <c r="G781" s="1" t="s">
        <v>1412</v>
      </c>
      <c r="H781" s="1" t="s">
        <v>104</v>
      </c>
      <c r="I781" s="1" t="s">
        <v>2110</v>
      </c>
      <c r="J781" s="1">
        <f>COUNTIF('Input velikosti'!B:B,SS_List_Domain_Merge[[#This Row],[ICO]])</f>
        <v>1</v>
      </c>
      <c r="K781" s="1" t="str">
        <f>VLOOKUP(SS_List_Domain_Merge[[#This Row],[ICO]],Velikosti_skol[[I�O]:[su-kpp]],12)</f>
        <v>50 - 99 zaměstnanců</v>
      </c>
    </row>
    <row r="782" spans="1:11" x14ac:dyDescent="0.4">
      <c r="A782" s="1" t="s">
        <v>7</v>
      </c>
      <c r="B782" s="1" t="s">
        <v>2111</v>
      </c>
      <c r="C782">
        <v>691005559</v>
      </c>
      <c r="D782">
        <v>2013762</v>
      </c>
      <c r="E782" s="1" t="s">
        <v>27</v>
      </c>
      <c r="F782" s="1" t="s">
        <v>17</v>
      </c>
      <c r="G782" s="1" t="s">
        <v>82</v>
      </c>
      <c r="H782" s="1" t="s">
        <v>83</v>
      </c>
      <c r="I782" s="1" t="s">
        <v>2112</v>
      </c>
      <c r="J782" s="1">
        <f>COUNTIF('Input velikosti'!B:B,SS_List_Domain_Merge[[#This Row],[ICO]])</f>
        <v>1</v>
      </c>
      <c r="K782" s="1" t="str">
        <f>VLOOKUP(SS_List_Domain_Merge[[#This Row],[ICO]],Velikosti_skol[[I�O]:[su-kpp]],12)</f>
        <v>50 - 99 zaměstnanců</v>
      </c>
    </row>
    <row r="783" spans="1:11" x14ac:dyDescent="0.4">
      <c r="A783" s="1" t="s">
        <v>7</v>
      </c>
      <c r="B783" s="1" t="s">
        <v>2113</v>
      </c>
      <c r="C783">
        <v>600011038</v>
      </c>
      <c r="D783">
        <v>25115138</v>
      </c>
      <c r="E783" s="1" t="s">
        <v>1531</v>
      </c>
      <c r="F783" s="1" t="s">
        <v>10</v>
      </c>
      <c r="G783" s="1" t="s">
        <v>242</v>
      </c>
      <c r="H783" s="1" t="s">
        <v>150</v>
      </c>
      <c r="I783" s="1" t="s">
        <v>2114</v>
      </c>
      <c r="J783" s="1">
        <f>COUNTIF('Input velikosti'!B:B,SS_List_Domain_Merge[[#This Row],[ICO]])</f>
        <v>2</v>
      </c>
      <c r="K783" s="1" t="str">
        <f>VLOOKUP(SS_List_Domain_Merge[[#This Row],[ICO]],Velikosti_skol[[I�O]:[su-kpp]],12)</f>
        <v>6 - 9 zaměstnanců</v>
      </c>
    </row>
    <row r="784" spans="1:11" x14ac:dyDescent="0.4">
      <c r="A784" s="1" t="s">
        <v>7</v>
      </c>
      <c r="B784" s="1" t="s">
        <v>2115</v>
      </c>
      <c r="C784">
        <v>600016579</v>
      </c>
      <c r="D784">
        <v>62331574</v>
      </c>
      <c r="E784" s="1" t="s">
        <v>77</v>
      </c>
      <c r="F784" s="1" t="s">
        <v>17</v>
      </c>
      <c r="G784" s="1" t="s">
        <v>2116</v>
      </c>
      <c r="H784" s="1" t="s">
        <v>38</v>
      </c>
      <c r="I784" s="1" t="s">
        <v>2117</v>
      </c>
      <c r="J784" s="1">
        <f>COUNTIF('Input velikosti'!B:B,SS_List_Domain_Merge[[#This Row],[ICO]])</f>
        <v>1</v>
      </c>
      <c r="K784" s="1" t="str">
        <f>VLOOKUP(SS_List_Domain_Merge[[#This Row],[ICO]],Velikosti_skol[[I�O]:[su-kpp]],12)</f>
        <v>25 - 49 zaměstnanců</v>
      </c>
    </row>
    <row r="785" spans="1:11" x14ac:dyDescent="0.4">
      <c r="A785" s="1" t="s">
        <v>14</v>
      </c>
      <c r="B785" s="1" t="s">
        <v>2118</v>
      </c>
      <c r="C785">
        <v>600006514</v>
      </c>
      <c r="D785">
        <v>61385409</v>
      </c>
      <c r="E785" s="1" t="s">
        <v>57</v>
      </c>
      <c r="F785" s="1" t="s">
        <v>17</v>
      </c>
      <c r="G785" s="1" t="s">
        <v>435</v>
      </c>
      <c r="H785" s="1" t="s">
        <v>29</v>
      </c>
      <c r="I785" s="1" t="s">
        <v>2119</v>
      </c>
      <c r="J785" s="1">
        <f>COUNTIF('Input velikosti'!B:B,SS_List_Domain_Merge[[#This Row],[ICO]])</f>
        <v>1</v>
      </c>
      <c r="K785" s="1" t="str">
        <f>VLOOKUP(SS_List_Domain_Merge[[#This Row],[ICO]],Velikosti_skol[[I�O]:[su-kpp]],12)</f>
        <v>50 - 99 zaměstnanců</v>
      </c>
    </row>
    <row r="786" spans="1:11" x14ac:dyDescent="0.4">
      <c r="A786" s="1" t="s">
        <v>7</v>
      </c>
      <c r="B786" s="1" t="s">
        <v>2120</v>
      </c>
      <c r="C786">
        <v>600004783</v>
      </c>
      <c r="D786">
        <v>61385301</v>
      </c>
      <c r="E786" s="1" t="s">
        <v>57</v>
      </c>
      <c r="F786" s="1" t="s">
        <v>17</v>
      </c>
      <c r="G786" s="1" t="s">
        <v>95</v>
      </c>
      <c r="H786" s="1" t="s">
        <v>29</v>
      </c>
      <c r="I786" s="1" t="s">
        <v>2121</v>
      </c>
      <c r="J786" s="1">
        <f>COUNTIF('Input velikosti'!B:B,SS_List_Domain_Merge[[#This Row],[ICO]])</f>
        <v>1</v>
      </c>
      <c r="K786" s="1" t="str">
        <f>VLOOKUP(SS_List_Domain_Merge[[#This Row],[ICO]],Velikosti_skol[[I�O]:[su-kpp]],12)</f>
        <v>50 - 99 zaměstnanců</v>
      </c>
    </row>
    <row r="787" spans="1:11" x14ac:dyDescent="0.4">
      <c r="A787" s="1" t="s">
        <v>7</v>
      </c>
      <c r="B787" s="1" t="s">
        <v>2122</v>
      </c>
      <c r="C787">
        <v>600012590</v>
      </c>
      <c r="D787">
        <v>60884746</v>
      </c>
      <c r="E787" s="1" t="s">
        <v>16</v>
      </c>
      <c r="F787" s="1" t="s">
        <v>17</v>
      </c>
      <c r="G787" s="1" t="s">
        <v>788</v>
      </c>
      <c r="H787" s="1" t="s">
        <v>19</v>
      </c>
      <c r="I787" s="1" t="s">
        <v>2123</v>
      </c>
      <c r="J787" s="1">
        <f>COUNTIF('Input velikosti'!B:B,SS_List_Domain_Merge[[#This Row],[ICO]])</f>
        <v>1</v>
      </c>
      <c r="K787" s="1" t="str">
        <f>VLOOKUP(SS_List_Domain_Merge[[#This Row],[ICO]],Velikosti_skol[[I�O]:[su-kpp]],12)</f>
        <v>25 - 49 zaměstnanců</v>
      </c>
    </row>
    <row r="788" spans="1:11" x14ac:dyDescent="0.4">
      <c r="A788" s="1" t="s">
        <v>14</v>
      </c>
      <c r="B788" s="1" t="s">
        <v>2124</v>
      </c>
      <c r="C788">
        <v>600017583</v>
      </c>
      <c r="D788">
        <v>602132</v>
      </c>
      <c r="E788" s="1" t="s">
        <v>77</v>
      </c>
      <c r="F788" s="1" t="s">
        <v>17</v>
      </c>
      <c r="G788" s="1" t="s">
        <v>37</v>
      </c>
      <c r="H788" s="1" t="s">
        <v>38</v>
      </c>
      <c r="I788" s="1" t="s">
        <v>2125</v>
      </c>
      <c r="J788" s="1">
        <f>COUNTIF('Input velikosti'!B:B,SS_List_Domain_Merge[[#This Row],[ICO]])</f>
        <v>1</v>
      </c>
      <c r="K788" s="1" t="str">
        <f>VLOOKUP(SS_List_Domain_Merge[[#This Row],[ICO]],Velikosti_skol[[I�O]:[su-kpp]],12)</f>
        <v>50 - 99 zaměstnanců</v>
      </c>
    </row>
    <row r="789" spans="1:11" x14ac:dyDescent="0.4">
      <c r="A789" s="1" t="s">
        <v>7</v>
      </c>
      <c r="B789" s="1" t="s">
        <v>2126</v>
      </c>
      <c r="C789">
        <v>600170241</v>
      </c>
      <c r="D789">
        <v>16980123</v>
      </c>
      <c r="E789" s="1" t="s">
        <v>191</v>
      </c>
      <c r="F789" s="1" t="s">
        <v>17</v>
      </c>
      <c r="G789" s="1" t="s">
        <v>746</v>
      </c>
      <c r="H789" s="1" t="s">
        <v>24</v>
      </c>
      <c r="I789" s="1" t="s">
        <v>2127</v>
      </c>
      <c r="J789" s="1">
        <f>COUNTIF('Input velikosti'!B:B,SS_List_Domain_Merge[[#This Row],[ICO]])</f>
        <v>1</v>
      </c>
      <c r="K789" s="1" t="str">
        <f>VLOOKUP(SS_List_Domain_Merge[[#This Row],[ICO]],Velikosti_skol[[I�O]:[su-kpp]],12)</f>
        <v>100 - 199 zaměstnanců</v>
      </c>
    </row>
    <row r="790" spans="1:11" x14ac:dyDescent="0.4">
      <c r="A790" s="1" t="s">
        <v>14</v>
      </c>
      <c r="B790" s="1" t="s">
        <v>2128</v>
      </c>
      <c r="C790">
        <v>600017907</v>
      </c>
      <c r="D790">
        <v>842893</v>
      </c>
      <c r="E790" s="1" t="s">
        <v>546</v>
      </c>
      <c r="F790" s="1" t="s">
        <v>17</v>
      </c>
      <c r="G790" s="1" t="s">
        <v>805</v>
      </c>
      <c r="H790" s="1" t="s">
        <v>104</v>
      </c>
      <c r="I790" s="1" t="s">
        <v>2129</v>
      </c>
      <c r="J790" s="1">
        <f>COUNTIF('Input velikosti'!B:B,SS_List_Domain_Merge[[#This Row],[ICO]])</f>
        <v>1</v>
      </c>
      <c r="K790" s="1" t="str">
        <f>VLOOKUP(SS_List_Domain_Merge[[#This Row],[ICO]],Velikosti_skol[[I�O]:[su-kpp]],12)</f>
        <v>50 - 99 zaměstnanců</v>
      </c>
    </row>
    <row r="791" spans="1:11" x14ac:dyDescent="0.4">
      <c r="A791" s="1" t="s">
        <v>14</v>
      </c>
      <c r="B791" s="1" t="s">
        <v>2130</v>
      </c>
      <c r="C791">
        <v>600017753</v>
      </c>
      <c r="D791">
        <v>602124</v>
      </c>
      <c r="E791" s="1" t="s">
        <v>77</v>
      </c>
      <c r="F791" s="1" t="s">
        <v>17</v>
      </c>
      <c r="G791" s="1" t="s">
        <v>868</v>
      </c>
      <c r="H791" s="1" t="s">
        <v>38</v>
      </c>
      <c r="I791" s="1" t="s">
        <v>2131</v>
      </c>
      <c r="J791" s="1">
        <f>COUNTIF('Input velikosti'!B:B,SS_List_Domain_Merge[[#This Row],[ICO]])</f>
        <v>1</v>
      </c>
      <c r="K791" s="1" t="str">
        <f>VLOOKUP(SS_List_Domain_Merge[[#This Row],[ICO]],Velikosti_skol[[I�O]:[su-kpp]],12)</f>
        <v>50 - 99 zaměstnanců</v>
      </c>
    </row>
    <row r="792" spans="1:11" x14ac:dyDescent="0.4">
      <c r="A792" s="1" t="s">
        <v>7</v>
      </c>
      <c r="B792" s="1" t="s">
        <v>2132</v>
      </c>
      <c r="C792">
        <v>600013928</v>
      </c>
      <c r="D792">
        <v>62157264</v>
      </c>
      <c r="E792" s="1" t="s">
        <v>212</v>
      </c>
      <c r="F792" s="1" t="s">
        <v>17</v>
      </c>
      <c r="G792" s="1" t="s">
        <v>53</v>
      </c>
      <c r="H792" s="1" t="s">
        <v>54</v>
      </c>
      <c r="I792" s="1" t="s">
        <v>2133</v>
      </c>
      <c r="J792" s="1">
        <f>COUNTIF('Input velikosti'!B:B,SS_List_Domain_Merge[[#This Row],[ICO]])</f>
        <v>1</v>
      </c>
      <c r="K792" s="1" t="str">
        <f>VLOOKUP(SS_List_Domain_Merge[[#This Row],[ICO]],Velikosti_skol[[I�O]:[su-kpp]],12)</f>
        <v>50 - 99 zaměstnanců</v>
      </c>
    </row>
    <row r="793" spans="1:11" x14ac:dyDescent="0.4">
      <c r="A793" s="1" t="s">
        <v>14</v>
      </c>
      <c r="B793" s="1" t="s">
        <v>2134</v>
      </c>
      <c r="C793">
        <v>600012433</v>
      </c>
      <c r="D793">
        <v>48161179</v>
      </c>
      <c r="E793" s="1" t="s">
        <v>330</v>
      </c>
      <c r="F793" s="1" t="s">
        <v>17</v>
      </c>
      <c r="G793" s="1" t="s">
        <v>82</v>
      </c>
      <c r="H793" s="1" t="s">
        <v>83</v>
      </c>
      <c r="I793" s="1" t="s">
        <v>2135</v>
      </c>
      <c r="J793" s="1">
        <f>COUNTIF('Input velikosti'!B:B,SS_List_Domain_Merge[[#This Row],[ICO]])</f>
        <v>1</v>
      </c>
      <c r="K793" s="1" t="str">
        <f>VLOOKUP(SS_List_Domain_Merge[[#This Row],[ICO]],Velikosti_skol[[I�O]:[su-kpp]],12)</f>
        <v>25 - 49 zaměstnanců</v>
      </c>
    </row>
    <row r="794" spans="1:11" x14ac:dyDescent="0.4">
      <c r="A794" s="1" t="s">
        <v>14</v>
      </c>
      <c r="B794" s="1" t="s">
        <v>2136</v>
      </c>
      <c r="C794">
        <v>600011984</v>
      </c>
      <c r="D794">
        <v>15052591</v>
      </c>
      <c r="E794" s="1" t="s">
        <v>330</v>
      </c>
      <c r="F794" s="1" t="s">
        <v>17</v>
      </c>
      <c r="G794" s="1" t="s">
        <v>154</v>
      </c>
      <c r="H794" s="1" t="s">
        <v>83</v>
      </c>
      <c r="I794" s="1" t="s">
        <v>2137</v>
      </c>
      <c r="J794" s="1">
        <f>COUNTIF('Input velikosti'!B:B,SS_List_Domain_Merge[[#This Row],[ICO]])</f>
        <v>1</v>
      </c>
      <c r="K794" s="1" t="str">
        <f>VLOOKUP(SS_List_Domain_Merge[[#This Row],[ICO]],Velikosti_skol[[I�O]:[su-kpp]],12)</f>
        <v>100 - 199 zaměstnanců</v>
      </c>
    </row>
    <row r="795" spans="1:11" x14ac:dyDescent="0.4">
      <c r="A795" s="1" t="s">
        <v>7</v>
      </c>
      <c r="B795" s="1" t="s">
        <v>2138</v>
      </c>
      <c r="C795">
        <v>600171841</v>
      </c>
      <c r="D795">
        <v>62073087</v>
      </c>
      <c r="E795" s="1" t="s">
        <v>212</v>
      </c>
      <c r="F795" s="1" t="s">
        <v>17</v>
      </c>
      <c r="G795" s="1" t="s">
        <v>2139</v>
      </c>
      <c r="H795" s="1" t="s">
        <v>54</v>
      </c>
      <c r="I795" s="1" t="s">
        <v>2140</v>
      </c>
      <c r="J795" s="1">
        <f>COUNTIF('Input velikosti'!B:B,SS_List_Domain_Merge[[#This Row],[ICO]])</f>
        <v>1</v>
      </c>
      <c r="K795" s="1" t="str">
        <f>VLOOKUP(SS_List_Domain_Merge[[#This Row],[ICO]],Velikosti_skol[[I�O]:[su-kpp]],12)</f>
        <v>25 - 49 zaměstnanců</v>
      </c>
    </row>
    <row r="796" spans="1:11" x14ac:dyDescent="0.4">
      <c r="A796" s="1" t="s">
        <v>14</v>
      </c>
      <c r="B796" s="1" t="s">
        <v>2141</v>
      </c>
      <c r="C796">
        <v>600012077</v>
      </c>
      <c r="D796">
        <v>60116871</v>
      </c>
      <c r="E796" s="1" t="s">
        <v>16</v>
      </c>
      <c r="F796" s="1" t="s">
        <v>17</v>
      </c>
      <c r="G796" s="1" t="s">
        <v>2142</v>
      </c>
      <c r="H796" s="1" t="s">
        <v>19</v>
      </c>
      <c r="I796" s="1" t="s">
        <v>2143</v>
      </c>
      <c r="J796" s="1">
        <f>COUNTIF('Input velikosti'!B:B,SS_List_Domain_Merge[[#This Row],[ICO]])</f>
        <v>1</v>
      </c>
      <c r="K796" s="1" t="str">
        <f>VLOOKUP(SS_List_Domain_Merge[[#This Row],[ICO]],Velikosti_skol[[I�O]:[su-kpp]],12)</f>
        <v>25 - 49 zaměstnanců</v>
      </c>
    </row>
    <row r="797" spans="1:11" x14ac:dyDescent="0.4">
      <c r="A797" s="1" t="s">
        <v>14</v>
      </c>
      <c r="B797" s="1" t="s">
        <v>2144</v>
      </c>
      <c r="C797">
        <v>600170039</v>
      </c>
      <c r="D797">
        <v>14891239</v>
      </c>
      <c r="E797" s="1" t="s">
        <v>57</v>
      </c>
      <c r="F797" s="1" t="s">
        <v>17</v>
      </c>
      <c r="G797" s="1" t="s">
        <v>456</v>
      </c>
      <c r="H797" s="1" t="s">
        <v>29</v>
      </c>
      <c r="I797" s="1" t="s">
        <v>2145</v>
      </c>
      <c r="J797" s="1">
        <f>COUNTIF('Input velikosti'!B:B,SS_List_Domain_Merge[[#This Row],[ICO]])</f>
        <v>1</v>
      </c>
      <c r="K797" s="1" t="str">
        <f>VLOOKUP(SS_List_Domain_Merge[[#This Row],[ICO]],Velikosti_skol[[I�O]:[su-kpp]],12)</f>
        <v>100 - 199 zaměstnanců</v>
      </c>
    </row>
    <row r="798" spans="1:11" x14ac:dyDescent="0.4">
      <c r="A798" s="1" t="s">
        <v>14</v>
      </c>
      <c r="B798" s="1" t="s">
        <v>2146</v>
      </c>
      <c r="C798">
        <v>600009084</v>
      </c>
      <c r="D798">
        <v>70845425</v>
      </c>
      <c r="E798" s="1" t="s">
        <v>337</v>
      </c>
      <c r="F798" s="1" t="s">
        <v>17</v>
      </c>
      <c r="G798" s="1" t="s">
        <v>648</v>
      </c>
      <c r="H798" s="1" t="s">
        <v>218</v>
      </c>
      <c r="I798" s="1" t="s">
        <v>2147</v>
      </c>
      <c r="J798" s="1">
        <f>COUNTIF('Input velikosti'!B:B,SS_List_Domain_Merge[[#This Row],[ICO]])</f>
        <v>1</v>
      </c>
      <c r="K798" s="1" t="str">
        <f>VLOOKUP(SS_List_Domain_Merge[[#This Row],[ICO]],Velikosti_skol[[I�O]:[su-kpp]],12)</f>
        <v>Neuvedeno</v>
      </c>
    </row>
    <row r="799" spans="1:11" x14ac:dyDescent="0.4">
      <c r="A799" s="1" t="s">
        <v>14</v>
      </c>
      <c r="B799" s="1" t="s">
        <v>2148</v>
      </c>
      <c r="C799">
        <v>600014495</v>
      </c>
      <c r="D799">
        <v>128198</v>
      </c>
      <c r="E799" s="1" t="s">
        <v>225</v>
      </c>
      <c r="F799" s="1" t="s">
        <v>17</v>
      </c>
      <c r="G799" s="1" t="s">
        <v>654</v>
      </c>
      <c r="H799" s="1" t="s">
        <v>12</v>
      </c>
      <c r="I799" s="1" t="s">
        <v>2149</v>
      </c>
      <c r="J799" s="1">
        <f>COUNTIF('Input velikosti'!B:B,SS_List_Domain_Merge[[#This Row],[ICO]])</f>
        <v>1</v>
      </c>
      <c r="K799" s="1" t="e">
        <f>VLOOKUP(SS_List_Domain_Merge[[#This Row],[ICO]],Velikosti_skol[[I�O]:[su-kpp]],12)</f>
        <v>#N/A</v>
      </c>
    </row>
    <row r="800" spans="1:11" x14ac:dyDescent="0.4">
      <c r="A800" s="1" t="s">
        <v>14</v>
      </c>
      <c r="B800" s="1" t="s">
        <v>2150</v>
      </c>
      <c r="C800">
        <v>600171051</v>
      </c>
      <c r="D800">
        <v>14450500</v>
      </c>
      <c r="E800" s="1" t="s">
        <v>225</v>
      </c>
      <c r="F800" s="1" t="s">
        <v>17</v>
      </c>
      <c r="G800" s="1" t="s">
        <v>11</v>
      </c>
      <c r="H800" s="1" t="s">
        <v>12</v>
      </c>
      <c r="I800" s="1" t="s">
        <v>2151</v>
      </c>
      <c r="J800" s="1">
        <f>COUNTIF('Input velikosti'!B:B,SS_List_Domain_Merge[[#This Row],[ICO]])</f>
        <v>1</v>
      </c>
      <c r="K800" s="1" t="str">
        <f>VLOOKUP(SS_List_Domain_Merge[[#This Row],[ICO]],Velikosti_skol[[I�O]:[su-kpp]],12)</f>
        <v>100 - 199 zaměstnanců</v>
      </c>
    </row>
    <row r="801" spans="1:11" x14ac:dyDescent="0.4">
      <c r="A801" s="1" t="s">
        <v>7</v>
      </c>
      <c r="B801" s="1" t="s">
        <v>2152</v>
      </c>
      <c r="C801">
        <v>600012352</v>
      </c>
      <c r="D801">
        <v>48161161</v>
      </c>
      <c r="E801" s="1" t="s">
        <v>330</v>
      </c>
      <c r="F801" s="1" t="s">
        <v>17</v>
      </c>
      <c r="G801" s="1" t="s">
        <v>82</v>
      </c>
      <c r="H801" s="1" t="s">
        <v>83</v>
      </c>
      <c r="I801" s="1" t="s">
        <v>2153</v>
      </c>
      <c r="J801" s="1">
        <f>COUNTIF('Input velikosti'!B:B,SS_List_Domain_Merge[[#This Row],[ICO]])</f>
        <v>1</v>
      </c>
      <c r="K801" s="1" t="str">
        <f>VLOOKUP(SS_List_Domain_Merge[[#This Row],[ICO]],Velikosti_skol[[I�O]:[su-kpp]],12)</f>
        <v>25 - 49 zaměstnanců</v>
      </c>
    </row>
    <row r="802" spans="1:11" x14ac:dyDescent="0.4">
      <c r="A802" s="1" t="s">
        <v>7</v>
      </c>
      <c r="B802" s="1" t="s">
        <v>2154</v>
      </c>
      <c r="C802">
        <v>600004554</v>
      </c>
      <c r="D802">
        <v>61388866</v>
      </c>
      <c r="E802" s="1" t="s">
        <v>57</v>
      </c>
      <c r="F802" s="1" t="s">
        <v>17</v>
      </c>
      <c r="G802" s="1" t="s">
        <v>87</v>
      </c>
      <c r="H802" s="1" t="s">
        <v>29</v>
      </c>
      <c r="I802" s="1" t="s">
        <v>2155</v>
      </c>
      <c r="J802" s="1">
        <f>COUNTIF('Input velikosti'!B:B,SS_List_Domain_Merge[[#This Row],[ICO]])</f>
        <v>1</v>
      </c>
      <c r="K802" s="1" t="str">
        <f>VLOOKUP(SS_List_Domain_Merge[[#This Row],[ICO]],Velikosti_skol[[I�O]:[su-kpp]],12)</f>
        <v>100 - 199 zaměstnanců</v>
      </c>
    </row>
    <row r="803" spans="1:11" x14ac:dyDescent="0.4">
      <c r="A803" s="1" t="s">
        <v>7</v>
      </c>
      <c r="B803" s="1" t="s">
        <v>2156</v>
      </c>
      <c r="C803">
        <v>600010309</v>
      </c>
      <c r="D803">
        <v>61342637</v>
      </c>
      <c r="E803" s="1" t="s">
        <v>238</v>
      </c>
      <c r="F803" s="1" t="s">
        <v>17</v>
      </c>
      <c r="G803" s="1" t="s">
        <v>819</v>
      </c>
      <c r="H803" s="1" t="s">
        <v>150</v>
      </c>
      <c r="I803" s="1" t="s">
        <v>2157</v>
      </c>
      <c r="J803" s="1">
        <f>COUNTIF('Input velikosti'!B:B,SS_List_Domain_Merge[[#This Row],[ICO]])</f>
        <v>1</v>
      </c>
      <c r="K803" s="1" t="str">
        <f>VLOOKUP(SS_List_Domain_Merge[[#This Row],[ICO]],Velikosti_skol[[I�O]:[su-kpp]],12)</f>
        <v>25 - 49 zaměstnanců</v>
      </c>
    </row>
    <row r="804" spans="1:11" x14ac:dyDescent="0.4">
      <c r="A804" s="1" t="s">
        <v>7</v>
      </c>
      <c r="B804" s="1" t="s">
        <v>2158</v>
      </c>
      <c r="C804">
        <v>600006964</v>
      </c>
      <c r="D804">
        <v>61894371</v>
      </c>
      <c r="E804" s="1" t="s">
        <v>191</v>
      </c>
      <c r="F804" s="1" t="s">
        <v>17</v>
      </c>
      <c r="G804" s="1" t="s">
        <v>825</v>
      </c>
      <c r="H804" s="1" t="s">
        <v>24</v>
      </c>
      <c r="I804" s="1" t="s">
        <v>2159</v>
      </c>
      <c r="J804" s="1">
        <f>COUNTIF('Input velikosti'!B:B,SS_List_Domain_Merge[[#This Row],[ICO]])</f>
        <v>1</v>
      </c>
      <c r="K804" s="1" t="str">
        <f>VLOOKUP(SS_List_Domain_Merge[[#This Row],[ICO]],Velikosti_skol[[I�O]:[su-kpp]],12)</f>
        <v>50 - 99 zaměstnanců</v>
      </c>
    </row>
    <row r="805" spans="1:11" x14ac:dyDescent="0.4">
      <c r="A805" s="1" t="s">
        <v>60</v>
      </c>
      <c r="B805" s="1" t="s">
        <v>27</v>
      </c>
      <c r="C805">
        <v>691012415</v>
      </c>
      <c r="D805">
        <v>6668275</v>
      </c>
      <c r="E805" s="1" t="s">
        <v>16</v>
      </c>
      <c r="F805" s="1" t="s">
        <v>17</v>
      </c>
      <c r="G805" s="1" t="s">
        <v>42</v>
      </c>
      <c r="H805" s="1" t="s">
        <v>19</v>
      </c>
      <c r="I805" s="1" t="s">
        <v>2160</v>
      </c>
      <c r="J805" s="1">
        <f>COUNTIF('Input velikosti'!B:B,SS_List_Domain_Merge[[#This Row],[ICO]])</f>
        <v>1</v>
      </c>
      <c r="K805" s="1" t="str">
        <f>VLOOKUP(SS_List_Domain_Merge[[#This Row],[ICO]],Velikosti_skol[[I�O]:[su-kpp]],12)</f>
        <v>10 - 19 zaměstnanců</v>
      </c>
    </row>
    <row r="806" spans="1:11" x14ac:dyDescent="0.4">
      <c r="A806" s="1" t="s">
        <v>14</v>
      </c>
      <c r="B806" s="1" t="s">
        <v>2161</v>
      </c>
      <c r="C806">
        <v>600170691</v>
      </c>
      <c r="D806">
        <v>18385061</v>
      </c>
      <c r="E806" s="1" t="s">
        <v>238</v>
      </c>
      <c r="F806" s="1" t="s">
        <v>17</v>
      </c>
      <c r="G806" s="1" t="s">
        <v>351</v>
      </c>
      <c r="H806" s="1" t="s">
        <v>150</v>
      </c>
      <c r="I806" s="1" t="s">
        <v>2162</v>
      </c>
      <c r="J806" s="1">
        <f>COUNTIF('Input velikosti'!B:B,SS_List_Domain_Merge[[#This Row],[ICO]])</f>
        <v>1</v>
      </c>
      <c r="K806" s="1" t="str">
        <f>VLOOKUP(SS_List_Domain_Merge[[#This Row],[ICO]],Velikosti_skol[[I�O]:[su-kpp]],12)</f>
        <v>100 - 199 zaměstnanců</v>
      </c>
    </row>
    <row r="807" spans="1:11" x14ac:dyDescent="0.4">
      <c r="A807" s="1" t="s">
        <v>14</v>
      </c>
      <c r="B807" s="1" t="s">
        <v>2163</v>
      </c>
      <c r="C807">
        <v>600011551</v>
      </c>
      <c r="D807">
        <v>60126698</v>
      </c>
      <c r="E807" s="1" t="s">
        <v>61</v>
      </c>
      <c r="F807" s="1" t="s">
        <v>17</v>
      </c>
      <c r="G807" s="1" t="s">
        <v>505</v>
      </c>
      <c r="H807" s="1" t="s">
        <v>63</v>
      </c>
      <c r="I807" s="1" t="s">
        <v>2164</v>
      </c>
      <c r="J807" s="1">
        <f>COUNTIF('Input velikosti'!B:B,SS_List_Domain_Merge[[#This Row],[ICO]])</f>
        <v>1</v>
      </c>
      <c r="K807" s="1" t="str">
        <f>VLOOKUP(SS_List_Domain_Merge[[#This Row],[ICO]],Velikosti_skol[[I�O]:[su-kpp]],12)</f>
        <v>25 - 49 zaměstnanců</v>
      </c>
    </row>
    <row r="808" spans="1:11" x14ac:dyDescent="0.4">
      <c r="A808" s="1" t="s">
        <v>7</v>
      </c>
      <c r="B808" s="1" t="s">
        <v>2165</v>
      </c>
      <c r="C808">
        <v>600013804</v>
      </c>
      <c r="D808">
        <v>559466</v>
      </c>
      <c r="E808" s="1" t="s">
        <v>212</v>
      </c>
      <c r="F808" s="1" t="s">
        <v>17</v>
      </c>
      <c r="G808" s="1" t="s">
        <v>53</v>
      </c>
      <c r="H808" s="1" t="s">
        <v>54</v>
      </c>
      <c r="I808" s="1" t="s">
        <v>2166</v>
      </c>
      <c r="J808" s="1">
        <f>COUNTIF('Input velikosti'!B:B,SS_List_Domain_Merge[[#This Row],[ICO]])</f>
        <v>1</v>
      </c>
      <c r="K808" s="1" t="str">
        <f>VLOOKUP(SS_List_Domain_Merge[[#This Row],[ICO]],Velikosti_skol[[I�O]:[su-kpp]],12)</f>
        <v>50 - 99 zaměstnanců</v>
      </c>
    </row>
    <row r="809" spans="1:11" x14ac:dyDescent="0.4">
      <c r="A809" s="1" t="s">
        <v>7</v>
      </c>
      <c r="B809" s="1" t="s">
        <v>2167</v>
      </c>
      <c r="C809">
        <v>600005071</v>
      </c>
      <c r="D809">
        <v>49624059</v>
      </c>
      <c r="E809" s="1" t="s">
        <v>57</v>
      </c>
      <c r="F809" s="1" t="s">
        <v>17</v>
      </c>
      <c r="G809" s="1" t="s">
        <v>279</v>
      </c>
      <c r="H809" s="1" t="s">
        <v>29</v>
      </c>
      <c r="I809" s="1" t="s">
        <v>2168</v>
      </c>
      <c r="J809" s="1">
        <f>COUNTIF('Input velikosti'!B:B,SS_List_Domain_Merge[[#This Row],[ICO]])</f>
        <v>1</v>
      </c>
      <c r="K809" s="1" t="str">
        <f>VLOOKUP(SS_List_Domain_Merge[[#This Row],[ICO]],Velikosti_skol[[I�O]:[su-kpp]],12)</f>
        <v>50 - 99 zaměstnanců</v>
      </c>
    </row>
    <row r="810" spans="1:11" x14ac:dyDescent="0.4">
      <c r="A810" s="1" t="s">
        <v>14</v>
      </c>
      <c r="B810" s="1" t="s">
        <v>2169</v>
      </c>
      <c r="C810">
        <v>600170853</v>
      </c>
      <c r="D810">
        <v>191191</v>
      </c>
      <c r="E810" s="1" t="s">
        <v>330</v>
      </c>
      <c r="F810" s="1" t="s">
        <v>17</v>
      </c>
      <c r="G810" s="1" t="s">
        <v>276</v>
      </c>
      <c r="H810" s="1" t="s">
        <v>83</v>
      </c>
      <c r="I810" s="1" t="s">
        <v>2170</v>
      </c>
      <c r="J810" s="1">
        <f>COUNTIF('Input velikosti'!B:B,SS_List_Domain_Merge[[#This Row],[ICO]])</f>
        <v>2</v>
      </c>
      <c r="K810" s="1" t="e">
        <f>VLOOKUP(SS_List_Domain_Merge[[#This Row],[ICO]],Velikosti_skol[[I�O]:[su-kpp]],12)</f>
        <v>#N/A</v>
      </c>
    </row>
    <row r="811" spans="1:11" x14ac:dyDescent="0.4">
      <c r="A811" s="1" t="s">
        <v>7</v>
      </c>
      <c r="B811" s="1" t="s">
        <v>2171</v>
      </c>
      <c r="C811">
        <v>600018164</v>
      </c>
      <c r="D811">
        <v>843491</v>
      </c>
      <c r="E811" s="1" t="s">
        <v>225</v>
      </c>
      <c r="F811" s="1" t="s">
        <v>17</v>
      </c>
      <c r="G811" s="1" t="s">
        <v>493</v>
      </c>
      <c r="H811" s="1" t="s">
        <v>12</v>
      </c>
      <c r="I811" s="1" t="s">
        <v>2172</v>
      </c>
      <c r="J811" s="1">
        <f>COUNTIF('Input velikosti'!B:B,SS_List_Domain_Merge[[#This Row],[ICO]])</f>
        <v>1</v>
      </c>
      <c r="K811" s="1" t="str">
        <f>VLOOKUP(SS_List_Domain_Merge[[#This Row],[ICO]],Velikosti_skol[[I�O]:[su-kpp]],12)</f>
        <v>50 - 99 zaměstnanců</v>
      </c>
    </row>
    <row r="812" spans="1:11" x14ac:dyDescent="0.4">
      <c r="A812" s="1" t="s">
        <v>14</v>
      </c>
      <c r="B812" s="1" t="s">
        <v>2173</v>
      </c>
      <c r="C812">
        <v>600008185</v>
      </c>
      <c r="D812">
        <v>60076089</v>
      </c>
      <c r="E812" s="1" t="s">
        <v>228</v>
      </c>
      <c r="F812" s="1" t="s">
        <v>17</v>
      </c>
      <c r="G812" s="1" t="s">
        <v>136</v>
      </c>
      <c r="H812" s="1" t="s">
        <v>137</v>
      </c>
      <c r="I812" s="1" t="s">
        <v>2174</v>
      </c>
      <c r="J812" s="1">
        <f>COUNTIF('Input velikosti'!B:B,SS_List_Domain_Merge[[#This Row],[ICO]])</f>
        <v>1</v>
      </c>
      <c r="K812" s="1" t="str">
        <f>VLOOKUP(SS_List_Domain_Merge[[#This Row],[ICO]],Velikosti_skol[[I�O]:[su-kpp]],12)</f>
        <v>50 - 99 zaměstnanců</v>
      </c>
    </row>
    <row r="813" spans="1:11" x14ac:dyDescent="0.4">
      <c r="A813" s="1" t="s">
        <v>7</v>
      </c>
      <c r="B813" s="1" t="s">
        <v>2175</v>
      </c>
      <c r="C813">
        <v>600016552</v>
      </c>
      <c r="D813">
        <v>62331566</v>
      </c>
      <c r="E813" s="1" t="s">
        <v>77</v>
      </c>
      <c r="F813" s="1" t="s">
        <v>17</v>
      </c>
      <c r="G813" s="1" t="s">
        <v>1015</v>
      </c>
      <c r="H813" s="1" t="s">
        <v>38</v>
      </c>
      <c r="I813" s="1" t="s">
        <v>2176</v>
      </c>
      <c r="J813" s="1">
        <f>COUNTIF('Input velikosti'!B:B,SS_List_Domain_Merge[[#This Row],[ICO]])</f>
        <v>1</v>
      </c>
      <c r="K813" s="1" t="str">
        <f>VLOOKUP(SS_List_Domain_Merge[[#This Row],[ICO]],Velikosti_skol[[I�O]:[su-kpp]],12)</f>
        <v>25 - 49 zaměstnanců</v>
      </c>
    </row>
    <row r="814" spans="1:11" x14ac:dyDescent="0.4">
      <c r="A814" s="1" t="s">
        <v>14</v>
      </c>
      <c r="B814" s="1" t="s">
        <v>2177</v>
      </c>
      <c r="C814">
        <v>600011658</v>
      </c>
      <c r="D814">
        <v>62690035</v>
      </c>
      <c r="E814" s="1" t="s">
        <v>16</v>
      </c>
      <c r="F814" s="1" t="s">
        <v>17</v>
      </c>
      <c r="G814" s="1" t="s">
        <v>145</v>
      </c>
      <c r="H814" s="1" t="s">
        <v>19</v>
      </c>
      <c r="I814" s="1" t="s">
        <v>2178</v>
      </c>
      <c r="J814" s="1">
        <f>COUNTIF('Input velikosti'!B:B,SS_List_Domain_Merge[[#This Row],[ICO]])</f>
        <v>1</v>
      </c>
      <c r="K814" s="1" t="str">
        <f>VLOOKUP(SS_List_Domain_Merge[[#This Row],[ICO]],Velikosti_skol[[I�O]:[su-kpp]],12)</f>
        <v>50 - 99 zaměstnanců</v>
      </c>
    </row>
    <row r="815" spans="1:11" x14ac:dyDescent="0.4">
      <c r="A815" s="1" t="s">
        <v>14</v>
      </c>
      <c r="B815" s="1" t="s">
        <v>2179</v>
      </c>
      <c r="C815">
        <v>600010562</v>
      </c>
      <c r="D815">
        <v>46747982</v>
      </c>
      <c r="E815" s="1" t="s">
        <v>347</v>
      </c>
      <c r="F815" s="1" t="s">
        <v>17</v>
      </c>
      <c r="G815" s="1" t="s">
        <v>254</v>
      </c>
      <c r="H815" s="1" t="s">
        <v>222</v>
      </c>
      <c r="I815" s="1" t="s">
        <v>2180</v>
      </c>
      <c r="J815" s="1">
        <f>COUNTIF('Input velikosti'!B:B,SS_List_Domain_Merge[[#This Row],[ICO]])</f>
        <v>1</v>
      </c>
      <c r="K815" s="1" t="str">
        <f>VLOOKUP(SS_List_Domain_Merge[[#This Row],[ICO]],Velikosti_skol[[I�O]:[su-kpp]],12)</f>
        <v>100 - 199 zaměstnanců</v>
      </c>
    </row>
    <row r="816" spans="1:11" x14ac:dyDescent="0.4">
      <c r="A816" s="1" t="s">
        <v>7</v>
      </c>
      <c r="B816" s="1" t="s">
        <v>2181</v>
      </c>
      <c r="C816">
        <v>600017869</v>
      </c>
      <c r="D816">
        <v>70259941</v>
      </c>
      <c r="E816" s="1" t="s">
        <v>546</v>
      </c>
      <c r="F816" s="1" t="s">
        <v>17</v>
      </c>
      <c r="G816" s="1" t="s">
        <v>841</v>
      </c>
      <c r="H816" s="1" t="s">
        <v>104</v>
      </c>
      <c r="I816" s="1" t="s">
        <v>2182</v>
      </c>
      <c r="J816" s="1">
        <f>COUNTIF('Input velikosti'!B:B,SS_List_Domain_Merge[[#This Row],[ICO]])</f>
        <v>1</v>
      </c>
      <c r="K816" s="1" t="str">
        <f>VLOOKUP(SS_List_Domain_Merge[[#This Row],[ICO]],Velikosti_skol[[I�O]:[su-kpp]],12)</f>
        <v>25 - 49 zaměstnanců</v>
      </c>
    </row>
    <row r="817" spans="1:11" x14ac:dyDescent="0.4">
      <c r="A817" s="1" t="s">
        <v>14</v>
      </c>
      <c r="B817" s="1" t="s">
        <v>2183</v>
      </c>
      <c r="C817">
        <v>600007375</v>
      </c>
      <c r="D817">
        <v>49518933</v>
      </c>
      <c r="E817" s="1" t="s">
        <v>191</v>
      </c>
      <c r="F817" s="1" t="s">
        <v>17</v>
      </c>
      <c r="G817" s="1" t="s">
        <v>192</v>
      </c>
      <c r="H817" s="1" t="s">
        <v>24</v>
      </c>
      <c r="I817" s="1" t="s">
        <v>2184</v>
      </c>
      <c r="J817" s="1">
        <f>COUNTIF('Input velikosti'!B:B,SS_List_Domain_Merge[[#This Row],[ICO]])</f>
        <v>1</v>
      </c>
      <c r="K817" s="1" t="str">
        <f>VLOOKUP(SS_List_Domain_Merge[[#This Row],[ICO]],Velikosti_skol[[I�O]:[su-kpp]],12)</f>
        <v>25 - 49 zaměstnanců</v>
      </c>
    </row>
    <row r="818" spans="1:11" x14ac:dyDescent="0.4">
      <c r="A818" s="1" t="s">
        <v>7</v>
      </c>
      <c r="B818" s="1" t="s">
        <v>2185</v>
      </c>
      <c r="C818">
        <v>600017389</v>
      </c>
      <c r="D818">
        <v>47813148</v>
      </c>
      <c r="E818" s="1" t="s">
        <v>77</v>
      </c>
      <c r="F818" s="1" t="s">
        <v>17</v>
      </c>
      <c r="G818" s="1" t="s">
        <v>1151</v>
      </c>
      <c r="H818" s="1" t="s">
        <v>38</v>
      </c>
      <c r="I818" s="1" t="s">
        <v>2186</v>
      </c>
      <c r="J818" s="1">
        <f>COUNTIF('Input velikosti'!B:B,SS_List_Domain_Merge[[#This Row],[ICO]])</f>
        <v>1</v>
      </c>
      <c r="K818" s="1" t="str">
        <f>VLOOKUP(SS_List_Domain_Merge[[#This Row],[ICO]],Velikosti_skol[[I�O]:[su-kpp]],12)</f>
        <v>100 - 199 zaměstnanců</v>
      </c>
    </row>
    <row r="819" spans="1:11" x14ac:dyDescent="0.4">
      <c r="A819" s="1" t="s">
        <v>7</v>
      </c>
      <c r="B819" s="1" t="s">
        <v>2187</v>
      </c>
      <c r="C819">
        <v>600017681</v>
      </c>
      <c r="D819">
        <v>602116</v>
      </c>
      <c r="E819" s="1" t="s">
        <v>77</v>
      </c>
      <c r="F819" s="1" t="s">
        <v>17</v>
      </c>
      <c r="G819" s="1" t="s">
        <v>868</v>
      </c>
      <c r="H819" s="1" t="s">
        <v>38</v>
      </c>
      <c r="I819" s="1" t="s">
        <v>2188</v>
      </c>
      <c r="J819" s="1">
        <f>COUNTIF('Input velikosti'!B:B,SS_List_Domain_Merge[[#This Row],[ICO]])</f>
        <v>1</v>
      </c>
      <c r="K819" s="1" t="str">
        <f>VLOOKUP(SS_List_Domain_Merge[[#This Row],[ICO]],Velikosti_skol[[I�O]:[su-kpp]],12)</f>
        <v>50 - 99 zaměstnanců</v>
      </c>
    </row>
    <row r="820" spans="1:11" x14ac:dyDescent="0.4">
      <c r="A820" s="1" t="s">
        <v>7</v>
      </c>
      <c r="B820" s="1" t="s">
        <v>2189</v>
      </c>
      <c r="C820">
        <v>600009734</v>
      </c>
      <c r="D820">
        <v>49778064</v>
      </c>
      <c r="E820" s="1" t="s">
        <v>388</v>
      </c>
      <c r="F820" s="1" t="s">
        <v>17</v>
      </c>
      <c r="G820" s="1" t="s">
        <v>166</v>
      </c>
      <c r="H820" s="1" t="s">
        <v>68</v>
      </c>
      <c r="I820" s="1" t="s">
        <v>2190</v>
      </c>
      <c r="J820" s="1">
        <f>COUNTIF('Input velikosti'!B:B,SS_List_Domain_Merge[[#This Row],[ICO]])</f>
        <v>1</v>
      </c>
      <c r="K820" s="1" t="str">
        <f>VLOOKUP(SS_List_Domain_Merge[[#This Row],[ICO]],Velikosti_skol[[I�O]:[su-kpp]],12)</f>
        <v>50 - 99 zaměstnanců</v>
      </c>
    </row>
    <row r="821" spans="1:11" x14ac:dyDescent="0.4">
      <c r="A821" s="1" t="s">
        <v>7</v>
      </c>
      <c r="B821" s="1" t="s">
        <v>2191</v>
      </c>
      <c r="C821">
        <v>600007171</v>
      </c>
      <c r="D821">
        <v>48665860</v>
      </c>
      <c r="E821" s="1" t="s">
        <v>191</v>
      </c>
      <c r="F821" s="1" t="s">
        <v>17</v>
      </c>
      <c r="G821" s="1" t="s">
        <v>1353</v>
      </c>
      <c r="H821" s="1" t="s">
        <v>24</v>
      </c>
      <c r="I821" s="1" t="s">
        <v>2192</v>
      </c>
      <c r="J821" s="1">
        <f>COUNTIF('Input velikosti'!B:B,SS_List_Domain_Merge[[#This Row],[ICO]])</f>
        <v>1</v>
      </c>
      <c r="K821" s="1" t="str">
        <f>VLOOKUP(SS_List_Domain_Merge[[#This Row],[ICO]],Velikosti_skol[[I�O]:[su-kpp]],12)</f>
        <v>25 - 49 zaměstnanců</v>
      </c>
    </row>
    <row r="822" spans="1:11" x14ac:dyDescent="0.4">
      <c r="A822" s="1" t="s">
        <v>14</v>
      </c>
      <c r="B822" s="1" t="s">
        <v>2193</v>
      </c>
      <c r="C822">
        <v>600020398</v>
      </c>
      <c r="D822">
        <v>46747991</v>
      </c>
      <c r="E822" s="1" t="s">
        <v>347</v>
      </c>
      <c r="F822" s="1" t="s">
        <v>17</v>
      </c>
      <c r="G822" s="1" t="s">
        <v>2194</v>
      </c>
      <c r="H822" s="1" t="s">
        <v>222</v>
      </c>
      <c r="I822" s="1" t="s">
        <v>2195</v>
      </c>
      <c r="J822" s="1">
        <f>COUNTIF('Input velikosti'!B:B,SS_List_Domain_Merge[[#This Row],[ICO]])</f>
        <v>1</v>
      </c>
      <c r="K822" s="1" t="str">
        <f>VLOOKUP(SS_List_Domain_Merge[[#This Row],[ICO]],Velikosti_skol[[I�O]:[su-kpp]],12)</f>
        <v>100 - 199 zaměstnanců</v>
      </c>
    </row>
    <row r="823" spans="1:11" x14ac:dyDescent="0.4">
      <c r="A823" s="1" t="s">
        <v>14</v>
      </c>
      <c r="B823" s="1" t="s">
        <v>2196</v>
      </c>
      <c r="C823">
        <v>600008207</v>
      </c>
      <c r="D823">
        <v>60075970</v>
      </c>
      <c r="E823" s="1" t="s">
        <v>228</v>
      </c>
      <c r="F823" s="1" t="s">
        <v>17</v>
      </c>
      <c r="G823" s="1" t="s">
        <v>136</v>
      </c>
      <c r="H823" s="1" t="s">
        <v>137</v>
      </c>
      <c r="I823" s="1" t="s">
        <v>2197</v>
      </c>
      <c r="J823" s="1">
        <f>COUNTIF('Input velikosti'!B:B,SS_List_Domain_Merge[[#This Row],[ICO]])</f>
        <v>1</v>
      </c>
      <c r="K823" s="1" t="str">
        <f>VLOOKUP(SS_List_Domain_Merge[[#This Row],[ICO]],Velikosti_skol[[I�O]:[su-kpp]],12)</f>
        <v>50 - 99 zaměstnanců</v>
      </c>
    </row>
    <row r="824" spans="1:11" x14ac:dyDescent="0.4">
      <c r="A824" s="1" t="s">
        <v>14</v>
      </c>
      <c r="B824" s="1" t="s">
        <v>2198</v>
      </c>
      <c r="C824">
        <v>600008797</v>
      </c>
      <c r="D824">
        <v>60061863</v>
      </c>
      <c r="E824" s="1" t="s">
        <v>228</v>
      </c>
      <c r="F824" s="1" t="s">
        <v>17</v>
      </c>
      <c r="G824" s="1" t="s">
        <v>669</v>
      </c>
      <c r="H824" s="1" t="s">
        <v>137</v>
      </c>
      <c r="I824" s="1" t="s">
        <v>2199</v>
      </c>
      <c r="J824" s="1">
        <f>COUNTIF('Input velikosti'!B:B,SS_List_Domain_Merge[[#This Row],[ICO]])</f>
        <v>1</v>
      </c>
      <c r="K824" s="1" t="str">
        <f>VLOOKUP(SS_List_Domain_Merge[[#This Row],[ICO]],Velikosti_skol[[I�O]:[su-kpp]],12)</f>
        <v>100 - 199 zaměstnanců</v>
      </c>
    </row>
    <row r="825" spans="1:11" x14ac:dyDescent="0.4">
      <c r="A825" s="1" t="s">
        <v>14</v>
      </c>
      <c r="B825" s="1" t="s">
        <v>2200</v>
      </c>
      <c r="C825">
        <v>610100645</v>
      </c>
      <c r="D825">
        <v>69457425</v>
      </c>
      <c r="E825" s="1" t="s">
        <v>388</v>
      </c>
      <c r="F825" s="1" t="s">
        <v>17</v>
      </c>
      <c r="G825" s="1" t="s">
        <v>166</v>
      </c>
      <c r="H825" s="1" t="s">
        <v>68</v>
      </c>
      <c r="I825" s="1" t="s">
        <v>2201</v>
      </c>
      <c r="J825" s="1">
        <f>COUNTIF('Input velikosti'!B:B,SS_List_Domain_Merge[[#This Row],[ICO]])</f>
        <v>1</v>
      </c>
      <c r="K825" s="1" t="str">
        <f>VLOOKUP(SS_List_Domain_Merge[[#This Row],[ICO]],Velikosti_skol[[I�O]:[su-kpp]],12)</f>
        <v>100 - 199 zaměstnanců</v>
      </c>
    </row>
    <row r="826" spans="1:11" x14ac:dyDescent="0.4">
      <c r="A826" s="1" t="s">
        <v>14</v>
      </c>
      <c r="B826" s="1" t="s">
        <v>2202</v>
      </c>
      <c r="C826">
        <v>600017010</v>
      </c>
      <c r="D826">
        <v>601748</v>
      </c>
      <c r="E826" s="1" t="s">
        <v>546</v>
      </c>
      <c r="F826" s="1" t="s">
        <v>17</v>
      </c>
      <c r="G826" s="1" t="s">
        <v>162</v>
      </c>
      <c r="H826" s="1" t="s">
        <v>104</v>
      </c>
      <c r="I826" s="1" t="s">
        <v>2203</v>
      </c>
      <c r="J826" s="1">
        <f>COUNTIF('Input velikosti'!B:B,SS_List_Domain_Merge[[#This Row],[ICO]])</f>
        <v>1</v>
      </c>
      <c r="K826" s="1" t="str">
        <f>VLOOKUP(SS_List_Domain_Merge[[#This Row],[ICO]],Velikosti_skol[[I�O]:[su-kpp]],12)</f>
        <v>50 - 99 zaměstnanců</v>
      </c>
    </row>
    <row r="827" spans="1:11" x14ac:dyDescent="0.4">
      <c r="A827" s="1" t="s">
        <v>7</v>
      </c>
      <c r="B827" s="1" t="s">
        <v>2204</v>
      </c>
      <c r="C827">
        <v>600018245</v>
      </c>
      <c r="D827">
        <v>843407</v>
      </c>
      <c r="E827" s="1" t="s">
        <v>225</v>
      </c>
      <c r="F827" s="1" t="s">
        <v>17</v>
      </c>
      <c r="G827" s="1" t="s">
        <v>1162</v>
      </c>
      <c r="H827" s="1" t="s">
        <v>12</v>
      </c>
      <c r="I827" s="1" t="s">
        <v>2205</v>
      </c>
      <c r="J827" s="1">
        <f>COUNTIF('Input velikosti'!B:B,SS_List_Domain_Merge[[#This Row],[ICO]])</f>
        <v>1</v>
      </c>
      <c r="K827" s="1" t="str">
        <f>VLOOKUP(SS_List_Domain_Merge[[#This Row],[ICO]],Velikosti_skol[[I�O]:[su-kpp]],12)</f>
        <v>50 - 99 zaměstnanců</v>
      </c>
    </row>
    <row r="828" spans="1:11" x14ac:dyDescent="0.4">
      <c r="A828" s="1" t="s">
        <v>7</v>
      </c>
      <c r="B828" s="1" t="s">
        <v>2206</v>
      </c>
      <c r="C828">
        <v>600004686</v>
      </c>
      <c r="D828">
        <v>70872589</v>
      </c>
      <c r="E828" s="1" t="s">
        <v>57</v>
      </c>
      <c r="F828" s="1" t="s">
        <v>17</v>
      </c>
      <c r="G828" s="1" t="s">
        <v>33</v>
      </c>
      <c r="H828" s="1" t="s">
        <v>29</v>
      </c>
      <c r="I828" s="1" t="s">
        <v>2207</v>
      </c>
      <c r="J828" s="1">
        <f>COUNTIF('Input velikosti'!B:B,SS_List_Domain_Merge[[#This Row],[ICO]])</f>
        <v>1</v>
      </c>
      <c r="K828" s="1" t="str">
        <f>VLOOKUP(SS_List_Domain_Merge[[#This Row],[ICO]],Velikosti_skol[[I�O]:[su-kpp]],12)</f>
        <v>Neuvedeno</v>
      </c>
    </row>
    <row r="829" spans="1:11" x14ac:dyDescent="0.4">
      <c r="A829" s="1" t="s">
        <v>7</v>
      </c>
      <c r="B829" s="1" t="s">
        <v>2208</v>
      </c>
      <c r="C829">
        <v>600010490</v>
      </c>
      <c r="D829">
        <v>18385036</v>
      </c>
      <c r="E829" s="1" t="s">
        <v>347</v>
      </c>
      <c r="F829" s="1" t="s">
        <v>17</v>
      </c>
      <c r="G829" s="1" t="s">
        <v>462</v>
      </c>
      <c r="H829" s="1" t="s">
        <v>222</v>
      </c>
      <c r="I829" s="1" t="s">
        <v>2209</v>
      </c>
      <c r="J829" s="1">
        <f>COUNTIF('Input velikosti'!B:B,SS_List_Domain_Merge[[#This Row],[ICO]])</f>
        <v>1</v>
      </c>
      <c r="K829" s="1" t="str">
        <f>VLOOKUP(SS_List_Domain_Merge[[#This Row],[ICO]],Velikosti_skol[[I�O]:[su-kpp]],12)</f>
        <v>100 - 199 zaměstnanců</v>
      </c>
    </row>
    <row r="830" spans="1:11" x14ac:dyDescent="0.4">
      <c r="A830" s="1" t="s">
        <v>7</v>
      </c>
      <c r="B830" s="1" t="s">
        <v>2210</v>
      </c>
      <c r="C830">
        <v>600010643</v>
      </c>
      <c r="D830">
        <v>46747974</v>
      </c>
      <c r="E830" s="1" t="s">
        <v>347</v>
      </c>
      <c r="F830" s="1" t="s">
        <v>17</v>
      </c>
      <c r="G830" s="1" t="s">
        <v>254</v>
      </c>
      <c r="H830" s="1" t="s">
        <v>222</v>
      </c>
      <c r="I830" s="1" t="s">
        <v>2211</v>
      </c>
      <c r="J830" s="1">
        <f>COUNTIF('Input velikosti'!B:B,SS_List_Domain_Merge[[#This Row],[ICO]])</f>
        <v>1</v>
      </c>
      <c r="K830" s="1" t="str">
        <f>VLOOKUP(SS_List_Domain_Merge[[#This Row],[ICO]],Velikosti_skol[[I�O]:[su-kpp]],12)</f>
        <v>100 - 199 zaměstnanců</v>
      </c>
    </row>
    <row r="831" spans="1:11" x14ac:dyDescent="0.4">
      <c r="A831" s="1" t="s">
        <v>7</v>
      </c>
      <c r="B831" s="1" t="s">
        <v>2212</v>
      </c>
      <c r="C831">
        <v>691008914</v>
      </c>
      <c r="D831">
        <v>4463978</v>
      </c>
      <c r="E831" s="1" t="s">
        <v>27</v>
      </c>
      <c r="F831" s="1" t="s">
        <v>10</v>
      </c>
      <c r="G831" s="1" t="s">
        <v>731</v>
      </c>
      <c r="H831" s="1" t="s">
        <v>150</v>
      </c>
      <c r="I831" s="1" t="s">
        <v>2213</v>
      </c>
      <c r="J831" s="1">
        <f>COUNTIF('Input velikosti'!B:B,SS_List_Domain_Merge[[#This Row],[ICO]])</f>
        <v>1</v>
      </c>
      <c r="K831" s="1" t="str">
        <f>VLOOKUP(SS_List_Domain_Merge[[#This Row],[ICO]],Velikosti_skol[[I�O]:[su-kpp]],12)</f>
        <v>25 - 49 zaměstnanců</v>
      </c>
    </row>
    <row r="832" spans="1:11" x14ac:dyDescent="0.4">
      <c r="A832" s="1" t="s">
        <v>14</v>
      </c>
      <c r="B832" s="1" t="s">
        <v>2214</v>
      </c>
      <c r="C832">
        <v>610250574</v>
      </c>
      <c r="D832">
        <v>66610702</v>
      </c>
      <c r="E832" s="1" t="s">
        <v>61</v>
      </c>
      <c r="F832" s="1" t="s">
        <v>17</v>
      </c>
      <c r="G832" s="1" t="s">
        <v>714</v>
      </c>
      <c r="H832" s="1" t="s">
        <v>63</v>
      </c>
      <c r="I832" s="1" t="s">
        <v>2215</v>
      </c>
      <c r="J832" s="1">
        <f>COUNTIF('Input velikosti'!B:B,SS_List_Domain_Merge[[#This Row],[ICO]])</f>
        <v>1</v>
      </c>
      <c r="K832" s="1" t="str">
        <f>VLOOKUP(SS_List_Domain_Merge[[#This Row],[ICO]],Velikosti_skol[[I�O]:[su-kpp]],12)</f>
        <v>100 - 199 zaměstnanců</v>
      </c>
    </row>
    <row r="833" spans="1:11" x14ac:dyDescent="0.4">
      <c r="A833" s="1" t="s">
        <v>14</v>
      </c>
      <c r="B833" s="1" t="s">
        <v>2216</v>
      </c>
      <c r="C833">
        <v>600006123</v>
      </c>
      <c r="D833">
        <v>61386278</v>
      </c>
      <c r="E833" s="1" t="s">
        <v>57</v>
      </c>
      <c r="F833" s="1" t="s">
        <v>17</v>
      </c>
      <c r="G833" s="1" t="s">
        <v>456</v>
      </c>
      <c r="H833" s="1" t="s">
        <v>29</v>
      </c>
      <c r="I833" s="1" t="s">
        <v>2217</v>
      </c>
      <c r="J833" s="1">
        <f>COUNTIF('Input velikosti'!B:B,SS_List_Domain_Merge[[#This Row],[ICO]])</f>
        <v>1</v>
      </c>
      <c r="K833" s="1" t="str">
        <f>VLOOKUP(SS_List_Domain_Merge[[#This Row],[ICO]],Velikosti_skol[[I�O]:[su-kpp]],12)</f>
        <v>25 - 49 zaměstnanců</v>
      </c>
    </row>
    <row r="834" spans="1:11" x14ac:dyDescent="0.4">
      <c r="A834" s="1" t="s">
        <v>14</v>
      </c>
      <c r="B834" s="1" t="s">
        <v>2218</v>
      </c>
      <c r="C834">
        <v>600014355</v>
      </c>
      <c r="D834">
        <v>559482</v>
      </c>
      <c r="E834" s="1" t="s">
        <v>225</v>
      </c>
      <c r="F834" s="1" t="s">
        <v>17</v>
      </c>
      <c r="G834" s="1" t="s">
        <v>11</v>
      </c>
      <c r="H834" s="1" t="s">
        <v>12</v>
      </c>
      <c r="I834" s="1" t="s">
        <v>2219</v>
      </c>
      <c r="J834" s="1">
        <f>COUNTIF('Input velikosti'!B:B,SS_List_Domain_Merge[[#This Row],[ICO]])</f>
        <v>1</v>
      </c>
      <c r="K834" s="1" t="str">
        <f>VLOOKUP(SS_List_Domain_Merge[[#This Row],[ICO]],Velikosti_skol[[I�O]:[su-kpp]],12)</f>
        <v>50 - 99 zaměstnanců</v>
      </c>
    </row>
    <row r="835" spans="1:11" x14ac:dyDescent="0.4">
      <c r="A835" s="1" t="s">
        <v>7</v>
      </c>
      <c r="B835" s="1" t="s">
        <v>2220</v>
      </c>
      <c r="C835">
        <v>600010040</v>
      </c>
      <c r="D835">
        <v>48283142</v>
      </c>
      <c r="E835" s="1" t="s">
        <v>347</v>
      </c>
      <c r="F835" s="1" t="s">
        <v>17</v>
      </c>
      <c r="G835" s="1" t="s">
        <v>299</v>
      </c>
      <c r="H835" s="1" t="s">
        <v>222</v>
      </c>
      <c r="I835" s="1" t="s">
        <v>2221</v>
      </c>
      <c r="J835" s="1">
        <f>COUNTIF('Input velikosti'!B:B,SS_List_Domain_Merge[[#This Row],[ICO]])</f>
        <v>1</v>
      </c>
      <c r="K835" s="1" t="str">
        <f>VLOOKUP(SS_List_Domain_Merge[[#This Row],[ICO]],Velikosti_skol[[I�O]:[su-kpp]],12)</f>
        <v>25 - 49 zaměstnanců</v>
      </c>
    </row>
    <row r="836" spans="1:11" x14ac:dyDescent="0.4">
      <c r="A836" s="1" t="s">
        <v>7</v>
      </c>
      <c r="B836" s="1" t="s">
        <v>2222</v>
      </c>
      <c r="C836">
        <v>600016676</v>
      </c>
      <c r="D836">
        <v>62331515</v>
      </c>
      <c r="E836" s="1" t="s">
        <v>77</v>
      </c>
      <c r="F836" s="1" t="s">
        <v>17</v>
      </c>
      <c r="G836" s="1" t="s">
        <v>1862</v>
      </c>
      <c r="H836" s="1" t="s">
        <v>38</v>
      </c>
      <c r="I836" s="1" t="s">
        <v>2223</v>
      </c>
      <c r="J836" s="1">
        <f>COUNTIF('Input velikosti'!B:B,SS_List_Domain_Merge[[#This Row],[ICO]])</f>
        <v>1</v>
      </c>
      <c r="K836" s="1" t="str">
        <f>VLOOKUP(SS_List_Domain_Merge[[#This Row],[ICO]],Velikosti_skol[[I�O]:[su-kpp]],12)</f>
        <v>25 - 49 zaměstnanců</v>
      </c>
    </row>
    <row r="837" spans="1:11" x14ac:dyDescent="0.4">
      <c r="A837" s="1" t="s">
        <v>7</v>
      </c>
      <c r="B837" s="1" t="s">
        <v>2224</v>
      </c>
      <c r="C837">
        <v>600009335</v>
      </c>
      <c r="D837">
        <v>61750883</v>
      </c>
      <c r="E837" s="1" t="s">
        <v>388</v>
      </c>
      <c r="F837" s="1" t="s">
        <v>17</v>
      </c>
      <c r="G837" s="1" t="s">
        <v>581</v>
      </c>
      <c r="H837" s="1" t="s">
        <v>68</v>
      </c>
      <c r="I837" s="1" t="s">
        <v>2225</v>
      </c>
      <c r="J837" s="1">
        <f>COUNTIF('Input velikosti'!B:B,SS_List_Domain_Merge[[#This Row],[ICO]])</f>
        <v>1</v>
      </c>
      <c r="K837" s="1" t="str">
        <f>VLOOKUP(SS_List_Domain_Merge[[#This Row],[ICO]],Velikosti_skol[[I�O]:[su-kpp]],12)</f>
        <v>50 - 99 zaměstnanců</v>
      </c>
    </row>
    <row r="838" spans="1:11" x14ac:dyDescent="0.4">
      <c r="A838" s="1" t="s">
        <v>14</v>
      </c>
      <c r="B838" s="1" t="s">
        <v>2226</v>
      </c>
      <c r="C838">
        <v>600007448</v>
      </c>
      <c r="D838">
        <v>48683795</v>
      </c>
      <c r="E838" s="1" t="s">
        <v>191</v>
      </c>
      <c r="F838" s="1" t="s">
        <v>17</v>
      </c>
      <c r="G838" s="1" t="s">
        <v>158</v>
      </c>
      <c r="H838" s="1" t="s">
        <v>24</v>
      </c>
      <c r="I838" s="1" t="s">
        <v>2227</v>
      </c>
      <c r="J838" s="1">
        <f>COUNTIF('Input velikosti'!B:B,SS_List_Domain_Merge[[#This Row],[ICO]])</f>
        <v>1</v>
      </c>
      <c r="K838" s="1" t="str">
        <f>VLOOKUP(SS_List_Domain_Merge[[#This Row],[ICO]],Velikosti_skol[[I�O]:[su-kpp]],12)</f>
        <v>50 - 99 zaměstnanců</v>
      </c>
    </row>
    <row r="839" spans="1:11" x14ac:dyDescent="0.4">
      <c r="A839" s="1" t="s">
        <v>14</v>
      </c>
      <c r="B839" s="1" t="s">
        <v>2228</v>
      </c>
      <c r="C839">
        <v>600016323</v>
      </c>
      <c r="D839">
        <v>601381</v>
      </c>
      <c r="E839" s="1" t="s">
        <v>77</v>
      </c>
      <c r="F839" s="1" t="s">
        <v>17</v>
      </c>
      <c r="G839" s="1" t="s">
        <v>376</v>
      </c>
      <c r="H839" s="1" t="s">
        <v>38</v>
      </c>
      <c r="I839" s="1" t="s">
        <v>2229</v>
      </c>
      <c r="J839" s="1">
        <f>COUNTIF('Input velikosti'!B:B,SS_List_Domain_Merge[[#This Row],[ICO]])</f>
        <v>1</v>
      </c>
      <c r="K839" s="1" t="str">
        <f>VLOOKUP(SS_List_Domain_Merge[[#This Row],[ICO]],Velikosti_skol[[I�O]:[su-kpp]],12)</f>
        <v>25 - 49 zaměstnanců</v>
      </c>
    </row>
    <row r="840" spans="1:11" x14ac:dyDescent="0.4">
      <c r="A840" s="1" t="s">
        <v>14</v>
      </c>
      <c r="B840" s="1" t="s">
        <v>2230</v>
      </c>
      <c r="C840">
        <v>600024211</v>
      </c>
      <c r="D840">
        <v>48623725</v>
      </c>
      <c r="E840" s="1" t="s">
        <v>16</v>
      </c>
      <c r="F840" s="1" t="s">
        <v>17</v>
      </c>
      <c r="G840" s="1" t="s">
        <v>2231</v>
      </c>
      <c r="H840" s="1" t="s">
        <v>19</v>
      </c>
      <c r="I840" s="1" t="s">
        <v>2232</v>
      </c>
      <c r="J840" s="1">
        <f>COUNTIF('Input velikosti'!B:B,SS_List_Domain_Merge[[#This Row],[ICO]])</f>
        <v>1</v>
      </c>
      <c r="K840" s="1" t="str">
        <f>VLOOKUP(SS_List_Domain_Merge[[#This Row],[ICO]],Velikosti_skol[[I�O]:[su-kpp]],12)</f>
        <v>100 - 199 zaměstnanců</v>
      </c>
    </row>
    <row r="841" spans="1:11" x14ac:dyDescent="0.4">
      <c r="A841" s="1" t="s">
        <v>14</v>
      </c>
      <c r="B841" s="1" t="s">
        <v>2233</v>
      </c>
      <c r="C841">
        <v>600017699</v>
      </c>
      <c r="D841">
        <v>602141</v>
      </c>
      <c r="E841" s="1" t="s">
        <v>77</v>
      </c>
      <c r="F841" s="1" t="s">
        <v>17</v>
      </c>
      <c r="G841" s="1" t="s">
        <v>49</v>
      </c>
      <c r="H841" s="1" t="s">
        <v>38</v>
      </c>
      <c r="I841" s="1" t="s">
        <v>2234</v>
      </c>
      <c r="J841" s="1">
        <f>COUNTIF('Input velikosti'!B:B,SS_List_Domain_Merge[[#This Row],[ICO]])</f>
        <v>1</v>
      </c>
      <c r="K841" s="1" t="str">
        <f>VLOOKUP(SS_List_Domain_Merge[[#This Row],[ICO]],Velikosti_skol[[I�O]:[su-kpp]],12)</f>
        <v>50 - 99 zaměstnanců</v>
      </c>
    </row>
    <row r="842" spans="1:11" x14ac:dyDescent="0.4">
      <c r="A842" s="1" t="s">
        <v>7</v>
      </c>
      <c r="B842" s="1" t="s">
        <v>2235</v>
      </c>
      <c r="C842">
        <v>600006565</v>
      </c>
      <c r="D842">
        <v>61385417</v>
      </c>
      <c r="E842" s="1" t="s">
        <v>57</v>
      </c>
      <c r="F842" s="1" t="s">
        <v>17</v>
      </c>
      <c r="G842" s="1" t="s">
        <v>435</v>
      </c>
      <c r="H842" s="1" t="s">
        <v>29</v>
      </c>
      <c r="I842" s="1" t="s">
        <v>2236</v>
      </c>
      <c r="J842" s="1">
        <f>COUNTIF('Input velikosti'!B:B,SS_List_Domain_Merge[[#This Row],[ICO]])</f>
        <v>1</v>
      </c>
      <c r="K842" s="1" t="str">
        <f>VLOOKUP(SS_List_Domain_Merge[[#This Row],[ICO]],Velikosti_skol[[I�O]:[su-kpp]],12)</f>
        <v>100 - 199 zaměstnanců</v>
      </c>
    </row>
    <row r="843" spans="1:11" x14ac:dyDescent="0.4">
      <c r="A843" s="1" t="s">
        <v>7</v>
      </c>
      <c r="B843" s="1" t="s">
        <v>2237</v>
      </c>
      <c r="C843">
        <v>600017818</v>
      </c>
      <c r="D843">
        <v>70259925</v>
      </c>
      <c r="E843" s="1" t="s">
        <v>546</v>
      </c>
      <c r="F843" s="1" t="s">
        <v>17</v>
      </c>
      <c r="G843" s="1" t="s">
        <v>2238</v>
      </c>
      <c r="H843" s="1" t="s">
        <v>104</v>
      </c>
      <c r="I843" s="1" t="s">
        <v>2239</v>
      </c>
      <c r="J843" s="1">
        <f>COUNTIF('Input velikosti'!B:B,SS_List_Domain_Merge[[#This Row],[ICO]])</f>
        <v>1</v>
      </c>
      <c r="K843" s="1" t="str">
        <f>VLOOKUP(SS_List_Domain_Merge[[#This Row],[ICO]],Velikosti_skol[[I�O]:[su-kpp]],12)</f>
        <v>25 - 49 zaměstnanců</v>
      </c>
    </row>
    <row r="844" spans="1:11" x14ac:dyDescent="0.4">
      <c r="A844" s="1" t="s">
        <v>7</v>
      </c>
      <c r="B844" s="1" t="s">
        <v>2240</v>
      </c>
      <c r="C844">
        <v>600011828</v>
      </c>
      <c r="D844">
        <v>15062848</v>
      </c>
      <c r="E844" s="1" t="s">
        <v>16</v>
      </c>
      <c r="F844" s="1" t="s">
        <v>17</v>
      </c>
      <c r="G844" s="1" t="s">
        <v>145</v>
      </c>
      <c r="H844" s="1" t="s">
        <v>19</v>
      </c>
      <c r="I844" s="1" t="s">
        <v>2241</v>
      </c>
      <c r="J844" s="1">
        <f>COUNTIF('Input velikosti'!B:B,SS_List_Domain_Merge[[#This Row],[ICO]])</f>
        <v>2</v>
      </c>
      <c r="K844" s="1" t="str">
        <f>VLOOKUP(SS_List_Domain_Merge[[#This Row],[ICO]],Velikosti_skol[[I�O]:[su-kpp]],12)</f>
        <v>100 - 199 zaměstnanců</v>
      </c>
    </row>
    <row r="845" spans="1:11" x14ac:dyDescent="0.4">
      <c r="A845" s="1" t="s">
        <v>14</v>
      </c>
      <c r="B845" s="1" t="s">
        <v>2242</v>
      </c>
      <c r="C845">
        <v>600170535</v>
      </c>
      <c r="D845">
        <v>520110</v>
      </c>
      <c r="E845" s="1" t="s">
        <v>388</v>
      </c>
      <c r="F845" s="1" t="s">
        <v>17</v>
      </c>
      <c r="G845" s="1" t="s">
        <v>963</v>
      </c>
      <c r="H845" s="1" t="s">
        <v>68</v>
      </c>
      <c r="I845" s="1" t="s">
        <v>2243</v>
      </c>
      <c r="J845" s="1">
        <f>COUNTIF('Input velikosti'!B:B,SS_List_Domain_Merge[[#This Row],[ICO]])</f>
        <v>1</v>
      </c>
      <c r="K845" s="1" t="str">
        <f>VLOOKUP(SS_List_Domain_Merge[[#This Row],[ICO]],Velikosti_skol[[I�O]:[su-kpp]],12)</f>
        <v>50 - 99 zaměstnanců</v>
      </c>
    </row>
    <row r="846" spans="1:11" x14ac:dyDescent="0.4">
      <c r="A846" s="1" t="s">
        <v>14</v>
      </c>
      <c r="B846" s="1" t="s">
        <v>2244</v>
      </c>
      <c r="C846">
        <v>610200381</v>
      </c>
      <c r="D846">
        <v>69174415</v>
      </c>
      <c r="E846" s="1" t="s">
        <v>16</v>
      </c>
      <c r="F846" s="1" t="s">
        <v>17</v>
      </c>
      <c r="G846" s="1" t="s">
        <v>188</v>
      </c>
      <c r="H846" s="1" t="s">
        <v>19</v>
      </c>
      <c r="I846" s="1" t="s">
        <v>2245</v>
      </c>
      <c r="J846" s="1">
        <f>COUNTIF('Input velikosti'!B:B,SS_List_Domain_Merge[[#This Row],[ICO]])</f>
        <v>2</v>
      </c>
      <c r="K846" s="1" t="str">
        <f>VLOOKUP(SS_List_Domain_Merge[[#This Row],[ICO]],Velikosti_skol[[I�O]:[su-kpp]],12)</f>
        <v>50 - 99 zaměstnanců</v>
      </c>
    </row>
    <row r="847" spans="1:11" x14ac:dyDescent="0.4">
      <c r="A847" s="1" t="s">
        <v>7</v>
      </c>
      <c r="B847" s="1" t="s">
        <v>2246</v>
      </c>
      <c r="C847">
        <v>600011348</v>
      </c>
      <c r="D847">
        <v>82201</v>
      </c>
      <c r="E847" s="1" t="s">
        <v>238</v>
      </c>
      <c r="F847" s="1" t="s">
        <v>17</v>
      </c>
      <c r="G847" s="1" t="s">
        <v>351</v>
      </c>
      <c r="H847" s="1" t="s">
        <v>150</v>
      </c>
      <c r="I847" s="1" t="s">
        <v>2247</v>
      </c>
      <c r="J847" s="1">
        <f>COUNTIF('Input velikosti'!B:B,SS_List_Domain_Merge[[#This Row],[ICO]])</f>
        <v>1</v>
      </c>
      <c r="K847" s="1" t="e">
        <f>VLOOKUP(SS_List_Domain_Merge[[#This Row],[ICO]],Velikosti_skol[[I�O]:[su-kpp]],12)</f>
        <v>#N/A</v>
      </c>
    </row>
    <row r="848" spans="1:11" x14ac:dyDescent="0.4">
      <c r="A848" s="1" t="s">
        <v>14</v>
      </c>
      <c r="B848" s="1" t="s">
        <v>2248</v>
      </c>
      <c r="C848">
        <v>600006697</v>
      </c>
      <c r="D848">
        <v>61664553</v>
      </c>
      <c r="E848" s="1" t="s">
        <v>191</v>
      </c>
      <c r="F848" s="1" t="s">
        <v>17</v>
      </c>
      <c r="G848" s="1" t="s">
        <v>998</v>
      </c>
      <c r="H848" s="1" t="s">
        <v>24</v>
      </c>
      <c r="I848" s="1" t="s">
        <v>2249</v>
      </c>
      <c r="J848" s="1">
        <f>COUNTIF('Input velikosti'!B:B,SS_List_Domain_Merge[[#This Row],[ICO]])</f>
        <v>2</v>
      </c>
      <c r="K848" s="1" t="str">
        <f>VLOOKUP(SS_List_Domain_Merge[[#This Row],[ICO]],Velikosti_skol[[I�O]:[su-kpp]],12)</f>
        <v>50 - 99 zaměstnanců</v>
      </c>
    </row>
    <row r="849" spans="1:11" x14ac:dyDescent="0.4">
      <c r="A849" s="1" t="s">
        <v>14</v>
      </c>
      <c r="B849" s="1" t="s">
        <v>2250</v>
      </c>
      <c r="C849">
        <v>600020291</v>
      </c>
      <c r="D849">
        <v>60650770</v>
      </c>
      <c r="E849" s="1" t="s">
        <v>228</v>
      </c>
      <c r="F849" s="1" t="s">
        <v>17</v>
      </c>
      <c r="G849" s="1" t="s">
        <v>2012</v>
      </c>
      <c r="H849" s="1" t="s">
        <v>137</v>
      </c>
      <c r="I849" s="1" t="s">
        <v>2251</v>
      </c>
      <c r="J849" s="1">
        <f>COUNTIF('Input velikosti'!B:B,SS_List_Domain_Merge[[#This Row],[ICO]])</f>
        <v>1</v>
      </c>
      <c r="K849" s="1" t="str">
        <f>VLOOKUP(SS_List_Domain_Merge[[#This Row],[ICO]],Velikosti_skol[[I�O]:[su-kpp]],12)</f>
        <v>25 - 49 zaměstnanců</v>
      </c>
    </row>
    <row r="850" spans="1:11" x14ac:dyDescent="0.4">
      <c r="A850" s="1" t="s">
        <v>14</v>
      </c>
      <c r="B850" s="1" t="s">
        <v>2252</v>
      </c>
      <c r="C850">
        <v>600171124</v>
      </c>
      <c r="D850">
        <v>568945</v>
      </c>
      <c r="E850" s="1" t="s">
        <v>225</v>
      </c>
      <c r="F850" s="1" t="s">
        <v>17</v>
      </c>
      <c r="G850" s="1" t="s">
        <v>99</v>
      </c>
      <c r="H850" s="1" t="s">
        <v>12</v>
      </c>
      <c r="I850" s="1" t="s">
        <v>2253</v>
      </c>
      <c r="J850" s="1">
        <f>COUNTIF('Input velikosti'!B:B,SS_List_Domain_Merge[[#This Row],[ICO]])</f>
        <v>1</v>
      </c>
      <c r="K850" s="1" t="str">
        <f>VLOOKUP(SS_List_Domain_Merge[[#This Row],[ICO]],Velikosti_skol[[I�O]:[su-kpp]],12)</f>
        <v>50 - 99 zaměstnanců</v>
      </c>
    </row>
    <row r="851" spans="1:11" x14ac:dyDescent="0.4">
      <c r="A851" s="1" t="s">
        <v>14</v>
      </c>
      <c r="B851" s="1" t="s">
        <v>2254</v>
      </c>
      <c r="C851">
        <v>600171132</v>
      </c>
      <c r="D851">
        <v>15527816</v>
      </c>
      <c r="E851" s="1" t="s">
        <v>225</v>
      </c>
      <c r="F851" s="1" t="s">
        <v>17</v>
      </c>
      <c r="G851" s="1" t="s">
        <v>540</v>
      </c>
      <c r="H851" s="1" t="s">
        <v>12</v>
      </c>
      <c r="I851" s="1" t="s">
        <v>2255</v>
      </c>
      <c r="J851" s="1">
        <f>COUNTIF('Input velikosti'!B:B,SS_List_Domain_Merge[[#This Row],[ICO]])</f>
        <v>1</v>
      </c>
      <c r="K851" s="1" t="str">
        <f>VLOOKUP(SS_List_Domain_Merge[[#This Row],[ICO]],Velikosti_skol[[I�O]:[su-kpp]],12)</f>
        <v>100 - 199 zaměstnanců</v>
      </c>
    </row>
    <row r="852" spans="1:11" x14ac:dyDescent="0.4">
      <c r="A852" s="1" t="s">
        <v>7</v>
      </c>
      <c r="B852" s="1" t="s">
        <v>2256</v>
      </c>
      <c r="C852">
        <v>600170063</v>
      </c>
      <c r="D852">
        <v>14891212</v>
      </c>
      <c r="E852" s="1" t="s">
        <v>57</v>
      </c>
      <c r="F852" s="1" t="s">
        <v>17</v>
      </c>
      <c r="G852" s="1" t="s">
        <v>456</v>
      </c>
      <c r="H852" s="1" t="s">
        <v>29</v>
      </c>
      <c r="I852" s="1" t="s">
        <v>2257</v>
      </c>
      <c r="J852" s="1">
        <f>COUNTIF('Input velikosti'!B:B,SS_List_Domain_Merge[[#This Row],[ICO]])</f>
        <v>2</v>
      </c>
      <c r="K852" s="1" t="str">
        <f>VLOOKUP(SS_List_Domain_Merge[[#This Row],[ICO]],Velikosti_skol[[I�O]:[su-kpp]],12)</f>
        <v>100 - 199 zaměstnanců</v>
      </c>
    </row>
    <row r="853" spans="1:11" x14ac:dyDescent="0.4">
      <c r="A853" s="1" t="s">
        <v>14</v>
      </c>
      <c r="B853" s="1" t="s">
        <v>2258</v>
      </c>
      <c r="C853">
        <v>651017459</v>
      </c>
      <c r="D853">
        <v>71340726</v>
      </c>
      <c r="E853" s="1" t="s">
        <v>2259</v>
      </c>
      <c r="F853" s="1" t="s">
        <v>10</v>
      </c>
      <c r="G853" s="1" t="s">
        <v>788</v>
      </c>
      <c r="H853" s="1" t="s">
        <v>19</v>
      </c>
      <c r="I853" s="1" t="s">
        <v>2260</v>
      </c>
      <c r="J853" s="1">
        <f>COUNTIF('Input velikosti'!B:B,SS_List_Domain_Merge[[#This Row],[ICO]])</f>
        <v>1</v>
      </c>
      <c r="K853" s="1" t="str">
        <f>VLOOKUP(SS_List_Domain_Merge[[#This Row],[ICO]],Velikosti_skol[[I�O]:[su-kpp]],12)</f>
        <v>Neuvedeno</v>
      </c>
    </row>
    <row r="854" spans="1:11" x14ac:dyDescent="0.4">
      <c r="A854" s="1" t="s">
        <v>14</v>
      </c>
      <c r="B854" s="1" t="s">
        <v>2261</v>
      </c>
      <c r="C854">
        <v>650075684</v>
      </c>
      <c r="D854">
        <v>71219293</v>
      </c>
      <c r="E854" s="1" t="s">
        <v>57</v>
      </c>
      <c r="F854" s="1" t="s">
        <v>17</v>
      </c>
      <c r="G854" s="1" t="s">
        <v>279</v>
      </c>
      <c r="H854" s="1" t="s">
        <v>29</v>
      </c>
      <c r="I854" s="1" t="s">
        <v>2262</v>
      </c>
      <c r="J854" s="1">
        <f>COUNTIF('Input velikosti'!B:B,SS_List_Domain_Merge[[#This Row],[ICO]])</f>
        <v>1</v>
      </c>
      <c r="K854" s="1" t="str">
        <f>VLOOKUP(SS_List_Domain_Merge[[#This Row],[ICO]],Velikosti_skol[[I�O]:[su-kpp]],12)</f>
        <v>Neuvedeno</v>
      </c>
    </row>
    <row r="855" spans="1:11" x14ac:dyDescent="0.4">
      <c r="A855" s="1" t="s">
        <v>7</v>
      </c>
      <c r="B855" s="1" t="s">
        <v>2263</v>
      </c>
      <c r="C855">
        <v>600170403</v>
      </c>
      <c r="D855">
        <v>60650478</v>
      </c>
      <c r="E855" s="1" t="s">
        <v>228</v>
      </c>
      <c r="F855" s="1" t="s">
        <v>17</v>
      </c>
      <c r="G855" s="1" t="s">
        <v>2264</v>
      </c>
      <c r="H855" s="1" t="s">
        <v>137</v>
      </c>
      <c r="I855" s="1" t="s">
        <v>2265</v>
      </c>
      <c r="J855" s="1">
        <f>COUNTIF('Input velikosti'!B:B,SS_List_Domain_Merge[[#This Row],[ICO]])</f>
        <v>2</v>
      </c>
      <c r="K855" s="1" t="str">
        <f>VLOOKUP(SS_List_Domain_Merge[[#This Row],[ICO]],Velikosti_skol[[I�O]:[su-kpp]],12)</f>
        <v>25 - 49 zaměstnanců</v>
      </c>
    </row>
    <row r="856" spans="1:11" x14ac:dyDescent="0.4">
      <c r="A856" s="1" t="s">
        <v>7</v>
      </c>
      <c r="B856" s="1" t="s">
        <v>2266</v>
      </c>
      <c r="C856">
        <v>600020959</v>
      </c>
      <c r="D856">
        <v>638625</v>
      </c>
      <c r="E856" s="1" t="s">
        <v>57</v>
      </c>
      <c r="F856" s="1" t="s">
        <v>17</v>
      </c>
      <c r="G856" s="1" t="s">
        <v>279</v>
      </c>
      <c r="H856" s="1" t="s">
        <v>29</v>
      </c>
      <c r="I856" s="1" t="s">
        <v>2267</v>
      </c>
      <c r="J856" s="1">
        <f>COUNTIF('Input velikosti'!B:B,SS_List_Domain_Merge[[#This Row],[ICO]])</f>
        <v>1</v>
      </c>
      <c r="K856" s="1" t="str">
        <f>VLOOKUP(SS_List_Domain_Merge[[#This Row],[ICO]],Velikosti_skol[[I�O]:[su-kpp]],12)</f>
        <v>50 - 99 zaměstnanců</v>
      </c>
    </row>
    <row r="857" spans="1:11" x14ac:dyDescent="0.4">
      <c r="A857" s="1" t="s">
        <v>14</v>
      </c>
      <c r="B857" s="1" t="s">
        <v>2268</v>
      </c>
      <c r="C857">
        <v>600170594</v>
      </c>
      <c r="D857">
        <v>671274</v>
      </c>
      <c r="E857" s="1" t="s">
        <v>347</v>
      </c>
      <c r="F857" s="1" t="s">
        <v>17</v>
      </c>
      <c r="G857" s="1" t="s">
        <v>254</v>
      </c>
      <c r="H857" s="1" t="s">
        <v>222</v>
      </c>
      <c r="I857" s="1" t="s">
        <v>2269</v>
      </c>
      <c r="J857" s="1">
        <f>COUNTIF('Input velikosti'!B:B,SS_List_Domain_Merge[[#This Row],[ICO]])</f>
        <v>3</v>
      </c>
      <c r="K857" s="1" t="str">
        <f>VLOOKUP(SS_List_Domain_Merge[[#This Row],[ICO]],Velikosti_skol[[I�O]:[su-kpp]],12)</f>
        <v>50 - 99 zaměstnanců</v>
      </c>
    </row>
    <row r="858" spans="1:11" x14ac:dyDescent="0.4">
      <c r="A858" s="1" t="s">
        <v>7</v>
      </c>
      <c r="B858" s="1" t="s">
        <v>2270</v>
      </c>
      <c r="C858">
        <v>600010805</v>
      </c>
      <c r="D858">
        <v>25040456</v>
      </c>
      <c r="E858" s="1" t="s">
        <v>2271</v>
      </c>
      <c r="F858" s="1" t="s">
        <v>10</v>
      </c>
      <c r="G858" s="1" t="s">
        <v>601</v>
      </c>
      <c r="H858" s="1" t="s">
        <v>150</v>
      </c>
      <c r="I858" s="1" t="s">
        <v>2272</v>
      </c>
      <c r="J858" s="1">
        <f>COUNTIF('Input velikosti'!B:B,SS_List_Domain_Merge[[#This Row],[ICO]])</f>
        <v>3</v>
      </c>
      <c r="K858" s="1" t="str">
        <f>VLOOKUP(SS_List_Domain_Merge[[#This Row],[ICO]],Velikosti_skol[[I�O]:[su-kpp]],12)</f>
        <v>25 - 49 zaměstnanců</v>
      </c>
    </row>
    <row r="859" spans="1:11" x14ac:dyDescent="0.4">
      <c r="A859" s="1" t="s">
        <v>14</v>
      </c>
      <c r="B859" s="1" t="s">
        <v>2273</v>
      </c>
      <c r="C859">
        <v>600011631</v>
      </c>
      <c r="D859">
        <v>25261991</v>
      </c>
      <c r="E859" s="1" t="s">
        <v>2274</v>
      </c>
      <c r="F859" s="1" t="s">
        <v>10</v>
      </c>
      <c r="G859" s="1" t="s">
        <v>145</v>
      </c>
      <c r="H859" s="1" t="s">
        <v>19</v>
      </c>
      <c r="I859" s="1" t="s">
        <v>2275</v>
      </c>
      <c r="J859" s="1">
        <f>COUNTIF('Input velikosti'!B:B,SS_List_Domain_Merge[[#This Row],[ICO]])</f>
        <v>1</v>
      </c>
      <c r="K859" s="1" t="str">
        <f>VLOOKUP(SS_List_Domain_Merge[[#This Row],[ICO]],Velikosti_skol[[I�O]:[su-kpp]],12)</f>
        <v>25 - 49 zaměstnanců</v>
      </c>
    </row>
    <row r="860" spans="1:11" x14ac:dyDescent="0.4">
      <c r="A860" s="1" t="s">
        <v>7</v>
      </c>
      <c r="B860" s="1" t="s">
        <v>2276</v>
      </c>
      <c r="C860">
        <v>600170331</v>
      </c>
      <c r="D860">
        <v>60077590</v>
      </c>
      <c r="E860" s="1" t="s">
        <v>228</v>
      </c>
      <c r="F860" s="1" t="s">
        <v>17</v>
      </c>
      <c r="G860" s="1" t="s">
        <v>136</v>
      </c>
      <c r="H860" s="1" t="s">
        <v>137</v>
      </c>
      <c r="I860" s="1" t="s">
        <v>2277</v>
      </c>
      <c r="J860" s="1">
        <f>COUNTIF('Input velikosti'!B:B,SS_List_Domain_Merge[[#This Row],[ICO]])</f>
        <v>1</v>
      </c>
      <c r="K860" s="1" t="str">
        <f>VLOOKUP(SS_List_Domain_Merge[[#This Row],[ICO]],Velikosti_skol[[I�O]:[su-kpp]],12)</f>
        <v>100 - 199 zaměstnanců</v>
      </c>
    </row>
    <row r="861" spans="1:11" x14ac:dyDescent="0.4">
      <c r="A861" s="1" t="s">
        <v>7</v>
      </c>
      <c r="B861" s="1" t="s">
        <v>2278</v>
      </c>
      <c r="C861">
        <v>600005640</v>
      </c>
      <c r="D861">
        <v>14891263</v>
      </c>
      <c r="E861" s="1" t="s">
        <v>57</v>
      </c>
      <c r="F861" s="1" t="s">
        <v>17</v>
      </c>
      <c r="G861" s="1" t="s">
        <v>74</v>
      </c>
      <c r="H861" s="1" t="s">
        <v>29</v>
      </c>
      <c r="I861" s="1" t="s">
        <v>2279</v>
      </c>
      <c r="J861" s="1">
        <f>COUNTIF('Input velikosti'!B:B,SS_List_Domain_Merge[[#This Row],[ICO]])</f>
        <v>1</v>
      </c>
      <c r="K861" s="1" t="str">
        <f>VLOOKUP(SS_List_Domain_Merge[[#This Row],[ICO]],Velikosti_skol[[I�O]:[su-kpp]],12)</f>
        <v>100 - 199 zaměstnanců</v>
      </c>
    </row>
    <row r="862" spans="1:11" x14ac:dyDescent="0.4">
      <c r="A862" s="1" t="s">
        <v>14</v>
      </c>
      <c r="B862" s="1" t="s">
        <v>2280</v>
      </c>
      <c r="C862">
        <v>600021491</v>
      </c>
      <c r="D862">
        <v>70841446</v>
      </c>
      <c r="E862" s="1" t="s">
        <v>191</v>
      </c>
      <c r="F862" s="1" t="s">
        <v>17</v>
      </c>
      <c r="G862" s="1" t="s">
        <v>1139</v>
      </c>
      <c r="H862" s="1" t="s">
        <v>24</v>
      </c>
      <c r="I862" s="1" t="s">
        <v>2281</v>
      </c>
      <c r="J862" s="1">
        <f>COUNTIF('Input velikosti'!B:B,SS_List_Domain_Merge[[#This Row],[ICO]])</f>
        <v>1</v>
      </c>
      <c r="K862" s="1" t="str">
        <f>VLOOKUP(SS_List_Domain_Merge[[#This Row],[ICO]],Velikosti_skol[[I�O]:[su-kpp]],12)</f>
        <v>Neuvedeno</v>
      </c>
    </row>
    <row r="863" spans="1:11" x14ac:dyDescent="0.4">
      <c r="A863" s="1" t="s">
        <v>14</v>
      </c>
      <c r="B863" s="1" t="s">
        <v>2282</v>
      </c>
      <c r="C863">
        <v>600026671</v>
      </c>
      <c r="D863">
        <v>25385461</v>
      </c>
      <c r="E863" s="1" t="s">
        <v>2283</v>
      </c>
      <c r="F863" s="1" t="s">
        <v>10</v>
      </c>
      <c r="G863" s="1" t="s">
        <v>2284</v>
      </c>
      <c r="H863" s="1" t="s">
        <v>104</v>
      </c>
      <c r="I863" s="1" t="s">
        <v>2285</v>
      </c>
      <c r="J863" s="1">
        <f>COUNTIF('Input velikosti'!B:B,SS_List_Domain_Merge[[#This Row],[ICO]])</f>
        <v>1</v>
      </c>
      <c r="K863" s="1" t="str">
        <f>VLOOKUP(SS_List_Domain_Merge[[#This Row],[ICO]],Velikosti_skol[[I�O]:[su-kpp]],12)</f>
        <v>10 - 19 zaměstnanců</v>
      </c>
    </row>
    <row r="864" spans="1:11" x14ac:dyDescent="0.4">
      <c r="A864" s="1" t="s">
        <v>7</v>
      </c>
      <c r="B864" s="1" t="s">
        <v>2286</v>
      </c>
      <c r="C864">
        <v>600027058</v>
      </c>
      <c r="D864">
        <v>61985953</v>
      </c>
      <c r="E864" s="1" t="s">
        <v>546</v>
      </c>
      <c r="F864" s="1" t="s">
        <v>17</v>
      </c>
      <c r="G864" s="1" t="s">
        <v>841</v>
      </c>
      <c r="H864" s="1" t="s">
        <v>104</v>
      </c>
      <c r="I864" s="1" t="s">
        <v>2287</v>
      </c>
      <c r="J864" s="1">
        <f>COUNTIF('Input velikosti'!B:B,SS_List_Domain_Merge[[#This Row],[ICO]])</f>
        <v>0</v>
      </c>
      <c r="K864" s="1" t="str">
        <f>VLOOKUP(SS_List_Domain_Merge[[#This Row],[ICO]],Velikosti_skol[[I�O]:[su-kpp]],12)</f>
        <v>50 - 99 zaměstnanců</v>
      </c>
    </row>
    <row r="865" spans="1:11" x14ac:dyDescent="0.4">
      <c r="A865" s="1" t="s">
        <v>14</v>
      </c>
      <c r="B865" s="1" t="s">
        <v>2288</v>
      </c>
      <c r="C865">
        <v>600024679</v>
      </c>
      <c r="D865">
        <v>60154021</v>
      </c>
      <c r="E865" s="1" t="s">
        <v>16</v>
      </c>
      <c r="F865" s="1" t="s">
        <v>17</v>
      </c>
      <c r="G865" s="1" t="s">
        <v>2289</v>
      </c>
      <c r="H865" s="1" t="s">
        <v>19</v>
      </c>
      <c r="I865" s="1" t="s">
        <v>2290</v>
      </c>
      <c r="J865" s="1">
        <f>COUNTIF('Input velikosti'!B:B,SS_List_Domain_Merge[[#This Row],[ICO]])</f>
        <v>1</v>
      </c>
      <c r="K865" s="1" t="str">
        <f>VLOOKUP(SS_List_Domain_Merge[[#This Row],[ICO]],Velikosti_skol[[I�O]:[su-kpp]],12)</f>
        <v>50 - 99 zaměstnanců</v>
      </c>
    </row>
    <row r="866" spans="1:11" x14ac:dyDescent="0.4">
      <c r="A866" s="1" t="s">
        <v>7</v>
      </c>
      <c r="B866" s="1" t="s">
        <v>2291</v>
      </c>
      <c r="C866">
        <v>600014011</v>
      </c>
      <c r="D866">
        <v>53198</v>
      </c>
      <c r="E866" s="1" t="s">
        <v>212</v>
      </c>
      <c r="F866" s="1" t="s">
        <v>17</v>
      </c>
      <c r="G866" s="1" t="s">
        <v>711</v>
      </c>
      <c r="H866" s="1" t="s">
        <v>54</v>
      </c>
      <c r="I866" s="1" t="s">
        <v>2292</v>
      </c>
      <c r="J866" s="1">
        <f>COUNTIF('Input velikosti'!B:B,SS_List_Domain_Merge[[#This Row],[ICO]])</f>
        <v>1</v>
      </c>
      <c r="K866" s="1" t="e">
        <f>VLOOKUP(SS_List_Domain_Merge[[#This Row],[ICO]],Velikosti_skol[[I�O]:[su-kpp]],12)</f>
        <v>#N/A</v>
      </c>
    </row>
    <row r="867" spans="1:11" x14ac:dyDescent="0.4">
      <c r="A867" s="1" t="s">
        <v>14</v>
      </c>
      <c r="B867" s="1" t="s">
        <v>2293</v>
      </c>
      <c r="C867">
        <v>600024792</v>
      </c>
      <c r="D867">
        <v>49314840</v>
      </c>
      <c r="E867" s="1" t="s">
        <v>330</v>
      </c>
      <c r="F867" s="1" t="s">
        <v>17</v>
      </c>
      <c r="G867" s="1" t="s">
        <v>751</v>
      </c>
      <c r="H867" s="1" t="s">
        <v>83</v>
      </c>
      <c r="I867" s="1" t="s">
        <v>2294</v>
      </c>
      <c r="J867" s="1">
        <f>COUNTIF('Input velikosti'!B:B,SS_List_Domain_Merge[[#This Row],[ICO]])</f>
        <v>1</v>
      </c>
      <c r="K867" s="1" t="str">
        <f>VLOOKUP(SS_List_Domain_Merge[[#This Row],[ICO]],Velikosti_skol[[I�O]:[su-kpp]],12)</f>
        <v>25 - 49 zaměstnanců</v>
      </c>
    </row>
    <row r="868" spans="1:11" x14ac:dyDescent="0.4">
      <c r="A868" s="1" t="s">
        <v>7</v>
      </c>
      <c r="B868" s="1" t="s">
        <v>2295</v>
      </c>
      <c r="C868">
        <v>600026337</v>
      </c>
      <c r="D868">
        <v>13644297</v>
      </c>
      <c r="E868" s="1" t="s">
        <v>77</v>
      </c>
      <c r="F868" s="1" t="s">
        <v>17</v>
      </c>
      <c r="G868" s="1" t="s">
        <v>2296</v>
      </c>
      <c r="H868" s="1" t="s">
        <v>38</v>
      </c>
      <c r="I868" s="1" t="s">
        <v>2297</v>
      </c>
      <c r="J868" s="1">
        <f>COUNTIF('Input velikosti'!B:B,SS_List_Domain_Merge[[#This Row],[ICO]])</f>
        <v>1</v>
      </c>
      <c r="K868" s="1" t="str">
        <f>VLOOKUP(SS_List_Domain_Merge[[#This Row],[ICO]],Velikosti_skol[[I�O]:[su-kpp]],12)</f>
        <v>100 - 199 zaměstnanců</v>
      </c>
    </row>
    <row r="869" spans="1:11" x14ac:dyDescent="0.4">
      <c r="A869" s="1" t="s">
        <v>14</v>
      </c>
      <c r="B869" s="1" t="s">
        <v>2298</v>
      </c>
      <c r="C869">
        <v>600009769</v>
      </c>
      <c r="D869">
        <v>77691</v>
      </c>
      <c r="E869" s="1" t="s">
        <v>388</v>
      </c>
      <c r="F869" s="1" t="s">
        <v>17</v>
      </c>
      <c r="G869" s="1" t="s">
        <v>2299</v>
      </c>
      <c r="H869" s="1" t="s">
        <v>68</v>
      </c>
      <c r="I869" s="1" t="s">
        <v>2300</v>
      </c>
      <c r="J869" s="1">
        <f>COUNTIF('Input velikosti'!B:B,SS_List_Domain_Merge[[#This Row],[ICO]])</f>
        <v>1</v>
      </c>
      <c r="K869" s="1" t="e">
        <f>VLOOKUP(SS_List_Domain_Merge[[#This Row],[ICO]],Velikosti_skol[[I�O]:[su-kpp]],12)</f>
        <v>#N/A</v>
      </c>
    </row>
    <row r="870" spans="1:11" x14ac:dyDescent="0.4">
      <c r="A870" s="1" t="s">
        <v>7</v>
      </c>
      <c r="B870" s="1" t="s">
        <v>2301</v>
      </c>
      <c r="C870">
        <v>600008681</v>
      </c>
      <c r="D870">
        <v>477419</v>
      </c>
      <c r="E870" s="1" t="s">
        <v>228</v>
      </c>
      <c r="F870" s="1" t="s">
        <v>17</v>
      </c>
      <c r="G870" s="1" t="s">
        <v>2302</v>
      </c>
      <c r="H870" s="1" t="s">
        <v>137</v>
      </c>
      <c r="I870" s="1" t="s">
        <v>2303</v>
      </c>
      <c r="J870" s="1">
        <f>COUNTIF('Input velikosti'!B:B,SS_List_Domain_Merge[[#This Row],[ICO]])</f>
        <v>1</v>
      </c>
      <c r="K870" s="1" t="str">
        <f>VLOOKUP(SS_List_Domain_Merge[[#This Row],[ICO]],Velikosti_skol[[I�O]:[su-kpp]],12)</f>
        <v>50 - 99 zaměstnanců</v>
      </c>
    </row>
    <row r="871" spans="1:11" x14ac:dyDescent="0.4">
      <c r="A871" s="1" t="s">
        <v>7</v>
      </c>
      <c r="B871" s="1" t="s">
        <v>2304</v>
      </c>
      <c r="C871">
        <v>600011305</v>
      </c>
      <c r="D871">
        <v>18385877</v>
      </c>
      <c r="E871" s="1" t="s">
        <v>2305</v>
      </c>
      <c r="F871" s="1" t="s">
        <v>10</v>
      </c>
      <c r="G871" s="1" t="s">
        <v>966</v>
      </c>
      <c r="H871" s="1" t="s">
        <v>150</v>
      </c>
      <c r="I871" s="1" t="s">
        <v>2306</v>
      </c>
      <c r="J871" s="1">
        <f>COUNTIF('Input velikosti'!B:B,SS_List_Domain_Merge[[#This Row],[ICO]])</f>
        <v>2</v>
      </c>
      <c r="K871" s="1" t="str">
        <f>VLOOKUP(SS_List_Domain_Merge[[#This Row],[ICO]],Velikosti_skol[[I�O]:[su-kpp]],12)</f>
        <v>100 - 199 zaměstnanců</v>
      </c>
    </row>
    <row r="872" spans="1:11" x14ac:dyDescent="0.4">
      <c r="A872" s="1" t="s">
        <v>14</v>
      </c>
      <c r="B872" s="1" t="s">
        <v>2307</v>
      </c>
      <c r="C872">
        <v>600013278</v>
      </c>
      <c r="D872">
        <v>56324</v>
      </c>
      <c r="E872" s="1" t="s">
        <v>212</v>
      </c>
      <c r="F872" s="1" t="s">
        <v>17</v>
      </c>
      <c r="G872" s="1" t="s">
        <v>429</v>
      </c>
      <c r="H872" s="1" t="s">
        <v>54</v>
      </c>
      <c r="I872" s="1" t="s">
        <v>2308</v>
      </c>
      <c r="J872" s="1">
        <f>COUNTIF('Input velikosti'!B:B,SS_List_Domain_Merge[[#This Row],[ICO]])</f>
        <v>2</v>
      </c>
      <c r="K872" s="1" t="e">
        <f>VLOOKUP(SS_List_Domain_Merge[[#This Row],[ICO]],Velikosti_skol[[I�O]:[su-kpp]],12)</f>
        <v>#N/A</v>
      </c>
    </row>
    <row r="873" spans="1:11" x14ac:dyDescent="0.4">
      <c r="A873" s="1" t="s">
        <v>14</v>
      </c>
      <c r="B873" s="1" t="s">
        <v>2309</v>
      </c>
      <c r="C873">
        <v>600170080</v>
      </c>
      <c r="D873">
        <v>497070</v>
      </c>
      <c r="E873" s="1" t="s">
        <v>57</v>
      </c>
      <c r="F873" s="1" t="s">
        <v>17</v>
      </c>
      <c r="G873" s="1" t="s">
        <v>435</v>
      </c>
      <c r="H873" s="1" t="s">
        <v>29</v>
      </c>
      <c r="I873" s="1" t="s">
        <v>2310</v>
      </c>
      <c r="J873" s="1">
        <f>COUNTIF('Input velikosti'!B:B,SS_List_Domain_Merge[[#This Row],[ICO]])</f>
        <v>1</v>
      </c>
      <c r="K873" s="1" t="str">
        <f>VLOOKUP(SS_List_Domain_Merge[[#This Row],[ICO]],Velikosti_skol[[I�O]:[su-kpp]],12)</f>
        <v>50 - 99 zaměstnanců</v>
      </c>
    </row>
    <row r="874" spans="1:11" x14ac:dyDescent="0.4">
      <c r="A874" s="1" t="s">
        <v>14</v>
      </c>
      <c r="B874" s="1" t="s">
        <v>2311</v>
      </c>
      <c r="C874">
        <v>600170837</v>
      </c>
      <c r="D874">
        <v>13582909</v>
      </c>
      <c r="E874" s="1" t="s">
        <v>330</v>
      </c>
      <c r="F874" s="1" t="s">
        <v>17</v>
      </c>
      <c r="G874" s="1" t="s">
        <v>2312</v>
      </c>
      <c r="H874" s="1" t="s">
        <v>83</v>
      </c>
      <c r="I874" s="1" t="s">
        <v>2313</v>
      </c>
      <c r="J874" s="1">
        <f>COUNTIF('Input velikosti'!B:B,SS_List_Domain_Merge[[#This Row],[ICO]])</f>
        <v>1</v>
      </c>
      <c r="K874" s="1" t="str">
        <f>VLOOKUP(SS_List_Domain_Merge[[#This Row],[ICO]],Velikosti_skol[[I�O]:[su-kpp]],12)</f>
        <v>100 - 199 zaměstnanců</v>
      </c>
    </row>
    <row r="875" spans="1:11" x14ac:dyDescent="0.4">
      <c r="A875" s="1" t="s">
        <v>7</v>
      </c>
      <c r="B875" s="1" t="s">
        <v>2314</v>
      </c>
      <c r="C875">
        <v>600171094</v>
      </c>
      <c r="D875">
        <v>838217</v>
      </c>
      <c r="E875" s="1" t="s">
        <v>212</v>
      </c>
      <c r="F875" s="1" t="s">
        <v>17</v>
      </c>
      <c r="G875" s="1" t="s">
        <v>1107</v>
      </c>
      <c r="H875" s="1" t="s">
        <v>54</v>
      </c>
      <c r="I875" s="1" t="s">
        <v>2315</v>
      </c>
      <c r="J875" s="1">
        <f>COUNTIF('Input velikosti'!B:B,SS_List_Domain_Merge[[#This Row],[ICO]])</f>
        <v>1</v>
      </c>
      <c r="K875" s="1" t="str">
        <f>VLOOKUP(SS_List_Domain_Merge[[#This Row],[ICO]],Velikosti_skol[[I�O]:[su-kpp]],12)</f>
        <v>25 - 49 zaměstnanců</v>
      </c>
    </row>
    <row r="876" spans="1:11" x14ac:dyDescent="0.4">
      <c r="A876" s="1" t="s">
        <v>14</v>
      </c>
      <c r="B876" s="1" t="s">
        <v>2316</v>
      </c>
      <c r="C876">
        <v>600015319</v>
      </c>
      <c r="D876">
        <v>63482746</v>
      </c>
      <c r="E876" s="1" t="s">
        <v>2317</v>
      </c>
      <c r="F876" s="1" t="s">
        <v>10</v>
      </c>
      <c r="G876" s="1" t="s">
        <v>103</v>
      </c>
      <c r="H876" s="1" t="s">
        <v>104</v>
      </c>
      <c r="I876" s="1" t="s">
        <v>2318</v>
      </c>
      <c r="J876" s="1">
        <f>COUNTIF('Input velikosti'!B:B,SS_List_Domain_Merge[[#This Row],[ICO]])</f>
        <v>1</v>
      </c>
      <c r="K876" s="1" t="str">
        <f>VLOOKUP(SS_List_Domain_Merge[[#This Row],[ICO]],Velikosti_skol[[I�O]:[su-kpp]],12)</f>
        <v>50 - 99 zaměstnanců</v>
      </c>
    </row>
    <row r="877" spans="1:11" x14ac:dyDescent="0.4">
      <c r="A877" s="1" t="s">
        <v>7</v>
      </c>
      <c r="B877" s="1" t="s">
        <v>2319</v>
      </c>
      <c r="C877">
        <v>600013197</v>
      </c>
      <c r="D877">
        <v>529842</v>
      </c>
      <c r="E877" s="1" t="s">
        <v>330</v>
      </c>
      <c r="F877" s="1" t="s">
        <v>17</v>
      </c>
      <c r="G877" s="1" t="s">
        <v>991</v>
      </c>
      <c r="H877" s="1" t="s">
        <v>83</v>
      </c>
      <c r="I877" s="1" t="s">
        <v>2320</v>
      </c>
      <c r="J877" s="1">
        <f>COUNTIF('Input velikosti'!B:B,SS_List_Domain_Merge[[#This Row],[ICO]])</f>
        <v>1</v>
      </c>
      <c r="K877" s="1" t="str">
        <f>VLOOKUP(SS_List_Domain_Merge[[#This Row],[ICO]],Velikosti_skol[[I�O]:[su-kpp]],12)</f>
        <v>50 - 99 zaměstnanců</v>
      </c>
    </row>
    <row r="878" spans="1:11" x14ac:dyDescent="0.4">
      <c r="A878" s="1" t="s">
        <v>14</v>
      </c>
      <c r="B878" s="1" t="s">
        <v>2321</v>
      </c>
      <c r="C878">
        <v>600016048</v>
      </c>
      <c r="D878">
        <v>63731371</v>
      </c>
      <c r="E878" s="1" t="s">
        <v>77</v>
      </c>
      <c r="F878" s="1" t="s">
        <v>17</v>
      </c>
      <c r="G878" s="1" t="s">
        <v>834</v>
      </c>
      <c r="H878" s="1" t="s">
        <v>38</v>
      </c>
      <c r="I878" s="1" t="s">
        <v>2322</v>
      </c>
      <c r="J878" s="1">
        <f>COUNTIF('Input velikosti'!B:B,SS_List_Domain_Merge[[#This Row],[ICO]])</f>
        <v>1</v>
      </c>
      <c r="K878" s="1" t="str">
        <f>VLOOKUP(SS_List_Domain_Merge[[#This Row],[ICO]],Velikosti_skol[[I�O]:[su-kpp]],12)</f>
        <v>50 - 99 zaměstnanců</v>
      </c>
    </row>
    <row r="879" spans="1:11" x14ac:dyDescent="0.4">
      <c r="A879" s="1" t="s">
        <v>7</v>
      </c>
      <c r="B879" s="1" t="s">
        <v>2323</v>
      </c>
      <c r="C879">
        <v>600014452</v>
      </c>
      <c r="D879">
        <v>25327755</v>
      </c>
      <c r="E879" s="1" t="s">
        <v>2324</v>
      </c>
      <c r="F879" s="1" t="s">
        <v>10</v>
      </c>
      <c r="G879" s="1" t="s">
        <v>11</v>
      </c>
      <c r="H879" s="1" t="s">
        <v>12</v>
      </c>
      <c r="I879" s="1" t="s">
        <v>2325</v>
      </c>
      <c r="J879" s="1">
        <f>COUNTIF('Input velikosti'!B:B,SS_List_Domain_Merge[[#This Row],[ICO]])</f>
        <v>1</v>
      </c>
      <c r="K879" s="1" t="str">
        <f>VLOOKUP(SS_List_Domain_Merge[[#This Row],[ICO]],Velikosti_skol[[I�O]:[su-kpp]],12)</f>
        <v>100 - 199 zaměstnanců</v>
      </c>
    </row>
    <row r="880" spans="1:11" x14ac:dyDescent="0.4">
      <c r="A880" s="1" t="s">
        <v>14</v>
      </c>
      <c r="B880" s="1" t="s">
        <v>2326</v>
      </c>
      <c r="C880">
        <v>600013766</v>
      </c>
      <c r="D880">
        <v>60552255</v>
      </c>
      <c r="E880" s="1" t="s">
        <v>212</v>
      </c>
      <c r="F880" s="1" t="s">
        <v>17</v>
      </c>
      <c r="G880" s="1" t="s">
        <v>53</v>
      </c>
      <c r="H880" s="1" t="s">
        <v>54</v>
      </c>
      <c r="I880" s="1" t="s">
        <v>2327</v>
      </c>
      <c r="J880" s="1">
        <f>COUNTIF('Input velikosti'!B:B,SS_List_Domain_Merge[[#This Row],[ICO]])</f>
        <v>2</v>
      </c>
      <c r="K880" s="1" t="str">
        <f>VLOOKUP(SS_List_Domain_Merge[[#This Row],[ICO]],Velikosti_skol[[I�O]:[su-kpp]],12)</f>
        <v>250 - 499 zaměstnanců</v>
      </c>
    </row>
    <row r="881" spans="1:11" x14ac:dyDescent="0.4">
      <c r="A881" s="1" t="s">
        <v>14</v>
      </c>
      <c r="B881" s="1" t="s">
        <v>2328</v>
      </c>
      <c r="C881">
        <v>600013383</v>
      </c>
      <c r="D881">
        <v>25346407</v>
      </c>
      <c r="E881" s="1" t="s">
        <v>27</v>
      </c>
      <c r="F881" s="1" t="s">
        <v>10</v>
      </c>
      <c r="G881" s="1" t="s">
        <v>424</v>
      </c>
      <c r="H881" s="1" t="s">
        <v>54</v>
      </c>
      <c r="I881" s="1" t="s">
        <v>2329</v>
      </c>
      <c r="J881" s="1">
        <f>COUNTIF('Input velikosti'!B:B,SS_List_Domain_Merge[[#This Row],[ICO]])</f>
        <v>1</v>
      </c>
      <c r="K881" s="1" t="str">
        <f>VLOOKUP(SS_List_Domain_Merge[[#This Row],[ICO]],Velikosti_skol[[I�O]:[su-kpp]],12)</f>
        <v>25 - 49 zaměstnanců</v>
      </c>
    </row>
    <row r="882" spans="1:11" x14ac:dyDescent="0.4">
      <c r="A882" s="1" t="s">
        <v>7</v>
      </c>
      <c r="B882" s="1" t="s">
        <v>2330</v>
      </c>
      <c r="C882">
        <v>600012468</v>
      </c>
      <c r="D882">
        <v>25265741</v>
      </c>
      <c r="E882" s="1" t="s">
        <v>2331</v>
      </c>
      <c r="F882" s="1" t="s">
        <v>10</v>
      </c>
      <c r="G882" s="1" t="s">
        <v>2332</v>
      </c>
      <c r="H882" s="1" t="s">
        <v>83</v>
      </c>
      <c r="I882" s="1" t="s">
        <v>2333</v>
      </c>
      <c r="J882" s="1">
        <f>COUNTIF('Input velikosti'!B:B,SS_List_Domain_Merge[[#This Row],[ICO]])</f>
        <v>1</v>
      </c>
      <c r="K882" s="1" t="str">
        <f>VLOOKUP(SS_List_Domain_Merge[[#This Row],[ICO]],Velikosti_skol[[I�O]:[su-kpp]],12)</f>
        <v>25 - 49 zaměstnanců</v>
      </c>
    </row>
    <row r="883" spans="1:11" x14ac:dyDescent="0.4">
      <c r="A883" s="1" t="s">
        <v>7</v>
      </c>
      <c r="B883" s="1" t="s">
        <v>2334</v>
      </c>
      <c r="C883">
        <v>600018181</v>
      </c>
      <c r="D883">
        <v>25364359</v>
      </c>
      <c r="E883" s="1" t="s">
        <v>2335</v>
      </c>
      <c r="F883" s="1" t="s">
        <v>10</v>
      </c>
      <c r="G883" s="1" t="s">
        <v>689</v>
      </c>
      <c r="H883" s="1" t="s">
        <v>12</v>
      </c>
      <c r="I883" s="1" t="s">
        <v>2336</v>
      </c>
      <c r="J883" s="1">
        <f>COUNTIF('Input velikosti'!B:B,SS_List_Domain_Merge[[#This Row],[ICO]])</f>
        <v>1</v>
      </c>
      <c r="K883" s="1" t="str">
        <f>VLOOKUP(SS_List_Domain_Merge[[#This Row],[ICO]],Velikosti_skol[[I�O]:[su-kpp]],12)</f>
        <v>25 - 49 zaměstnanců</v>
      </c>
    </row>
    <row r="884" spans="1:11" x14ac:dyDescent="0.4">
      <c r="A884" s="1" t="s">
        <v>60</v>
      </c>
      <c r="B884" s="1" t="s">
        <v>423</v>
      </c>
      <c r="C884">
        <v>600006794</v>
      </c>
      <c r="D884">
        <v>25139029</v>
      </c>
      <c r="E884" s="1" t="s">
        <v>2337</v>
      </c>
      <c r="F884" s="1" t="s">
        <v>10</v>
      </c>
      <c r="G884" s="1" t="s">
        <v>759</v>
      </c>
      <c r="H884" s="1" t="s">
        <v>24</v>
      </c>
      <c r="I884" s="1" t="s">
        <v>2338</v>
      </c>
      <c r="J884" s="1">
        <f>COUNTIF('Input velikosti'!B:B,SS_List_Domain_Merge[[#This Row],[ICO]])</f>
        <v>2</v>
      </c>
      <c r="K884" s="1" t="str">
        <f>VLOOKUP(SS_List_Domain_Merge[[#This Row],[ICO]],Velikosti_skol[[I�O]:[su-kpp]],12)</f>
        <v>50 - 99 zaměstnanců</v>
      </c>
    </row>
    <row r="885" spans="1:11" x14ac:dyDescent="0.4">
      <c r="A885" s="1" t="s">
        <v>14</v>
      </c>
      <c r="B885" s="1" t="s">
        <v>2339</v>
      </c>
      <c r="C885">
        <v>600015181</v>
      </c>
      <c r="D885">
        <v>47922061</v>
      </c>
      <c r="E885" s="1" t="s">
        <v>546</v>
      </c>
      <c r="F885" s="1" t="s">
        <v>17</v>
      </c>
      <c r="G885" s="1" t="s">
        <v>103</v>
      </c>
      <c r="H885" s="1" t="s">
        <v>104</v>
      </c>
      <c r="I885" s="1" t="s">
        <v>2340</v>
      </c>
      <c r="J885" s="1">
        <f>COUNTIF('Input velikosti'!B:B,SS_List_Domain_Merge[[#This Row],[ICO]])</f>
        <v>1</v>
      </c>
      <c r="K885" s="1" t="str">
        <f>VLOOKUP(SS_List_Domain_Merge[[#This Row],[ICO]],Velikosti_skol[[I�O]:[su-kpp]],12)</f>
        <v>50 - 99 zaměstnanců</v>
      </c>
    </row>
    <row r="886" spans="1:11" x14ac:dyDescent="0.4">
      <c r="A886" s="1" t="s">
        <v>7</v>
      </c>
      <c r="B886" s="1" t="s">
        <v>2341</v>
      </c>
      <c r="C886">
        <v>600007073</v>
      </c>
      <c r="D886">
        <v>16977360</v>
      </c>
      <c r="E886" s="1" t="s">
        <v>191</v>
      </c>
      <c r="F886" s="1" t="s">
        <v>17</v>
      </c>
      <c r="G886" s="1" t="s">
        <v>825</v>
      </c>
      <c r="H886" s="1" t="s">
        <v>24</v>
      </c>
      <c r="I886" s="1" t="s">
        <v>2342</v>
      </c>
      <c r="J886" s="1">
        <f>COUNTIF('Input velikosti'!B:B,SS_List_Domain_Merge[[#This Row],[ICO]])</f>
        <v>1</v>
      </c>
      <c r="K886" s="1" t="str">
        <f>VLOOKUP(SS_List_Domain_Merge[[#This Row],[ICO]],Velikosti_skol[[I�O]:[su-kpp]],12)</f>
        <v>100 - 199 zaměstnanců</v>
      </c>
    </row>
    <row r="887" spans="1:11" x14ac:dyDescent="0.4">
      <c r="A887" s="1" t="s">
        <v>7</v>
      </c>
      <c r="B887" s="1" t="s">
        <v>2343</v>
      </c>
      <c r="C887">
        <v>600170021</v>
      </c>
      <c r="D887">
        <v>61388262</v>
      </c>
      <c r="E887" s="1" t="s">
        <v>57</v>
      </c>
      <c r="F887" s="1" t="s">
        <v>17</v>
      </c>
      <c r="G887" s="1" t="s">
        <v>28</v>
      </c>
      <c r="H887" s="1" t="s">
        <v>29</v>
      </c>
      <c r="I887" s="1" t="s">
        <v>2344</v>
      </c>
      <c r="J887" s="1">
        <f>COUNTIF('Input velikosti'!B:B,SS_List_Domain_Merge[[#This Row],[ICO]])</f>
        <v>1</v>
      </c>
      <c r="K887" s="1" t="str">
        <f>VLOOKUP(SS_List_Domain_Merge[[#This Row],[ICO]],Velikosti_skol[[I�O]:[su-kpp]],12)</f>
        <v>50 - 99 zaměstnanců</v>
      </c>
    </row>
    <row r="888" spans="1:11" x14ac:dyDescent="0.4">
      <c r="A888" s="1" t="s">
        <v>14</v>
      </c>
      <c r="B888" s="1" t="s">
        <v>2345</v>
      </c>
      <c r="C888">
        <v>600010651</v>
      </c>
      <c r="D888">
        <v>25015362</v>
      </c>
      <c r="E888" s="1" t="s">
        <v>27</v>
      </c>
      <c r="F888" s="1" t="s">
        <v>10</v>
      </c>
      <c r="G888" s="1" t="s">
        <v>2346</v>
      </c>
      <c r="H888" s="1" t="s">
        <v>222</v>
      </c>
      <c r="I888" s="1" t="s">
        <v>2347</v>
      </c>
      <c r="J888" s="1">
        <f>COUNTIF('Input velikosti'!B:B,SS_List_Domain_Merge[[#This Row],[ICO]])</f>
        <v>1</v>
      </c>
      <c r="K888" s="1" t="str">
        <f>VLOOKUP(SS_List_Domain_Merge[[#This Row],[ICO]],Velikosti_skol[[I�O]:[su-kpp]],12)</f>
        <v>10 - 19 zaměstnanců</v>
      </c>
    </row>
    <row r="889" spans="1:11" x14ac:dyDescent="0.4">
      <c r="A889" s="1" t="s">
        <v>14</v>
      </c>
      <c r="B889" s="1" t="s">
        <v>2348</v>
      </c>
      <c r="C889">
        <v>600007651</v>
      </c>
      <c r="D889">
        <v>663565</v>
      </c>
      <c r="E889" s="1" t="s">
        <v>191</v>
      </c>
      <c r="F889" s="1" t="s">
        <v>17</v>
      </c>
      <c r="G889" s="1" t="s">
        <v>1356</v>
      </c>
      <c r="H889" s="1" t="s">
        <v>24</v>
      </c>
      <c r="I889" s="1" t="s">
        <v>2349</v>
      </c>
      <c r="J889" s="1">
        <f>COUNTIF('Input velikosti'!B:B,SS_List_Domain_Merge[[#This Row],[ICO]])</f>
        <v>2</v>
      </c>
      <c r="K889" s="1" t="str">
        <f>VLOOKUP(SS_List_Domain_Merge[[#This Row],[ICO]],Velikosti_skol[[I�O]:[su-kpp]],12)</f>
        <v>50 - 99 zaměstnanců</v>
      </c>
    </row>
    <row r="890" spans="1:11" x14ac:dyDescent="0.4">
      <c r="A890" s="1" t="s">
        <v>7</v>
      </c>
      <c r="B890" s="1" t="s">
        <v>2350</v>
      </c>
      <c r="C890">
        <v>691000522</v>
      </c>
      <c r="D890">
        <v>25045911</v>
      </c>
      <c r="E890" s="1" t="s">
        <v>27</v>
      </c>
      <c r="F890" s="1" t="s">
        <v>10</v>
      </c>
      <c r="G890" s="1" t="s">
        <v>1454</v>
      </c>
      <c r="H890" s="1" t="s">
        <v>150</v>
      </c>
      <c r="I890" s="1" t="s">
        <v>2351</v>
      </c>
      <c r="J890" s="1">
        <f>COUNTIF('Input velikosti'!B:B,SS_List_Domain_Merge[[#This Row],[ICO]])</f>
        <v>1</v>
      </c>
      <c r="K890" s="1" t="str">
        <f>VLOOKUP(SS_List_Domain_Merge[[#This Row],[ICO]],Velikosti_skol[[I�O]:[su-kpp]],12)</f>
        <v>25 - 49 zaměstnanců</v>
      </c>
    </row>
    <row r="891" spans="1:11" x14ac:dyDescent="0.4">
      <c r="A891" s="1" t="s">
        <v>7</v>
      </c>
      <c r="B891" s="1" t="s">
        <v>2352</v>
      </c>
      <c r="C891">
        <v>600015793</v>
      </c>
      <c r="D891">
        <v>55166</v>
      </c>
      <c r="E891" s="1" t="s">
        <v>212</v>
      </c>
      <c r="F891" s="1" t="s">
        <v>17</v>
      </c>
      <c r="G891" s="1" t="s">
        <v>639</v>
      </c>
      <c r="H891" s="1" t="s">
        <v>54</v>
      </c>
      <c r="I891" s="1" t="s">
        <v>2353</v>
      </c>
      <c r="J891" s="1">
        <f>COUNTIF('Input velikosti'!B:B,SS_List_Domain_Merge[[#This Row],[ICO]])</f>
        <v>2</v>
      </c>
      <c r="K891" s="1" t="e">
        <f>VLOOKUP(SS_List_Domain_Merge[[#This Row],[ICO]],Velikosti_skol[[I�O]:[su-kpp]],12)</f>
        <v>#N/A</v>
      </c>
    </row>
    <row r="892" spans="1:11" x14ac:dyDescent="0.4">
      <c r="A892" s="1" t="s">
        <v>14</v>
      </c>
      <c r="B892" s="1" t="s">
        <v>2354</v>
      </c>
      <c r="C892">
        <v>600005569</v>
      </c>
      <c r="D892">
        <v>69621</v>
      </c>
      <c r="E892" s="1" t="s">
        <v>57</v>
      </c>
      <c r="F892" s="1" t="s">
        <v>17</v>
      </c>
      <c r="G892" s="1" t="s">
        <v>2355</v>
      </c>
      <c r="H892" s="1" t="s">
        <v>29</v>
      </c>
      <c r="I892" s="1" t="s">
        <v>2356</v>
      </c>
      <c r="J892" s="1">
        <f>COUNTIF('Input velikosti'!B:B,SS_List_Domain_Merge[[#This Row],[ICO]])</f>
        <v>2</v>
      </c>
      <c r="K892" s="1" t="e">
        <f>VLOOKUP(SS_List_Domain_Merge[[#This Row],[ICO]],Velikosti_skol[[I�O]:[su-kpp]],12)</f>
        <v>#N/A</v>
      </c>
    </row>
    <row r="893" spans="1:11" x14ac:dyDescent="0.4">
      <c r="A893" s="1" t="s">
        <v>7</v>
      </c>
      <c r="B893" s="1" t="s">
        <v>2357</v>
      </c>
      <c r="C893">
        <v>600011119</v>
      </c>
      <c r="D893">
        <v>25014188</v>
      </c>
      <c r="E893" s="1" t="s">
        <v>2358</v>
      </c>
      <c r="F893" s="1" t="s">
        <v>10</v>
      </c>
      <c r="G893" s="1" t="s">
        <v>2359</v>
      </c>
      <c r="H893" s="1" t="s">
        <v>150</v>
      </c>
      <c r="I893" s="1" t="s">
        <v>2360</v>
      </c>
      <c r="J893" s="1">
        <f>COUNTIF('Input velikosti'!B:B,SS_List_Domain_Merge[[#This Row],[ICO]])</f>
        <v>1</v>
      </c>
      <c r="K893" s="1" t="str">
        <f>VLOOKUP(SS_List_Domain_Merge[[#This Row],[ICO]],Velikosti_skol[[I�O]:[su-kpp]],12)</f>
        <v>10 - 19 zaměstnanců</v>
      </c>
    </row>
    <row r="894" spans="1:11" x14ac:dyDescent="0.4">
      <c r="A894" s="1" t="s">
        <v>7</v>
      </c>
      <c r="B894" s="1" t="s">
        <v>2361</v>
      </c>
      <c r="C894">
        <v>600004848</v>
      </c>
      <c r="D894">
        <v>25127098</v>
      </c>
      <c r="E894" s="1" t="s">
        <v>2362</v>
      </c>
      <c r="F894" s="1" t="s">
        <v>10</v>
      </c>
      <c r="G894" s="1" t="s">
        <v>95</v>
      </c>
      <c r="H894" s="1" t="s">
        <v>29</v>
      </c>
      <c r="I894" s="1" t="s">
        <v>2363</v>
      </c>
      <c r="J894" s="1">
        <f>COUNTIF('Input velikosti'!B:B,SS_List_Domain_Merge[[#This Row],[ICO]])</f>
        <v>1</v>
      </c>
      <c r="K894" s="1" t="str">
        <f>VLOOKUP(SS_List_Domain_Merge[[#This Row],[ICO]],Velikosti_skol[[I�O]:[su-kpp]],12)</f>
        <v>10 - 19 zaměstnanců</v>
      </c>
    </row>
    <row r="895" spans="1:11" x14ac:dyDescent="0.4">
      <c r="A895" s="1" t="s">
        <v>14</v>
      </c>
      <c r="B895" s="1" t="s">
        <v>2364</v>
      </c>
      <c r="C895">
        <v>600007472</v>
      </c>
      <c r="D895">
        <v>25139771</v>
      </c>
      <c r="E895" s="1" t="s">
        <v>2365</v>
      </c>
      <c r="F895" s="1" t="s">
        <v>10</v>
      </c>
      <c r="G895" s="1" t="s">
        <v>158</v>
      </c>
      <c r="H895" s="1" t="s">
        <v>24</v>
      </c>
      <c r="I895" s="1" t="s">
        <v>2366</v>
      </c>
      <c r="J895" s="1">
        <f>COUNTIF('Input velikosti'!B:B,SS_List_Domain_Merge[[#This Row],[ICO]])</f>
        <v>1</v>
      </c>
      <c r="K895" s="1" t="str">
        <f>VLOOKUP(SS_List_Domain_Merge[[#This Row],[ICO]],Velikosti_skol[[I�O]:[su-kpp]],12)</f>
        <v>50 - 99 zaměstnanců</v>
      </c>
    </row>
    <row r="896" spans="1:11" x14ac:dyDescent="0.4">
      <c r="A896" s="1" t="s">
        <v>7</v>
      </c>
      <c r="B896" s="1" t="s">
        <v>2367</v>
      </c>
      <c r="C896">
        <v>600016803</v>
      </c>
      <c r="D896">
        <v>25833685</v>
      </c>
      <c r="E896" s="1" t="s">
        <v>2368</v>
      </c>
      <c r="F896" s="1" t="s">
        <v>10</v>
      </c>
      <c r="G896" s="1" t="s">
        <v>2369</v>
      </c>
      <c r="H896" s="1" t="s">
        <v>38</v>
      </c>
      <c r="I896" s="1" t="s">
        <v>2370</v>
      </c>
      <c r="J896" s="1">
        <f>COUNTIF('Input velikosti'!B:B,SS_List_Domain_Merge[[#This Row],[ICO]])</f>
        <v>1</v>
      </c>
      <c r="K896" s="1" t="str">
        <f>VLOOKUP(SS_List_Domain_Merge[[#This Row],[ICO]],Velikosti_skol[[I�O]:[su-kpp]],12)</f>
        <v>100 - 199 zaměstnanců</v>
      </c>
    </row>
    <row r="897" spans="1:11" x14ac:dyDescent="0.4">
      <c r="A897" s="1" t="s">
        <v>14</v>
      </c>
      <c r="B897" s="1" t="s">
        <v>2371</v>
      </c>
      <c r="C897">
        <v>600171035</v>
      </c>
      <c r="D897">
        <v>380407</v>
      </c>
      <c r="E897" s="1" t="s">
        <v>212</v>
      </c>
      <c r="F897" s="1" t="s">
        <v>17</v>
      </c>
      <c r="G897" s="1" t="s">
        <v>2372</v>
      </c>
      <c r="H897" s="1" t="s">
        <v>54</v>
      </c>
      <c r="I897" s="1" t="s">
        <v>2373</v>
      </c>
      <c r="J897" s="1">
        <f>COUNTIF('Input velikosti'!B:B,SS_List_Domain_Merge[[#This Row],[ICO]])</f>
        <v>1</v>
      </c>
      <c r="K897" s="1" t="str">
        <f>VLOOKUP(SS_List_Domain_Merge[[#This Row],[ICO]],Velikosti_skol[[I�O]:[su-kpp]],12)</f>
        <v>50 - 99 zaměstnanců</v>
      </c>
    </row>
    <row r="898" spans="1:11" x14ac:dyDescent="0.4">
      <c r="A898" s="1" t="s">
        <v>14</v>
      </c>
      <c r="B898" s="1" t="s">
        <v>2374</v>
      </c>
      <c r="C898">
        <v>600171337</v>
      </c>
      <c r="D898">
        <v>845370</v>
      </c>
      <c r="E898" s="1" t="s">
        <v>546</v>
      </c>
      <c r="F898" s="1" t="s">
        <v>17</v>
      </c>
      <c r="G898" s="1" t="s">
        <v>841</v>
      </c>
      <c r="H898" s="1" t="s">
        <v>104</v>
      </c>
      <c r="I898" s="1" t="s">
        <v>2375</v>
      </c>
      <c r="J898" s="1">
        <f>COUNTIF('Input velikosti'!B:B,SS_List_Domain_Merge[[#This Row],[ICO]])</f>
        <v>1</v>
      </c>
      <c r="K898" s="1" t="str">
        <f>VLOOKUP(SS_List_Domain_Merge[[#This Row],[ICO]],Velikosti_skol[[I�O]:[su-kpp]],12)</f>
        <v>50 - 99 zaměstnanců</v>
      </c>
    </row>
    <row r="899" spans="1:11" x14ac:dyDescent="0.4">
      <c r="A899" s="1" t="s">
        <v>7</v>
      </c>
      <c r="B899" s="1" t="s">
        <v>2376</v>
      </c>
      <c r="C899">
        <v>600171302</v>
      </c>
      <c r="D899">
        <v>13644327</v>
      </c>
      <c r="E899" s="1" t="s">
        <v>77</v>
      </c>
      <c r="F899" s="1" t="s">
        <v>17</v>
      </c>
      <c r="G899" s="1" t="s">
        <v>45</v>
      </c>
      <c r="H899" s="1" t="s">
        <v>38</v>
      </c>
      <c r="I899" s="1" t="s">
        <v>2377</v>
      </c>
      <c r="J899" s="1">
        <f>COUNTIF('Input velikosti'!B:B,SS_List_Domain_Merge[[#This Row],[ICO]])</f>
        <v>1</v>
      </c>
      <c r="K899" s="1" t="str">
        <f>VLOOKUP(SS_List_Domain_Merge[[#This Row],[ICO]],Velikosti_skol[[I�O]:[su-kpp]],12)</f>
        <v>100 - 199 zaměstnanců</v>
      </c>
    </row>
    <row r="900" spans="1:11" x14ac:dyDescent="0.4">
      <c r="A900" s="1" t="s">
        <v>7</v>
      </c>
      <c r="B900" s="1" t="s">
        <v>2378</v>
      </c>
      <c r="C900">
        <v>600006638</v>
      </c>
      <c r="D900">
        <v>639133</v>
      </c>
      <c r="E900" s="1" t="s">
        <v>57</v>
      </c>
      <c r="F900" s="1" t="s">
        <v>17</v>
      </c>
      <c r="G900" s="1" t="s">
        <v>435</v>
      </c>
      <c r="H900" s="1" t="s">
        <v>29</v>
      </c>
      <c r="I900" s="1" t="s">
        <v>2379</v>
      </c>
      <c r="J900" s="1">
        <f>COUNTIF('Input velikosti'!B:B,SS_List_Domain_Merge[[#This Row],[ICO]])</f>
        <v>2</v>
      </c>
      <c r="K900" s="1" t="str">
        <f>VLOOKUP(SS_List_Domain_Merge[[#This Row],[ICO]],Velikosti_skol[[I�O]:[su-kpp]],12)</f>
        <v>50 - 99 zaměstnanců</v>
      </c>
    </row>
    <row r="901" spans="1:11" x14ac:dyDescent="0.4">
      <c r="A901" s="1" t="s">
        <v>7</v>
      </c>
      <c r="B901" s="1" t="s">
        <v>294</v>
      </c>
      <c r="C901">
        <v>691004927</v>
      </c>
      <c r="D901">
        <v>1343025</v>
      </c>
      <c r="E901" s="1" t="s">
        <v>27</v>
      </c>
      <c r="F901" s="1" t="s">
        <v>10</v>
      </c>
      <c r="G901" s="1" t="s">
        <v>2380</v>
      </c>
      <c r="H901" s="1" t="s">
        <v>24</v>
      </c>
      <c r="I901" s="1" t="s">
        <v>2381</v>
      </c>
      <c r="J901" s="1">
        <f>COUNTIF('Input velikosti'!B:B,SS_List_Domain_Merge[[#This Row],[ICO]])</f>
        <v>0</v>
      </c>
      <c r="K901" s="1" t="str">
        <f>VLOOKUP(SS_List_Domain_Merge[[#This Row],[ICO]],Velikosti_skol[[I�O]:[su-kpp]],12)</f>
        <v>50 - 99 zaměstnanců</v>
      </c>
    </row>
    <row r="902" spans="1:11" x14ac:dyDescent="0.4">
      <c r="A902" s="1" t="s">
        <v>7</v>
      </c>
      <c r="B902" s="1" t="s">
        <v>294</v>
      </c>
      <c r="C902">
        <v>691009091</v>
      </c>
      <c r="D902">
        <v>4720997</v>
      </c>
      <c r="E902" s="1" t="s">
        <v>2382</v>
      </c>
      <c r="F902" s="1" t="s">
        <v>10</v>
      </c>
      <c r="G902" s="1" t="s">
        <v>2383</v>
      </c>
      <c r="H902" s="1" t="s">
        <v>218</v>
      </c>
      <c r="I902" s="1" t="s">
        <v>2384</v>
      </c>
      <c r="J902" s="1">
        <f>COUNTIF('Input velikosti'!B:B,SS_List_Domain_Merge[[#This Row],[ICO]])</f>
        <v>1</v>
      </c>
      <c r="K902" s="1" t="str">
        <f>VLOOKUP(SS_List_Domain_Merge[[#This Row],[ICO]],Velikosti_skol[[I�O]:[su-kpp]],12)</f>
        <v>10 - 19 zaměstnanců</v>
      </c>
    </row>
    <row r="903" spans="1:11" x14ac:dyDescent="0.4">
      <c r="A903" s="1" t="s">
        <v>7</v>
      </c>
      <c r="B903" s="1" t="s">
        <v>294</v>
      </c>
      <c r="C903">
        <v>691009198</v>
      </c>
      <c r="D903">
        <v>4778847</v>
      </c>
      <c r="E903" s="1" t="s">
        <v>27</v>
      </c>
      <c r="F903" s="1" t="s">
        <v>10</v>
      </c>
      <c r="G903" s="1" t="s">
        <v>2385</v>
      </c>
      <c r="H903" s="1" t="s">
        <v>104</v>
      </c>
      <c r="I903" s="1" t="s">
        <v>2386</v>
      </c>
      <c r="J903" s="1">
        <f>COUNTIF('Input velikosti'!B:B,SS_List_Domain_Merge[[#This Row],[ICO]])</f>
        <v>1</v>
      </c>
      <c r="K903" s="1" t="str">
        <f>VLOOKUP(SS_List_Domain_Merge[[#This Row],[ICO]],Velikosti_skol[[I�O]:[su-kpp]],12)</f>
        <v>10 - 19 zaměstnanců</v>
      </c>
    </row>
    <row r="904" spans="1:11" x14ac:dyDescent="0.4">
      <c r="A904" s="1" t="s">
        <v>7</v>
      </c>
      <c r="B904" s="1" t="s">
        <v>294</v>
      </c>
      <c r="C904">
        <v>691011273</v>
      </c>
      <c r="D904">
        <v>1899635</v>
      </c>
      <c r="E904" s="1" t="s">
        <v>27</v>
      </c>
      <c r="F904" s="1" t="s">
        <v>10</v>
      </c>
      <c r="G904" s="1" t="s">
        <v>435</v>
      </c>
      <c r="H904" s="1" t="s">
        <v>29</v>
      </c>
      <c r="I904" s="1" t="s">
        <v>2387</v>
      </c>
      <c r="J904" s="1">
        <f>COUNTIF('Input velikosti'!B:B,SS_List_Domain_Merge[[#This Row],[ICO]])</f>
        <v>1</v>
      </c>
      <c r="K904" s="1" t="str">
        <f>VLOOKUP(SS_List_Domain_Merge[[#This Row],[ICO]],Velikosti_skol[[I�O]:[su-kpp]],12)</f>
        <v>50 - 99 zaměstnanců</v>
      </c>
    </row>
    <row r="905" spans="1:11" x14ac:dyDescent="0.4">
      <c r="A905" s="1" t="s">
        <v>7</v>
      </c>
      <c r="B905" s="1" t="s">
        <v>2388</v>
      </c>
      <c r="C905">
        <v>600171531</v>
      </c>
      <c r="D905">
        <v>567191</v>
      </c>
      <c r="E905" s="1" t="s">
        <v>212</v>
      </c>
      <c r="F905" s="1" t="s">
        <v>17</v>
      </c>
      <c r="G905" s="1" t="s">
        <v>53</v>
      </c>
      <c r="H905" s="1" t="s">
        <v>54</v>
      </c>
      <c r="I905" s="1" t="s">
        <v>2389</v>
      </c>
      <c r="J905" s="1">
        <f>COUNTIF('Input velikosti'!B:B,SS_List_Domain_Merge[[#This Row],[ICO]])</f>
        <v>1</v>
      </c>
      <c r="K905" s="1" t="str">
        <f>VLOOKUP(SS_List_Domain_Merge[[#This Row],[ICO]],Velikosti_skol[[I�O]:[su-kpp]],12)</f>
        <v>50 - 99 zaměstnanců</v>
      </c>
    </row>
    <row r="906" spans="1:11" x14ac:dyDescent="0.4">
      <c r="A906" s="1" t="s">
        <v>14</v>
      </c>
      <c r="B906" s="1" t="s">
        <v>2390</v>
      </c>
      <c r="C906">
        <v>691004960</v>
      </c>
      <c r="D906">
        <v>29373883</v>
      </c>
      <c r="E906" s="1" t="s">
        <v>27</v>
      </c>
      <c r="F906" s="1" t="s">
        <v>10</v>
      </c>
      <c r="G906" s="1" t="s">
        <v>11</v>
      </c>
      <c r="H906" s="1" t="s">
        <v>12</v>
      </c>
      <c r="I906" s="1" t="s">
        <v>2391</v>
      </c>
      <c r="J906" s="1">
        <f>COUNTIF('Input velikosti'!B:B,SS_List_Domain_Merge[[#This Row],[ICO]])</f>
        <v>1</v>
      </c>
      <c r="K906" s="1" t="str">
        <f>VLOOKUP(SS_List_Domain_Merge[[#This Row],[ICO]],Velikosti_skol[[I�O]:[su-kpp]],12)</f>
        <v>1 - 5 zaměstnanců</v>
      </c>
    </row>
    <row r="907" spans="1:11" x14ac:dyDescent="0.4">
      <c r="A907" s="1" t="s">
        <v>7</v>
      </c>
      <c r="B907" s="1" t="s">
        <v>2392</v>
      </c>
      <c r="C907">
        <v>651018048</v>
      </c>
      <c r="D907">
        <v>27561925</v>
      </c>
      <c r="E907" s="1" t="s">
        <v>2393</v>
      </c>
      <c r="F907" s="1" t="s">
        <v>10</v>
      </c>
      <c r="G907" s="1" t="s">
        <v>2394</v>
      </c>
      <c r="H907" s="1" t="s">
        <v>24</v>
      </c>
      <c r="I907" s="1" t="s">
        <v>2395</v>
      </c>
      <c r="J907" s="1">
        <f>COUNTIF('Input velikosti'!B:B,SS_List_Domain_Merge[[#This Row],[ICO]])</f>
        <v>1</v>
      </c>
      <c r="K907" s="1" t="str">
        <f>VLOOKUP(SS_List_Domain_Merge[[#This Row],[ICO]],Velikosti_skol[[I�O]:[su-kpp]],12)</f>
        <v>10 - 19 zaměstnanců</v>
      </c>
    </row>
    <row r="908" spans="1:11" x14ac:dyDescent="0.4">
      <c r="A908" s="1" t="s">
        <v>14</v>
      </c>
      <c r="B908" s="1" t="s">
        <v>2396</v>
      </c>
      <c r="C908">
        <v>600005216</v>
      </c>
      <c r="D908">
        <v>25097547</v>
      </c>
      <c r="E908" s="1" t="s">
        <v>2397</v>
      </c>
      <c r="F908" s="1" t="s">
        <v>10</v>
      </c>
      <c r="G908" s="1" t="s">
        <v>2398</v>
      </c>
      <c r="H908" s="1" t="s">
        <v>29</v>
      </c>
      <c r="I908" s="1" t="s">
        <v>2399</v>
      </c>
      <c r="J908" s="1">
        <f>COUNTIF('Input velikosti'!B:B,SS_List_Domain_Merge[[#This Row],[ICO]])</f>
        <v>2</v>
      </c>
      <c r="K908" s="1" t="str">
        <f>VLOOKUP(SS_List_Domain_Merge[[#This Row],[ICO]],Velikosti_skol[[I�O]:[su-kpp]],12)</f>
        <v>25 - 49 zaměstnanců</v>
      </c>
    </row>
    <row r="909" spans="1:11" x14ac:dyDescent="0.4">
      <c r="A909" s="1" t="s">
        <v>14</v>
      </c>
      <c r="B909" s="1" t="s">
        <v>2400</v>
      </c>
      <c r="C909">
        <v>600015882</v>
      </c>
      <c r="D909">
        <v>48897094</v>
      </c>
      <c r="E909" s="1" t="s">
        <v>128</v>
      </c>
      <c r="F909" s="1" t="s">
        <v>94</v>
      </c>
      <c r="G909" s="1" t="s">
        <v>129</v>
      </c>
      <c r="H909" s="1" t="s">
        <v>63</v>
      </c>
      <c r="I909" s="1" t="s">
        <v>2401</v>
      </c>
      <c r="J909" s="1">
        <f>COUNTIF('Input velikosti'!B:B,SS_List_Domain_Merge[[#This Row],[ICO]])</f>
        <v>1</v>
      </c>
      <c r="K909" s="1" t="str">
        <f>VLOOKUP(SS_List_Domain_Merge[[#This Row],[ICO]],Velikosti_skol[[I�O]:[su-kpp]],12)</f>
        <v>25 - 49 zaměstnanců</v>
      </c>
    </row>
    <row r="910" spans="1:11" x14ac:dyDescent="0.4">
      <c r="A910" s="1" t="s">
        <v>14</v>
      </c>
      <c r="B910" s="1" t="s">
        <v>2402</v>
      </c>
      <c r="C910">
        <v>600018318</v>
      </c>
      <c r="D910">
        <v>495433</v>
      </c>
      <c r="E910" s="1" t="s">
        <v>546</v>
      </c>
      <c r="F910" s="1" t="s">
        <v>17</v>
      </c>
      <c r="G910" s="1" t="s">
        <v>813</v>
      </c>
      <c r="H910" s="1" t="s">
        <v>104</v>
      </c>
      <c r="I910" s="1" t="s">
        <v>2403</v>
      </c>
      <c r="J910" s="1">
        <f>COUNTIF('Input velikosti'!B:B,SS_List_Domain_Merge[[#This Row],[ICO]])</f>
        <v>1</v>
      </c>
      <c r="K910" s="1" t="str">
        <f>VLOOKUP(SS_List_Domain_Merge[[#This Row],[ICO]],Velikosti_skol[[I�O]:[su-kpp]],12)</f>
        <v>50 - 99 zaměstnanců</v>
      </c>
    </row>
    <row r="911" spans="1:11" x14ac:dyDescent="0.4">
      <c r="A911" s="1" t="s">
        <v>7</v>
      </c>
      <c r="B911" s="1" t="s">
        <v>2404</v>
      </c>
      <c r="C911">
        <v>650075277</v>
      </c>
      <c r="D911">
        <v>27228592</v>
      </c>
      <c r="E911" s="1" t="s">
        <v>27</v>
      </c>
      <c r="F911" s="1" t="s">
        <v>10</v>
      </c>
      <c r="G911" s="1" t="s">
        <v>158</v>
      </c>
      <c r="H911" s="1" t="s">
        <v>24</v>
      </c>
      <c r="I911" s="1" t="s">
        <v>2405</v>
      </c>
      <c r="J911" s="1">
        <f>COUNTIF('Input velikosti'!B:B,SS_List_Domain_Merge[[#This Row],[ICO]])</f>
        <v>2</v>
      </c>
      <c r="K911" s="1" t="str">
        <f>VLOOKUP(SS_List_Domain_Merge[[#This Row],[ICO]],Velikosti_skol[[I�O]:[su-kpp]],12)</f>
        <v>10 - 19 zaměstnanců</v>
      </c>
    </row>
    <row r="912" spans="1:11" x14ac:dyDescent="0.4">
      <c r="A912" s="1" t="s">
        <v>7</v>
      </c>
      <c r="B912" s="1" t="s">
        <v>2406</v>
      </c>
      <c r="C912">
        <v>600014461</v>
      </c>
      <c r="D912">
        <v>545121</v>
      </c>
      <c r="E912" s="1" t="s">
        <v>225</v>
      </c>
      <c r="F912" s="1" t="s">
        <v>17</v>
      </c>
      <c r="G912" s="1" t="s">
        <v>11</v>
      </c>
      <c r="H912" s="1" t="s">
        <v>12</v>
      </c>
      <c r="I912" s="1" t="s">
        <v>2407</v>
      </c>
      <c r="J912" s="1">
        <f>COUNTIF('Input velikosti'!B:B,SS_List_Domain_Merge[[#This Row],[ICO]])</f>
        <v>1</v>
      </c>
      <c r="K912" s="1" t="str">
        <f>VLOOKUP(SS_List_Domain_Merge[[#This Row],[ICO]],Velikosti_skol[[I�O]:[su-kpp]],12)</f>
        <v>100 - 199 zaměstnanců</v>
      </c>
    </row>
    <row r="913" spans="1:11" x14ac:dyDescent="0.4">
      <c r="A913" s="1" t="s">
        <v>60</v>
      </c>
      <c r="B913" s="1" t="s">
        <v>27</v>
      </c>
      <c r="C913">
        <v>691012440</v>
      </c>
      <c r="D913">
        <v>6668224</v>
      </c>
      <c r="E913" s="1" t="s">
        <v>16</v>
      </c>
      <c r="F913" s="1" t="s">
        <v>17</v>
      </c>
      <c r="G913" s="1" t="s">
        <v>188</v>
      </c>
      <c r="H913" s="1" t="s">
        <v>19</v>
      </c>
      <c r="I913" s="1" t="s">
        <v>2408</v>
      </c>
      <c r="J913" s="1">
        <f>COUNTIF('Input velikosti'!B:B,SS_List_Domain_Merge[[#This Row],[ICO]])</f>
        <v>1</v>
      </c>
      <c r="K913" s="1" t="str">
        <f>VLOOKUP(SS_List_Domain_Merge[[#This Row],[ICO]],Velikosti_skol[[I�O]:[su-kpp]],12)</f>
        <v>10 - 19 zaměstnanců</v>
      </c>
    </row>
    <row r="914" spans="1:11" x14ac:dyDescent="0.4">
      <c r="A914" s="1" t="s">
        <v>14</v>
      </c>
      <c r="B914" s="1" t="s">
        <v>2409</v>
      </c>
      <c r="C914">
        <v>600010686</v>
      </c>
      <c r="D914">
        <v>555053</v>
      </c>
      <c r="E914" s="1" t="s">
        <v>347</v>
      </c>
      <c r="F914" s="1" t="s">
        <v>17</v>
      </c>
      <c r="G914" s="1" t="s">
        <v>2410</v>
      </c>
      <c r="H914" s="1" t="s">
        <v>222</v>
      </c>
      <c r="I914" s="1" t="s">
        <v>2411</v>
      </c>
      <c r="J914" s="1">
        <f>COUNTIF('Input velikosti'!B:B,SS_List_Domain_Merge[[#This Row],[ICO]])</f>
        <v>1</v>
      </c>
      <c r="K914" s="1" t="str">
        <f>VLOOKUP(SS_List_Domain_Merge[[#This Row],[ICO]],Velikosti_skol[[I�O]:[su-kpp]],12)</f>
        <v>100 - 199 zaměstnanců</v>
      </c>
    </row>
    <row r="915" spans="1:11" x14ac:dyDescent="0.4">
      <c r="A915" s="1" t="s">
        <v>14</v>
      </c>
      <c r="B915" s="1" t="s">
        <v>2412</v>
      </c>
      <c r="C915">
        <v>600170802</v>
      </c>
      <c r="D915">
        <v>15055256</v>
      </c>
      <c r="E915" s="1" t="s">
        <v>16</v>
      </c>
      <c r="F915" s="1" t="s">
        <v>17</v>
      </c>
      <c r="G915" s="1" t="s">
        <v>367</v>
      </c>
      <c r="H915" s="1" t="s">
        <v>19</v>
      </c>
      <c r="I915" s="1" t="s">
        <v>2413</v>
      </c>
      <c r="J915" s="1">
        <f>COUNTIF('Input velikosti'!B:B,SS_List_Domain_Merge[[#This Row],[ICO]])</f>
        <v>1</v>
      </c>
      <c r="K915" s="1" t="str">
        <f>VLOOKUP(SS_List_Domain_Merge[[#This Row],[ICO]],Velikosti_skol[[I�O]:[su-kpp]],12)</f>
        <v>100 - 199 zaměstnanců</v>
      </c>
    </row>
    <row r="916" spans="1:11" x14ac:dyDescent="0.4">
      <c r="A916" s="1" t="s">
        <v>7</v>
      </c>
      <c r="B916" s="1" t="s">
        <v>2414</v>
      </c>
      <c r="C916">
        <v>600171361</v>
      </c>
      <c r="D916">
        <v>577227</v>
      </c>
      <c r="E916" s="1" t="s">
        <v>546</v>
      </c>
      <c r="F916" s="1" t="s">
        <v>17</v>
      </c>
      <c r="G916" s="1" t="s">
        <v>547</v>
      </c>
      <c r="H916" s="1" t="s">
        <v>104</v>
      </c>
      <c r="I916" s="1" t="s">
        <v>2415</v>
      </c>
      <c r="J916" s="1">
        <f>COUNTIF('Input velikosti'!B:B,SS_List_Domain_Merge[[#This Row],[ICO]])</f>
        <v>2</v>
      </c>
      <c r="K916" s="1" t="str">
        <f>VLOOKUP(SS_List_Domain_Merge[[#This Row],[ICO]],Velikosti_skol[[I�O]:[su-kpp]],12)</f>
        <v>50 - 99 zaměstnanců</v>
      </c>
    </row>
    <row r="917" spans="1:11" x14ac:dyDescent="0.4">
      <c r="A917" s="1" t="s">
        <v>7</v>
      </c>
      <c r="B917" s="1" t="s">
        <v>2416</v>
      </c>
      <c r="C917">
        <v>600014614</v>
      </c>
      <c r="D917">
        <v>53155</v>
      </c>
      <c r="E917" s="1" t="s">
        <v>212</v>
      </c>
      <c r="F917" s="1" t="s">
        <v>17</v>
      </c>
      <c r="G917" s="1" t="s">
        <v>2417</v>
      </c>
      <c r="H917" s="1" t="s">
        <v>54</v>
      </c>
      <c r="I917" s="1" t="s">
        <v>2418</v>
      </c>
      <c r="J917" s="1">
        <f>COUNTIF('Input velikosti'!B:B,SS_List_Domain_Merge[[#This Row],[ICO]])</f>
        <v>1</v>
      </c>
      <c r="K917" s="1" t="e">
        <f>VLOOKUP(SS_List_Domain_Merge[[#This Row],[ICO]],Velikosti_skol[[I�O]:[su-kpp]],12)</f>
        <v>#N/A</v>
      </c>
    </row>
    <row r="918" spans="1:11" x14ac:dyDescent="0.4">
      <c r="A918" s="1" t="s">
        <v>7</v>
      </c>
      <c r="B918" s="1" t="s">
        <v>2419</v>
      </c>
      <c r="C918">
        <v>600016242</v>
      </c>
      <c r="D918">
        <v>577243</v>
      </c>
      <c r="E918" s="1" t="s">
        <v>77</v>
      </c>
      <c r="F918" s="1" t="s">
        <v>17</v>
      </c>
      <c r="G918" s="1" t="s">
        <v>376</v>
      </c>
      <c r="H918" s="1" t="s">
        <v>38</v>
      </c>
      <c r="I918" s="1" t="s">
        <v>2420</v>
      </c>
      <c r="J918" s="1">
        <f>COUNTIF('Input velikosti'!B:B,SS_List_Domain_Merge[[#This Row],[ICO]])</f>
        <v>1</v>
      </c>
      <c r="K918" s="1" t="str">
        <f>VLOOKUP(SS_List_Domain_Merge[[#This Row],[ICO]],Velikosti_skol[[I�O]:[su-kpp]],12)</f>
        <v>50 - 99 zaměstnanců</v>
      </c>
    </row>
    <row r="919" spans="1:11" x14ac:dyDescent="0.4">
      <c r="A919" s="1" t="s">
        <v>7</v>
      </c>
      <c r="B919" s="1" t="s">
        <v>2421</v>
      </c>
      <c r="C919">
        <v>600025021</v>
      </c>
      <c r="D919">
        <v>48515027</v>
      </c>
      <c r="E919" s="1" t="s">
        <v>212</v>
      </c>
      <c r="F919" s="1" t="s">
        <v>17</v>
      </c>
      <c r="G919" s="1" t="s">
        <v>53</v>
      </c>
      <c r="H919" s="1" t="s">
        <v>54</v>
      </c>
      <c r="I919" s="1" t="s">
        <v>2422</v>
      </c>
      <c r="J919" s="1">
        <f>COUNTIF('Input velikosti'!B:B,SS_List_Domain_Merge[[#This Row],[ICO]])</f>
        <v>1</v>
      </c>
      <c r="K919" s="1" t="str">
        <f>VLOOKUP(SS_List_Domain_Merge[[#This Row],[ICO]],Velikosti_skol[[I�O]:[su-kpp]],12)</f>
        <v>25 - 49 zaměstnanců</v>
      </c>
    </row>
    <row r="920" spans="1:11" x14ac:dyDescent="0.4">
      <c r="A920" s="1" t="s">
        <v>14</v>
      </c>
      <c r="B920" s="1" t="s">
        <v>2423</v>
      </c>
      <c r="C920">
        <v>600013910</v>
      </c>
      <c r="D920">
        <v>226467</v>
      </c>
      <c r="E920" s="1" t="s">
        <v>212</v>
      </c>
      <c r="F920" s="1" t="s">
        <v>17</v>
      </c>
      <c r="G920" s="1" t="s">
        <v>53</v>
      </c>
      <c r="H920" s="1" t="s">
        <v>54</v>
      </c>
      <c r="I920" s="1" t="s">
        <v>2424</v>
      </c>
      <c r="J920" s="1">
        <f>COUNTIF('Input velikosti'!B:B,SS_List_Domain_Merge[[#This Row],[ICO]])</f>
        <v>1</v>
      </c>
      <c r="K920" s="1" t="e">
        <f>VLOOKUP(SS_List_Domain_Merge[[#This Row],[ICO]],Velikosti_skol[[I�O]:[su-kpp]],12)</f>
        <v>#N/A</v>
      </c>
    </row>
    <row r="921" spans="1:11" x14ac:dyDescent="0.4">
      <c r="A921" s="1" t="s">
        <v>7</v>
      </c>
      <c r="B921" s="1" t="s">
        <v>2425</v>
      </c>
      <c r="C921">
        <v>600010678</v>
      </c>
      <c r="D921">
        <v>82554</v>
      </c>
      <c r="E921" s="1" t="s">
        <v>347</v>
      </c>
      <c r="F921" s="1" t="s">
        <v>17</v>
      </c>
      <c r="G921" s="1" t="s">
        <v>796</v>
      </c>
      <c r="H921" s="1" t="s">
        <v>222</v>
      </c>
      <c r="I921" s="1" t="s">
        <v>2426</v>
      </c>
      <c r="J921" s="1">
        <f>COUNTIF('Input velikosti'!B:B,SS_List_Domain_Merge[[#This Row],[ICO]])</f>
        <v>1</v>
      </c>
      <c r="K921" s="1" t="e">
        <f>VLOOKUP(SS_List_Domain_Merge[[#This Row],[ICO]],Velikosti_skol[[I�O]:[su-kpp]],12)</f>
        <v>#N/A</v>
      </c>
    </row>
    <row r="922" spans="1:11" x14ac:dyDescent="0.4">
      <c r="A922" s="1" t="s">
        <v>14</v>
      </c>
      <c r="B922" s="1" t="s">
        <v>2427</v>
      </c>
      <c r="C922">
        <v>691007080</v>
      </c>
      <c r="D922">
        <v>2556031</v>
      </c>
      <c r="E922" s="1" t="s">
        <v>27</v>
      </c>
      <c r="F922" s="1" t="s">
        <v>10</v>
      </c>
      <c r="G922" s="1" t="s">
        <v>559</v>
      </c>
      <c r="H922" s="1" t="s">
        <v>29</v>
      </c>
      <c r="I922" s="1" t="s">
        <v>2428</v>
      </c>
      <c r="J922" s="1">
        <f>COUNTIF('Input velikosti'!B:B,SS_List_Domain_Merge[[#This Row],[ICO]])</f>
        <v>1</v>
      </c>
      <c r="K922" s="1" t="str">
        <f>VLOOKUP(SS_List_Domain_Merge[[#This Row],[ICO]],Velikosti_skol[[I�O]:[su-kpp]],12)</f>
        <v>25 - 49 zaměstnanců</v>
      </c>
    </row>
    <row r="923" spans="1:11" x14ac:dyDescent="0.4">
      <c r="A923" s="1" t="s">
        <v>14</v>
      </c>
      <c r="B923" s="1" t="s">
        <v>2429</v>
      </c>
      <c r="C923">
        <v>600006298</v>
      </c>
      <c r="D923">
        <v>49615378</v>
      </c>
      <c r="E923" s="1" t="s">
        <v>1974</v>
      </c>
      <c r="F923" s="1" t="s">
        <v>10</v>
      </c>
      <c r="G923" s="1" t="s">
        <v>2430</v>
      </c>
      <c r="H923" s="1" t="s">
        <v>29</v>
      </c>
      <c r="I923" s="1" t="s">
        <v>2431</v>
      </c>
      <c r="J923" s="1">
        <f>COUNTIF('Input velikosti'!B:B,SS_List_Domain_Merge[[#This Row],[ICO]])</f>
        <v>2</v>
      </c>
      <c r="K923" s="1" t="str">
        <f>VLOOKUP(SS_List_Domain_Merge[[#This Row],[ICO]],Velikosti_skol[[I�O]:[su-kpp]],12)</f>
        <v>20 - 24 zaměstnanci</v>
      </c>
    </row>
    <row r="924" spans="1:11" x14ac:dyDescent="0.4">
      <c r="A924" s="1" t="s">
        <v>7</v>
      </c>
      <c r="B924" s="1" t="s">
        <v>2432</v>
      </c>
      <c r="C924">
        <v>691002932</v>
      </c>
      <c r="D924">
        <v>72547651</v>
      </c>
      <c r="E924" s="1" t="s">
        <v>77</v>
      </c>
      <c r="F924" s="1" t="s">
        <v>17</v>
      </c>
      <c r="G924" s="1" t="s">
        <v>1151</v>
      </c>
      <c r="H924" s="1" t="s">
        <v>38</v>
      </c>
      <c r="I924" s="1" t="s">
        <v>2433</v>
      </c>
      <c r="J924" s="1">
        <f>COUNTIF('Input velikosti'!B:B,SS_List_Domain_Merge[[#This Row],[ICO]])</f>
        <v>2</v>
      </c>
      <c r="K924" s="1" t="str">
        <f>VLOOKUP(SS_List_Domain_Merge[[#This Row],[ICO]],Velikosti_skol[[I�O]:[su-kpp]],12)</f>
        <v>Neuvedeno</v>
      </c>
    </row>
    <row r="925" spans="1:11" x14ac:dyDescent="0.4">
      <c r="A925" s="1" t="s">
        <v>14</v>
      </c>
      <c r="B925" s="1" t="s">
        <v>2434</v>
      </c>
      <c r="C925">
        <v>600017346</v>
      </c>
      <c r="D925">
        <v>48396214</v>
      </c>
      <c r="E925" s="1" t="s">
        <v>1974</v>
      </c>
      <c r="F925" s="1" t="s">
        <v>10</v>
      </c>
      <c r="G925" s="1" t="s">
        <v>2435</v>
      </c>
      <c r="H925" s="1" t="s">
        <v>38</v>
      </c>
      <c r="I925" s="1" t="s">
        <v>2436</v>
      </c>
      <c r="J925" s="1">
        <f>COUNTIF('Input velikosti'!B:B,SS_List_Domain_Merge[[#This Row],[ICO]])</f>
        <v>1</v>
      </c>
      <c r="K925" s="1" t="str">
        <f>VLOOKUP(SS_List_Domain_Merge[[#This Row],[ICO]],Velikosti_skol[[I�O]:[su-kpp]],12)</f>
        <v>50 - 99 zaměstnanců</v>
      </c>
    </row>
    <row r="926" spans="1:11" x14ac:dyDescent="0.4">
      <c r="A926" s="1" t="s">
        <v>7</v>
      </c>
      <c r="B926" s="1" t="s">
        <v>2437</v>
      </c>
      <c r="C926">
        <v>600015092</v>
      </c>
      <c r="D926">
        <v>47934832</v>
      </c>
      <c r="E926" s="1" t="s">
        <v>225</v>
      </c>
      <c r="F926" s="1" t="s">
        <v>17</v>
      </c>
      <c r="G926" s="1" t="s">
        <v>99</v>
      </c>
      <c r="H926" s="1" t="s">
        <v>12</v>
      </c>
      <c r="I926" s="1" t="s">
        <v>2438</v>
      </c>
      <c r="J926" s="1">
        <f>COUNTIF('Input velikosti'!B:B,SS_List_Domain_Merge[[#This Row],[ICO]])</f>
        <v>2</v>
      </c>
      <c r="K926" s="1" t="str">
        <f>VLOOKUP(SS_List_Domain_Merge[[#This Row],[ICO]],Velikosti_skol[[I�O]:[su-kpp]],12)</f>
        <v>100 - 199 zaměstnanců</v>
      </c>
    </row>
    <row r="927" spans="1:11" x14ac:dyDescent="0.4">
      <c r="A927" s="1" t="s">
        <v>7</v>
      </c>
      <c r="B927" s="1" t="s">
        <v>2439</v>
      </c>
      <c r="C927">
        <v>600014665</v>
      </c>
      <c r="D927">
        <v>25342193</v>
      </c>
      <c r="E927" s="1" t="s">
        <v>2440</v>
      </c>
      <c r="F927" s="1" t="s">
        <v>10</v>
      </c>
      <c r="G927" s="1" t="s">
        <v>1490</v>
      </c>
      <c r="H927" s="1" t="s">
        <v>54</v>
      </c>
      <c r="I927" s="1" t="s">
        <v>2441</v>
      </c>
      <c r="J927" s="1">
        <f>COUNTIF('Input velikosti'!B:B,SS_List_Domain_Merge[[#This Row],[ICO]])</f>
        <v>1</v>
      </c>
      <c r="K927" s="1" t="str">
        <f>VLOOKUP(SS_List_Domain_Merge[[#This Row],[ICO]],Velikosti_skol[[I�O]:[su-kpp]],12)</f>
        <v>25 - 49 zaměstnanců</v>
      </c>
    </row>
    <row r="928" spans="1:11" x14ac:dyDescent="0.4">
      <c r="A928" s="1" t="s">
        <v>14</v>
      </c>
      <c r="B928" s="1" t="s">
        <v>2442</v>
      </c>
      <c r="C928">
        <v>600012361</v>
      </c>
      <c r="D928">
        <v>87858</v>
      </c>
      <c r="E928" s="1" t="s">
        <v>330</v>
      </c>
      <c r="F928" s="1" t="s">
        <v>17</v>
      </c>
      <c r="G928" s="1" t="s">
        <v>2443</v>
      </c>
      <c r="H928" s="1" t="s">
        <v>83</v>
      </c>
      <c r="I928" s="1" t="s">
        <v>2444</v>
      </c>
      <c r="J928" s="1">
        <f>COUNTIF('Input velikosti'!B:B,SS_List_Domain_Merge[[#This Row],[ICO]])</f>
        <v>1</v>
      </c>
      <c r="K928" s="1" t="e">
        <f>VLOOKUP(SS_List_Domain_Merge[[#This Row],[ICO]],Velikosti_skol[[I�O]:[su-kpp]],12)</f>
        <v>#N/A</v>
      </c>
    </row>
    <row r="929" spans="1:11" x14ac:dyDescent="0.4">
      <c r="A929" s="1" t="s">
        <v>14</v>
      </c>
      <c r="B929" s="1" t="s">
        <v>2445</v>
      </c>
      <c r="C929">
        <v>600016374</v>
      </c>
      <c r="D929">
        <v>25378767</v>
      </c>
      <c r="E929" s="1" t="s">
        <v>2446</v>
      </c>
      <c r="F929" s="1" t="s">
        <v>10</v>
      </c>
      <c r="G929" s="1" t="s">
        <v>376</v>
      </c>
      <c r="H929" s="1" t="s">
        <v>38</v>
      </c>
      <c r="I929" s="1" t="s">
        <v>2447</v>
      </c>
      <c r="J929" s="1">
        <f>COUNTIF('Input velikosti'!B:B,SS_List_Domain_Merge[[#This Row],[ICO]])</f>
        <v>1</v>
      </c>
      <c r="K929" s="1" t="str">
        <f>VLOOKUP(SS_List_Domain_Merge[[#This Row],[ICO]],Velikosti_skol[[I�O]:[su-kpp]],12)</f>
        <v>20 - 24 zaměstnanci</v>
      </c>
    </row>
    <row r="930" spans="1:11" x14ac:dyDescent="0.4">
      <c r="A930" s="1" t="s">
        <v>7</v>
      </c>
      <c r="B930" s="1" t="s">
        <v>2448</v>
      </c>
      <c r="C930">
        <v>600008509</v>
      </c>
      <c r="D930">
        <v>48200948</v>
      </c>
      <c r="E930" s="1" t="s">
        <v>1974</v>
      </c>
      <c r="F930" s="1" t="s">
        <v>10</v>
      </c>
      <c r="G930" s="1" t="s">
        <v>195</v>
      </c>
      <c r="H930" s="1" t="s">
        <v>63</v>
      </c>
      <c r="I930" s="1" t="s">
        <v>2449</v>
      </c>
      <c r="J930" s="1">
        <f>COUNTIF('Input velikosti'!B:B,SS_List_Domain_Merge[[#This Row],[ICO]])</f>
        <v>2</v>
      </c>
      <c r="K930" s="1" t="str">
        <f>VLOOKUP(SS_List_Domain_Merge[[#This Row],[ICO]],Velikosti_skol[[I�O]:[su-kpp]],12)</f>
        <v>25 - 49 zaměstnanců</v>
      </c>
    </row>
    <row r="931" spans="1:11" x14ac:dyDescent="0.4">
      <c r="A931" s="1" t="s">
        <v>7</v>
      </c>
      <c r="B931" s="1" t="s">
        <v>2450</v>
      </c>
      <c r="C931">
        <v>600009467</v>
      </c>
      <c r="D931">
        <v>574406</v>
      </c>
      <c r="E931" s="1" t="s">
        <v>388</v>
      </c>
      <c r="F931" s="1" t="s">
        <v>17</v>
      </c>
      <c r="G931" s="1" t="s">
        <v>166</v>
      </c>
      <c r="H931" s="1" t="s">
        <v>68</v>
      </c>
      <c r="I931" s="1" t="s">
        <v>2451</v>
      </c>
      <c r="J931" s="1">
        <f>COUNTIF('Input velikosti'!B:B,SS_List_Domain_Merge[[#This Row],[ICO]])</f>
        <v>2</v>
      </c>
      <c r="K931" s="1" t="str">
        <f>VLOOKUP(SS_List_Domain_Merge[[#This Row],[ICO]],Velikosti_skol[[I�O]:[su-kpp]],12)</f>
        <v>50 - 99 zaměstnanců</v>
      </c>
    </row>
    <row r="932" spans="1:11" x14ac:dyDescent="0.4">
      <c r="A932" s="1" t="s">
        <v>14</v>
      </c>
      <c r="B932" s="1" t="s">
        <v>2452</v>
      </c>
      <c r="C932">
        <v>600008118</v>
      </c>
      <c r="D932">
        <v>25184181</v>
      </c>
      <c r="E932" s="1" t="s">
        <v>2453</v>
      </c>
      <c r="F932" s="1" t="s">
        <v>10</v>
      </c>
      <c r="G932" s="1" t="s">
        <v>136</v>
      </c>
      <c r="H932" s="1" t="s">
        <v>137</v>
      </c>
      <c r="I932" s="1" t="s">
        <v>2454</v>
      </c>
      <c r="J932" s="1">
        <f>COUNTIF('Input velikosti'!B:B,SS_List_Domain_Merge[[#This Row],[ICO]])</f>
        <v>1</v>
      </c>
      <c r="K932" s="1" t="str">
        <f>VLOOKUP(SS_List_Domain_Merge[[#This Row],[ICO]],Velikosti_skol[[I�O]:[su-kpp]],12)</f>
        <v>25 - 49 zaměstnanců</v>
      </c>
    </row>
    <row r="933" spans="1:11" x14ac:dyDescent="0.4">
      <c r="A933" s="1" t="s">
        <v>14</v>
      </c>
      <c r="B933" s="1" t="s">
        <v>2455</v>
      </c>
      <c r="C933">
        <v>600013006</v>
      </c>
      <c r="D933">
        <v>67439918</v>
      </c>
      <c r="E933" s="1" t="s">
        <v>16</v>
      </c>
      <c r="F933" s="1" t="s">
        <v>17</v>
      </c>
      <c r="G933" s="1" t="s">
        <v>791</v>
      </c>
      <c r="H933" s="1" t="s">
        <v>19</v>
      </c>
      <c r="I933" s="1" t="s">
        <v>2456</v>
      </c>
      <c r="J933" s="1">
        <f>COUNTIF('Input velikosti'!B:B,SS_List_Domain_Merge[[#This Row],[ICO]])</f>
        <v>2</v>
      </c>
      <c r="K933" s="1" t="str">
        <f>VLOOKUP(SS_List_Domain_Merge[[#This Row],[ICO]],Velikosti_skol[[I�O]:[su-kpp]],12)</f>
        <v>50 - 99 zaměstnanců</v>
      </c>
    </row>
    <row r="934" spans="1:11" x14ac:dyDescent="0.4">
      <c r="A934" s="1" t="s">
        <v>7</v>
      </c>
      <c r="B934" s="1" t="s">
        <v>2457</v>
      </c>
      <c r="C934">
        <v>600018156</v>
      </c>
      <c r="D934">
        <v>843474</v>
      </c>
      <c r="E934" s="1" t="s">
        <v>225</v>
      </c>
      <c r="F934" s="1" t="s">
        <v>17</v>
      </c>
      <c r="G934" s="1" t="s">
        <v>689</v>
      </c>
      <c r="H934" s="1" t="s">
        <v>12</v>
      </c>
      <c r="I934" s="1" t="s">
        <v>2458</v>
      </c>
      <c r="J934" s="1">
        <f>COUNTIF('Input velikosti'!B:B,SS_List_Domain_Merge[[#This Row],[ICO]])</f>
        <v>1</v>
      </c>
      <c r="K934" s="1" t="str">
        <f>VLOOKUP(SS_List_Domain_Merge[[#This Row],[ICO]],Velikosti_skol[[I�O]:[su-kpp]],12)</f>
        <v>50 - 99 zaměstnanců</v>
      </c>
    </row>
    <row r="935" spans="1:11" x14ac:dyDescent="0.4">
      <c r="A935" s="1" t="s">
        <v>14</v>
      </c>
      <c r="B935" s="1" t="s">
        <v>2459</v>
      </c>
      <c r="C935">
        <v>600013782</v>
      </c>
      <c r="D935">
        <v>380385</v>
      </c>
      <c r="E935" s="1" t="s">
        <v>212</v>
      </c>
      <c r="F935" s="1" t="s">
        <v>17</v>
      </c>
      <c r="G935" s="1" t="s">
        <v>53</v>
      </c>
      <c r="H935" s="1" t="s">
        <v>54</v>
      </c>
      <c r="I935" s="1" t="s">
        <v>2460</v>
      </c>
      <c r="J935" s="1">
        <f>COUNTIF('Input velikosti'!B:B,SS_List_Domain_Merge[[#This Row],[ICO]])</f>
        <v>1</v>
      </c>
      <c r="K935" s="1" t="str">
        <f>VLOOKUP(SS_List_Domain_Merge[[#This Row],[ICO]],Velikosti_skol[[I�O]:[su-kpp]],12)</f>
        <v>50 - 99 zaměstnanců</v>
      </c>
    </row>
    <row r="936" spans="1:11" x14ac:dyDescent="0.4">
      <c r="A936" s="1" t="s">
        <v>14</v>
      </c>
      <c r="B936" s="1" t="s">
        <v>2461</v>
      </c>
      <c r="C936">
        <v>600010601</v>
      </c>
      <c r="D936">
        <v>25016181</v>
      </c>
      <c r="E936" s="1" t="s">
        <v>2462</v>
      </c>
      <c r="F936" s="1" t="s">
        <v>10</v>
      </c>
      <c r="G936" s="1" t="s">
        <v>2346</v>
      </c>
      <c r="H936" s="1" t="s">
        <v>222</v>
      </c>
      <c r="I936" s="1" t="s">
        <v>2463</v>
      </c>
      <c r="J936" s="1">
        <f>COUNTIF('Input velikosti'!B:B,SS_List_Domain_Merge[[#This Row],[ICO]])</f>
        <v>1</v>
      </c>
      <c r="K936" s="1" t="str">
        <f>VLOOKUP(SS_List_Domain_Merge[[#This Row],[ICO]],Velikosti_skol[[I�O]:[su-kpp]],12)</f>
        <v>10 - 19 zaměstnanců</v>
      </c>
    </row>
    <row r="937" spans="1:11" x14ac:dyDescent="0.4">
      <c r="A937" s="1" t="s">
        <v>7</v>
      </c>
      <c r="B937" s="1" t="s">
        <v>2464</v>
      </c>
      <c r="C937">
        <v>600013511</v>
      </c>
      <c r="D937">
        <v>63493781</v>
      </c>
      <c r="E937" s="1" t="s">
        <v>502</v>
      </c>
      <c r="F937" s="1" t="s">
        <v>10</v>
      </c>
      <c r="G937" s="1" t="s">
        <v>53</v>
      </c>
      <c r="H937" s="1" t="s">
        <v>54</v>
      </c>
      <c r="I937" s="1" t="s">
        <v>2465</v>
      </c>
      <c r="J937" s="1">
        <f>COUNTIF('Input velikosti'!B:B,SS_List_Domain_Merge[[#This Row],[ICO]])</f>
        <v>0</v>
      </c>
      <c r="K937" s="1" t="str">
        <f>VLOOKUP(SS_List_Domain_Merge[[#This Row],[ICO]],Velikosti_skol[[I�O]:[su-kpp]],12)</f>
        <v>50 - 99 zaměstnanců</v>
      </c>
    </row>
    <row r="938" spans="1:11" x14ac:dyDescent="0.4">
      <c r="A938" s="1" t="s">
        <v>14</v>
      </c>
      <c r="B938" s="1" t="s">
        <v>2466</v>
      </c>
      <c r="C938">
        <v>600005003</v>
      </c>
      <c r="D938">
        <v>64947629</v>
      </c>
      <c r="E938" s="1" t="s">
        <v>2467</v>
      </c>
      <c r="F938" s="1" t="s">
        <v>10</v>
      </c>
      <c r="G938" s="1" t="s">
        <v>2468</v>
      </c>
      <c r="H938" s="1" t="s">
        <v>29</v>
      </c>
      <c r="I938" s="1" t="s">
        <v>2469</v>
      </c>
      <c r="J938" s="1">
        <f>COUNTIF('Input velikosti'!B:B,SS_List_Domain_Merge[[#This Row],[ICO]])</f>
        <v>1</v>
      </c>
      <c r="K938" s="1" t="str">
        <f>VLOOKUP(SS_List_Domain_Merge[[#This Row],[ICO]],Velikosti_skol[[I�O]:[su-kpp]],12)</f>
        <v>10 - 19 zaměstnanců</v>
      </c>
    </row>
    <row r="939" spans="1:11" x14ac:dyDescent="0.4">
      <c r="A939" s="1" t="s">
        <v>7</v>
      </c>
      <c r="B939" s="1" t="s">
        <v>2470</v>
      </c>
      <c r="C939">
        <v>600005798</v>
      </c>
      <c r="D939">
        <v>25059491</v>
      </c>
      <c r="E939" s="1" t="s">
        <v>1541</v>
      </c>
      <c r="F939" s="1" t="s">
        <v>10</v>
      </c>
      <c r="G939" s="1" t="s">
        <v>2471</v>
      </c>
      <c r="H939" s="1" t="s">
        <v>29</v>
      </c>
      <c r="I939" s="1" t="s">
        <v>2472</v>
      </c>
      <c r="J939" s="1">
        <f>COUNTIF('Input velikosti'!B:B,SS_List_Domain_Merge[[#This Row],[ICO]])</f>
        <v>2</v>
      </c>
      <c r="K939" s="1" t="str">
        <f>VLOOKUP(SS_List_Domain_Merge[[#This Row],[ICO]],Velikosti_skol[[I�O]:[su-kpp]],12)</f>
        <v>25 - 49 zaměstnanců</v>
      </c>
    </row>
    <row r="940" spans="1:11" x14ac:dyDescent="0.4">
      <c r="A940" s="1" t="s">
        <v>7</v>
      </c>
      <c r="B940" s="1" t="s">
        <v>2473</v>
      </c>
      <c r="C940">
        <v>600018199</v>
      </c>
      <c r="D940">
        <v>25367692</v>
      </c>
      <c r="E940" s="1" t="s">
        <v>2474</v>
      </c>
      <c r="F940" s="1" t="s">
        <v>10</v>
      </c>
      <c r="G940" s="1" t="s">
        <v>1162</v>
      </c>
      <c r="H940" s="1" t="s">
        <v>12</v>
      </c>
      <c r="I940" s="1" t="s">
        <v>2475</v>
      </c>
      <c r="J940" s="1">
        <f>COUNTIF('Input velikosti'!B:B,SS_List_Domain_Merge[[#This Row],[ICO]])</f>
        <v>1</v>
      </c>
      <c r="K940" s="1" t="str">
        <f>VLOOKUP(SS_List_Domain_Merge[[#This Row],[ICO]],Velikosti_skol[[I�O]:[su-kpp]],12)</f>
        <v>20 - 24 zaměstnanci</v>
      </c>
    </row>
    <row r="941" spans="1:11" x14ac:dyDescent="0.4">
      <c r="A941" s="1" t="s">
        <v>14</v>
      </c>
      <c r="B941" s="1" t="s">
        <v>2476</v>
      </c>
      <c r="C941">
        <v>650008006</v>
      </c>
      <c r="D941">
        <v>26286033</v>
      </c>
      <c r="E941" s="1" t="s">
        <v>2477</v>
      </c>
      <c r="F941" s="1" t="s">
        <v>10</v>
      </c>
      <c r="G941" s="1" t="s">
        <v>1625</v>
      </c>
      <c r="H941" s="1" t="s">
        <v>12</v>
      </c>
      <c r="I941" s="1" t="s">
        <v>2478</v>
      </c>
      <c r="J941" s="1">
        <f>COUNTIF('Input velikosti'!B:B,SS_List_Domain_Merge[[#This Row],[ICO]])</f>
        <v>2</v>
      </c>
      <c r="K941" s="1" t="str">
        <f>VLOOKUP(SS_List_Domain_Merge[[#This Row],[ICO]],Velikosti_skol[[I�O]:[su-kpp]],12)</f>
        <v>20 - 24 zaměstnanci</v>
      </c>
    </row>
    <row r="942" spans="1:11" x14ac:dyDescent="0.4">
      <c r="A942" s="1" t="s">
        <v>7</v>
      </c>
      <c r="B942" s="1" t="s">
        <v>2479</v>
      </c>
      <c r="C942">
        <v>600007707</v>
      </c>
      <c r="D942">
        <v>61389480</v>
      </c>
      <c r="E942" s="1" t="s">
        <v>191</v>
      </c>
      <c r="F942" s="1" t="s">
        <v>17</v>
      </c>
      <c r="G942" s="1" t="s">
        <v>2480</v>
      </c>
      <c r="H942" s="1" t="s">
        <v>24</v>
      </c>
      <c r="I942" s="1" t="s">
        <v>2481</v>
      </c>
      <c r="J942" s="1">
        <f>COUNTIF('Input velikosti'!B:B,SS_List_Domain_Merge[[#This Row],[ICO]])</f>
        <v>1</v>
      </c>
      <c r="K942" s="1" t="str">
        <f>VLOOKUP(SS_List_Domain_Merge[[#This Row],[ICO]],Velikosti_skol[[I�O]:[su-kpp]],12)</f>
        <v>50 - 99 zaměstnanců</v>
      </c>
    </row>
    <row r="943" spans="1:11" x14ac:dyDescent="0.4">
      <c r="A943" s="1" t="s">
        <v>14</v>
      </c>
      <c r="B943" s="1" t="s">
        <v>2482</v>
      </c>
      <c r="C943">
        <v>600170551</v>
      </c>
      <c r="D943">
        <v>14450488</v>
      </c>
      <c r="E943" s="1" t="s">
        <v>238</v>
      </c>
      <c r="F943" s="1" t="s">
        <v>17</v>
      </c>
      <c r="G943" s="1" t="s">
        <v>2483</v>
      </c>
      <c r="H943" s="1" t="s">
        <v>150</v>
      </c>
      <c r="I943" s="1" t="s">
        <v>2484</v>
      </c>
      <c r="J943" s="1">
        <f>COUNTIF('Input velikosti'!B:B,SS_List_Domain_Merge[[#This Row],[ICO]])</f>
        <v>1</v>
      </c>
      <c r="K943" s="1" t="str">
        <f>VLOOKUP(SS_List_Domain_Merge[[#This Row],[ICO]],Velikosti_skol[[I�O]:[su-kpp]],12)</f>
        <v>100 - 199 zaměstnanců</v>
      </c>
    </row>
    <row r="944" spans="1:11" x14ac:dyDescent="0.4">
      <c r="A944" s="1" t="s">
        <v>14</v>
      </c>
      <c r="B944" s="1" t="s">
        <v>2485</v>
      </c>
      <c r="C944">
        <v>600009301</v>
      </c>
      <c r="D944">
        <v>574384</v>
      </c>
      <c r="E944" s="1" t="s">
        <v>337</v>
      </c>
      <c r="F944" s="1" t="s">
        <v>17</v>
      </c>
      <c r="G944" s="1" t="s">
        <v>2486</v>
      </c>
      <c r="H944" s="1" t="s">
        <v>218</v>
      </c>
      <c r="I944" s="1" t="s">
        <v>2487</v>
      </c>
      <c r="J944" s="1">
        <f>COUNTIF('Input velikosti'!B:B,SS_List_Domain_Merge[[#This Row],[ICO]])</f>
        <v>2</v>
      </c>
      <c r="K944" s="1" t="str">
        <f>VLOOKUP(SS_List_Domain_Merge[[#This Row],[ICO]],Velikosti_skol[[I�O]:[su-kpp]],12)</f>
        <v>50 - 99 zaměstnanců</v>
      </c>
    </row>
    <row r="945" spans="1:11" x14ac:dyDescent="0.4">
      <c r="A945" s="1" t="s">
        <v>7</v>
      </c>
      <c r="B945" s="1" t="s">
        <v>2488</v>
      </c>
      <c r="C945">
        <v>600016986</v>
      </c>
      <c r="D945">
        <v>845337</v>
      </c>
      <c r="E945" s="1" t="s">
        <v>546</v>
      </c>
      <c r="F945" s="1" t="s">
        <v>17</v>
      </c>
      <c r="G945" s="1" t="s">
        <v>162</v>
      </c>
      <c r="H945" s="1" t="s">
        <v>104</v>
      </c>
      <c r="I945" s="1" t="s">
        <v>2489</v>
      </c>
      <c r="J945" s="1">
        <f>COUNTIF('Input velikosti'!B:B,SS_List_Domain_Merge[[#This Row],[ICO]])</f>
        <v>2</v>
      </c>
      <c r="K945" s="1" t="str">
        <f>VLOOKUP(SS_List_Domain_Merge[[#This Row],[ICO]],Velikosti_skol[[I�O]:[su-kpp]],12)</f>
        <v>50 - 99 zaměstnanců</v>
      </c>
    </row>
    <row r="946" spans="1:11" x14ac:dyDescent="0.4">
      <c r="A946" s="1" t="s">
        <v>7</v>
      </c>
      <c r="B946" s="1" t="s">
        <v>2490</v>
      </c>
      <c r="C946">
        <v>600005275</v>
      </c>
      <c r="D946">
        <v>25140493</v>
      </c>
      <c r="E946" s="1" t="s">
        <v>2491</v>
      </c>
      <c r="F946" s="1" t="s">
        <v>10</v>
      </c>
      <c r="G946" s="1" t="s">
        <v>279</v>
      </c>
      <c r="H946" s="1" t="s">
        <v>29</v>
      </c>
      <c r="I946" s="1" t="s">
        <v>2492</v>
      </c>
      <c r="J946" s="1">
        <f>COUNTIF('Input velikosti'!B:B,SS_List_Domain_Merge[[#This Row],[ICO]])</f>
        <v>2</v>
      </c>
      <c r="K946" s="1" t="str">
        <f>VLOOKUP(SS_List_Domain_Merge[[#This Row],[ICO]],Velikosti_skol[[I�O]:[su-kpp]],12)</f>
        <v>1 - 5 zaměstnanců</v>
      </c>
    </row>
    <row r="947" spans="1:11" x14ac:dyDescent="0.4">
      <c r="A947" s="1" t="s">
        <v>7</v>
      </c>
      <c r="B947" s="1" t="s">
        <v>2493</v>
      </c>
      <c r="C947">
        <v>600006654</v>
      </c>
      <c r="D947">
        <v>25687344</v>
      </c>
      <c r="E947" s="1" t="s">
        <v>2494</v>
      </c>
      <c r="F947" s="1" t="s">
        <v>10</v>
      </c>
      <c r="G947" s="1" t="s">
        <v>456</v>
      </c>
      <c r="H947" s="1" t="s">
        <v>29</v>
      </c>
      <c r="I947" s="1" t="s">
        <v>2495</v>
      </c>
      <c r="J947" s="1">
        <f>COUNTIF('Input velikosti'!B:B,SS_List_Domain_Merge[[#This Row],[ICO]])</f>
        <v>2</v>
      </c>
      <c r="K947" s="1" t="str">
        <f>VLOOKUP(SS_List_Domain_Merge[[#This Row],[ICO]],Velikosti_skol[[I�O]:[su-kpp]],12)</f>
        <v>Neuvedeno</v>
      </c>
    </row>
    <row r="948" spans="1:11" x14ac:dyDescent="0.4">
      <c r="A948" s="1" t="s">
        <v>14</v>
      </c>
      <c r="B948" s="1" t="s">
        <v>2496</v>
      </c>
      <c r="C948">
        <v>600015068</v>
      </c>
      <c r="D948">
        <v>47935952</v>
      </c>
      <c r="E948" s="1" t="s">
        <v>225</v>
      </c>
      <c r="F948" s="1" t="s">
        <v>17</v>
      </c>
      <c r="G948" s="1" t="s">
        <v>2497</v>
      </c>
      <c r="H948" s="1" t="s">
        <v>12</v>
      </c>
      <c r="I948" s="1" t="s">
        <v>2498</v>
      </c>
      <c r="J948" s="1">
        <f>COUNTIF('Input velikosti'!B:B,SS_List_Domain_Merge[[#This Row],[ICO]])</f>
        <v>1</v>
      </c>
      <c r="K948" s="1" t="str">
        <f>VLOOKUP(SS_List_Domain_Merge[[#This Row],[ICO]],Velikosti_skol[[I�O]:[su-kpp]],12)</f>
        <v>25 - 49 zaměstnanců</v>
      </c>
    </row>
    <row r="949" spans="1:11" x14ac:dyDescent="0.4">
      <c r="A949" s="1" t="s">
        <v>14</v>
      </c>
      <c r="B949" s="1" t="s">
        <v>2499</v>
      </c>
      <c r="C949">
        <v>600004864</v>
      </c>
      <c r="D949">
        <v>549185</v>
      </c>
      <c r="E949" s="1" t="s">
        <v>57</v>
      </c>
      <c r="F949" s="1" t="s">
        <v>17</v>
      </c>
      <c r="G949" s="1" t="s">
        <v>95</v>
      </c>
      <c r="H949" s="1" t="s">
        <v>29</v>
      </c>
      <c r="I949" s="1" t="s">
        <v>2500</v>
      </c>
      <c r="J949" s="1">
        <f>COUNTIF('Input velikosti'!B:B,SS_List_Domain_Merge[[#This Row],[ICO]])</f>
        <v>2</v>
      </c>
      <c r="K949" s="1" t="str">
        <f>VLOOKUP(SS_List_Domain_Merge[[#This Row],[ICO]],Velikosti_skol[[I�O]:[su-kpp]],12)</f>
        <v>100 - 199 zaměstnanců</v>
      </c>
    </row>
    <row r="950" spans="1:11" x14ac:dyDescent="0.4">
      <c r="A950" s="1" t="s">
        <v>14</v>
      </c>
      <c r="B950" s="1" t="s">
        <v>2501</v>
      </c>
      <c r="C950">
        <v>600012808</v>
      </c>
      <c r="D950">
        <v>47469145</v>
      </c>
      <c r="E950" s="1" t="s">
        <v>1974</v>
      </c>
      <c r="F950" s="1" t="s">
        <v>10</v>
      </c>
      <c r="G950" s="1" t="s">
        <v>879</v>
      </c>
      <c r="H950" s="1" t="s">
        <v>83</v>
      </c>
      <c r="I950" s="1" t="s">
        <v>2502</v>
      </c>
      <c r="J950" s="1">
        <f>COUNTIF('Input velikosti'!B:B,SS_List_Domain_Merge[[#This Row],[ICO]])</f>
        <v>1</v>
      </c>
      <c r="K950" s="1" t="str">
        <f>VLOOKUP(SS_List_Domain_Merge[[#This Row],[ICO]],Velikosti_skol[[I�O]:[su-kpp]],12)</f>
        <v>25 - 49 zaměstnanců</v>
      </c>
    </row>
    <row r="951" spans="1:11" x14ac:dyDescent="0.4">
      <c r="A951" s="1" t="s">
        <v>7</v>
      </c>
      <c r="B951" s="1" t="s">
        <v>2503</v>
      </c>
      <c r="C951">
        <v>600016013</v>
      </c>
      <c r="D951">
        <v>47900539</v>
      </c>
      <c r="E951" s="1" t="s">
        <v>1974</v>
      </c>
      <c r="F951" s="1" t="s">
        <v>10</v>
      </c>
      <c r="G951" s="1" t="s">
        <v>2504</v>
      </c>
      <c r="H951" s="1" t="s">
        <v>63</v>
      </c>
      <c r="I951" s="1" t="s">
        <v>2505</v>
      </c>
      <c r="J951" s="1">
        <f>COUNTIF('Input velikosti'!B:B,SS_List_Domain_Merge[[#This Row],[ICO]])</f>
        <v>1</v>
      </c>
      <c r="K951" s="1" t="str">
        <f>VLOOKUP(SS_List_Domain_Merge[[#This Row],[ICO]],Velikosti_skol[[I�O]:[su-kpp]],12)</f>
        <v>50 - 99 zaměstnanců</v>
      </c>
    </row>
    <row r="952" spans="1:11" x14ac:dyDescent="0.4">
      <c r="A952" s="1" t="s">
        <v>14</v>
      </c>
      <c r="B952" s="1" t="s">
        <v>2506</v>
      </c>
      <c r="C952">
        <v>600170292</v>
      </c>
      <c r="D952">
        <v>510874</v>
      </c>
      <c r="E952" s="1" t="s">
        <v>228</v>
      </c>
      <c r="F952" s="1" t="s">
        <v>17</v>
      </c>
      <c r="G952" s="1" t="s">
        <v>136</v>
      </c>
      <c r="H952" s="1" t="s">
        <v>137</v>
      </c>
      <c r="I952" s="1" t="s">
        <v>2507</v>
      </c>
      <c r="J952" s="1">
        <f>COUNTIF('Input velikosti'!B:B,SS_List_Domain_Merge[[#This Row],[ICO]])</f>
        <v>1</v>
      </c>
      <c r="K952" s="1" t="str">
        <f>VLOOKUP(SS_List_Domain_Merge[[#This Row],[ICO]],Velikosti_skol[[I�O]:[su-kpp]],12)</f>
        <v>50 - 99 zaměstnanců</v>
      </c>
    </row>
    <row r="953" spans="1:11" x14ac:dyDescent="0.4">
      <c r="A953" s="1" t="s">
        <v>7</v>
      </c>
      <c r="B953" s="1" t="s">
        <v>2508</v>
      </c>
      <c r="C953">
        <v>600170144</v>
      </c>
      <c r="D953">
        <v>507474</v>
      </c>
      <c r="E953" s="1" t="s">
        <v>191</v>
      </c>
      <c r="F953" s="1" t="s">
        <v>17</v>
      </c>
      <c r="G953" s="1" t="s">
        <v>2509</v>
      </c>
      <c r="H953" s="1" t="s">
        <v>24</v>
      </c>
      <c r="I953" s="1" t="s">
        <v>2510</v>
      </c>
      <c r="J953" s="1">
        <f>COUNTIF('Input velikosti'!B:B,SS_List_Domain_Merge[[#This Row],[ICO]])</f>
        <v>1</v>
      </c>
      <c r="K953" s="1" t="str">
        <f>VLOOKUP(SS_List_Domain_Merge[[#This Row],[ICO]],Velikosti_skol[[I�O]:[su-kpp]],12)</f>
        <v>50 - 99 zaměstnanců</v>
      </c>
    </row>
    <row r="954" spans="1:11" x14ac:dyDescent="0.4">
      <c r="A954" s="1" t="s">
        <v>14</v>
      </c>
      <c r="B954" s="1" t="s">
        <v>2511</v>
      </c>
      <c r="C954">
        <v>600011399</v>
      </c>
      <c r="D954">
        <v>25018566</v>
      </c>
      <c r="E954" s="1" t="s">
        <v>2512</v>
      </c>
      <c r="F954" s="1" t="s">
        <v>10</v>
      </c>
      <c r="G954" s="1" t="s">
        <v>351</v>
      </c>
      <c r="H954" s="1" t="s">
        <v>150</v>
      </c>
      <c r="I954" s="1" t="s">
        <v>2513</v>
      </c>
      <c r="J954" s="1">
        <f>COUNTIF('Input velikosti'!B:B,SS_List_Domain_Merge[[#This Row],[ICO]])</f>
        <v>2</v>
      </c>
      <c r="K954" s="1" t="str">
        <f>VLOOKUP(SS_List_Domain_Merge[[#This Row],[ICO]],Velikosti_skol[[I�O]:[su-kpp]],12)</f>
        <v>10 - 19 zaměstnanců</v>
      </c>
    </row>
    <row r="955" spans="1:11" x14ac:dyDescent="0.4">
      <c r="A955" s="1" t="s">
        <v>7</v>
      </c>
      <c r="B955" s="1" t="s">
        <v>2514</v>
      </c>
      <c r="C955">
        <v>600011291</v>
      </c>
      <c r="D955">
        <v>524646</v>
      </c>
      <c r="E955" s="1" t="s">
        <v>238</v>
      </c>
      <c r="F955" s="1" t="s">
        <v>17</v>
      </c>
      <c r="G955" s="1" t="s">
        <v>966</v>
      </c>
      <c r="H955" s="1" t="s">
        <v>150</v>
      </c>
      <c r="I955" s="1" t="s">
        <v>2515</v>
      </c>
      <c r="J955" s="1">
        <f>COUNTIF('Input velikosti'!B:B,SS_List_Domain_Merge[[#This Row],[ICO]])</f>
        <v>1</v>
      </c>
      <c r="K955" s="1" t="str">
        <f>VLOOKUP(SS_List_Domain_Merge[[#This Row],[ICO]],Velikosti_skol[[I�O]:[su-kpp]],12)</f>
        <v>50 - 99 zaměstnanců</v>
      </c>
    </row>
    <row r="956" spans="1:11" x14ac:dyDescent="0.4">
      <c r="A956" s="1" t="s">
        <v>14</v>
      </c>
      <c r="B956" s="1" t="s">
        <v>2516</v>
      </c>
      <c r="C956">
        <v>600013171</v>
      </c>
      <c r="D956">
        <v>654949</v>
      </c>
      <c r="E956" s="1" t="s">
        <v>330</v>
      </c>
      <c r="F956" s="1" t="s">
        <v>17</v>
      </c>
      <c r="G956" s="1" t="s">
        <v>751</v>
      </c>
      <c r="H956" s="1" t="s">
        <v>83</v>
      </c>
      <c r="I956" s="1" t="s">
        <v>2517</v>
      </c>
      <c r="J956" s="1">
        <f>COUNTIF('Input velikosti'!B:B,SS_List_Domain_Merge[[#This Row],[ICO]])</f>
        <v>2</v>
      </c>
      <c r="K956" s="1" t="str">
        <f>VLOOKUP(SS_List_Domain_Merge[[#This Row],[ICO]],Velikosti_skol[[I�O]:[su-kpp]],12)</f>
        <v>50 - 99 zaměstnanců</v>
      </c>
    </row>
    <row r="957" spans="1:11" x14ac:dyDescent="0.4">
      <c r="A957" s="1" t="s">
        <v>14</v>
      </c>
      <c r="B957" s="1" t="s">
        <v>2518</v>
      </c>
      <c r="C957">
        <v>600011429</v>
      </c>
      <c r="D957">
        <v>82627</v>
      </c>
      <c r="E957" s="1" t="s">
        <v>238</v>
      </c>
      <c r="F957" s="1" t="s">
        <v>17</v>
      </c>
      <c r="G957" s="1" t="s">
        <v>351</v>
      </c>
      <c r="H957" s="1" t="s">
        <v>150</v>
      </c>
      <c r="I957" s="1" t="s">
        <v>2519</v>
      </c>
      <c r="J957" s="1">
        <f>COUNTIF('Input velikosti'!B:B,SS_List_Domain_Merge[[#This Row],[ICO]])</f>
        <v>1</v>
      </c>
      <c r="K957" s="1" t="e">
        <f>VLOOKUP(SS_List_Domain_Merge[[#This Row],[ICO]],Velikosti_skol[[I�O]:[su-kpp]],12)</f>
        <v>#N/A</v>
      </c>
    </row>
    <row r="958" spans="1:11" x14ac:dyDescent="0.4">
      <c r="A958" s="1" t="s">
        <v>7</v>
      </c>
      <c r="B958" s="1" t="s">
        <v>2520</v>
      </c>
      <c r="C958">
        <v>651023572</v>
      </c>
      <c r="D958">
        <v>75050099</v>
      </c>
      <c r="E958" s="1" t="s">
        <v>228</v>
      </c>
      <c r="F958" s="1" t="s">
        <v>17</v>
      </c>
      <c r="G958" s="1" t="s">
        <v>669</v>
      </c>
      <c r="H958" s="1" t="s">
        <v>137</v>
      </c>
      <c r="I958" s="1" t="s">
        <v>2521</v>
      </c>
      <c r="J958" s="1">
        <f>COUNTIF('Input velikosti'!B:B,SS_List_Domain_Merge[[#This Row],[ICO]])</f>
        <v>1</v>
      </c>
      <c r="K958" s="1" t="str">
        <f>VLOOKUP(SS_List_Domain_Merge[[#This Row],[ICO]],Velikosti_skol[[I�O]:[su-kpp]],12)</f>
        <v>Neuvedeno</v>
      </c>
    </row>
    <row r="959" spans="1:11" x14ac:dyDescent="0.4">
      <c r="A959" s="1" t="s">
        <v>14</v>
      </c>
      <c r="B959" s="1" t="s">
        <v>2522</v>
      </c>
      <c r="C959">
        <v>600014487</v>
      </c>
      <c r="D959">
        <v>837237</v>
      </c>
      <c r="E959" s="1" t="s">
        <v>225</v>
      </c>
      <c r="F959" s="1" t="s">
        <v>17</v>
      </c>
      <c r="G959" s="1" t="s">
        <v>2523</v>
      </c>
      <c r="H959" s="1" t="s">
        <v>12</v>
      </c>
      <c r="I959" s="1" t="s">
        <v>2524</v>
      </c>
      <c r="J959" s="1">
        <f>COUNTIF('Input velikosti'!B:B,SS_List_Domain_Merge[[#This Row],[ICO]])</f>
        <v>1</v>
      </c>
      <c r="K959" s="1" t="str">
        <f>VLOOKUP(SS_List_Domain_Merge[[#This Row],[ICO]],Velikosti_skol[[I�O]:[su-kpp]],12)</f>
        <v>25 - 49 zaměstnanců</v>
      </c>
    </row>
    <row r="960" spans="1:11" x14ac:dyDescent="0.4">
      <c r="A960" s="1" t="s">
        <v>14</v>
      </c>
      <c r="B960" s="1" t="s">
        <v>2461</v>
      </c>
      <c r="C960">
        <v>600010635</v>
      </c>
      <c r="D960">
        <v>25026470</v>
      </c>
      <c r="E960" s="1" t="s">
        <v>2525</v>
      </c>
      <c r="F960" s="1" t="s">
        <v>10</v>
      </c>
      <c r="G960" s="1" t="s">
        <v>2346</v>
      </c>
      <c r="H960" s="1" t="s">
        <v>222</v>
      </c>
      <c r="I960" s="1" t="s">
        <v>2526</v>
      </c>
      <c r="J960" s="1">
        <f>COUNTIF('Input velikosti'!B:B,SS_List_Domain_Merge[[#This Row],[ICO]])</f>
        <v>1</v>
      </c>
      <c r="K960" s="1" t="str">
        <f>VLOOKUP(SS_List_Domain_Merge[[#This Row],[ICO]],Velikosti_skol[[I�O]:[su-kpp]],12)</f>
        <v>10 - 19 zaměstnanců</v>
      </c>
    </row>
    <row r="961" spans="1:11" x14ac:dyDescent="0.4">
      <c r="A961" s="1" t="s">
        <v>7</v>
      </c>
      <c r="B961" s="1" t="s">
        <v>2527</v>
      </c>
      <c r="C961">
        <v>600014436</v>
      </c>
      <c r="D961">
        <v>25344587</v>
      </c>
      <c r="E961" s="1" t="s">
        <v>2076</v>
      </c>
      <c r="F961" s="1" t="s">
        <v>10</v>
      </c>
      <c r="G961" s="1" t="s">
        <v>11</v>
      </c>
      <c r="H961" s="1" t="s">
        <v>12</v>
      </c>
      <c r="I961" s="1" t="s">
        <v>2528</v>
      </c>
      <c r="J961" s="1">
        <f>COUNTIF('Input velikosti'!B:B,SS_List_Domain_Merge[[#This Row],[ICO]])</f>
        <v>1</v>
      </c>
      <c r="K961" s="1" t="str">
        <f>VLOOKUP(SS_List_Domain_Merge[[#This Row],[ICO]],Velikosti_skol[[I�O]:[su-kpp]],12)</f>
        <v>25 - 49 zaměstnanců</v>
      </c>
    </row>
    <row r="962" spans="1:11" x14ac:dyDescent="0.4">
      <c r="A962" s="1" t="s">
        <v>7</v>
      </c>
      <c r="B962" s="1" t="s">
        <v>2529</v>
      </c>
      <c r="C962">
        <v>600010759</v>
      </c>
      <c r="D962">
        <v>46773495</v>
      </c>
      <c r="E962" s="1" t="s">
        <v>238</v>
      </c>
      <c r="F962" s="1" t="s">
        <v>17</v>
      </c>
      <c r="G962" s="1" t="s">
        <v>601</v>
      </c>
      <c r="H962" s="1" t="s">
        <v>150</v>
      </c>
      <c r="I962" s="1" t="s">
        <v>2530</v>
      </c>
      <c r="J962" s="1">
        <f>COUNTIF('Input velikosti'!B:B,SS_List_Domain_Merge[[#This Row],[ICO]])</f>
        <v>1</v>
      </c>
      <c r="K962" s="1" t="str">
        <f>VLOOKUP(SS_List_Domain_Merge[[#This Row],[ICO]],Velikosti_skol[[I�O]:[su-kpp]],12)</f>
        <v>100 - 199 zaměstnanců</v>
      </c>
    </row>
    <row r="963" spans="1:11" x14ac:dyDescent="0.4">
      <c r="A963" s="1" t="s">
        <v>7</v>
      </c>
      <c r="B963" s="1" t="s">
        <v>2531</v>
      </c>
      <c r="C963">
        <v>600013103</v>
      </c>
      <c r="D963">
        <v>25266195</v>
      </c>
      <c r="E963" s="1" t="s">
        <v>2474</v>
      </c>
      <c r="F963" s="1" t="s">
        <v>10</v>
      </c>
      <c r="G963" s="1" t="s">
        <v>743</v>
      </c>
      <c r="H963" s="1" t="s">
        <v>83</v>
      </c>
      <c r="I963" s="1" t="s">
        <v>2532</v>
      </c>
      <c r="J963" s="1">
        <f>COUNTIF('Input velikosti'!B:B,SS_List_Domain_Merge[[#This Row],[ICO]])</f>
        <v>1</v>
      </c>
      <c r="K963" s="1" t="str">
        <f>VLOOKUP(SS_List_Domain_Merge[[#This Row],[ICO]],Velikosti_skol[[I�O]:[su-kpp]],12)</f>
        <v>25 - 49 zaměstnanců</v>
      </c>
    </row>
    <row r="964" spans="1:11" x14ac:dyDescent="0.4">
      <c r="A964" s="1" t="s">
        <v>14</v>
      </c>
      <c r="B964" s="1" t="s">
        <v>2533</v>
      </c>
      <c r="C964">
        <v>600020525</v>
      </c>
      <c r="D964">
        <v>25344412</v>
      </c>
      <c r="E964" s="1" t="s">
        <v>2534</v>
      </c>
      <c r="F964" s="1" t="s">
        <v>10</v>
      </c>
      <c r="G964" s="1" t="s">
        <v>99</v>
      </c>
      <c r="H964" s="1" t="s">
        <v>12</v>
      </c>
      <c r="I964" s="1" t="s">
        <v>2535</v>
      </c>
      <c r="J964" s="1">
        <f>COUNTIF('Input velikosti'!B:B,SS_List_Domain_Merge[[#This Row],[ICO]])</f>
        <v>1</v>
      </c>
      <c r="K964" s="1" t="str">
        <f>VLOOKUP(SS_List_Domain_Merge[[#This Row],[ICO]],Velikosti_skol[[I�O]:[su-kpp]],12)</f>
        <v>25 - 49 zaměstnanců</v>
      </c>
    </row>
    <row r="965" spans="1:11" x14ac:dyDescent="0.4">
      <c r="A965" s="1" t="s">
        <v>7</v>
      </c>
      <c r="B965" s="1" t="s">
        <v>2536</v>
      </c>
      <c r="C965">
        <v>600005356</v>
      </c>
      <c r="D965">
        <v>25604325</v>
      </c>
      <c r="E965" s="1" t="s">
        <v>2537</v>
      </c>
      <c r="F965" s="1" t="s">
        <v>10</v>
      </c>
      <c r="G965" s="1" t="s">
        <v>279</v>
      </c>
      <c r="H965" s="1" t="s">
        <v>29</v>
      </c>
      <c r="I965" s="1" t="s">
        <v>2538</v>
      </c>
      <c r="J965" s="1">
        <f>COUNTIF('Input velikosti'!B:B,SS_List_Domain_Merge[[#This Row],[ICO]])</f>
        <v>1</v>
      </c>
      <c r="K965" s="1" t="str">
        <f>VLOOKUP(SS_List_Domain_Merge[[#This Row],[ICO]],Velikosti_skol[[I�O]:[su-kpp]],12)</f>
        <v>10 - 19 zaměstnanců</v>
      </c>
    </row>
    <row r="966" spans="1:11" x14ac:dyDescent="0.4">
      <c r="A966" s="1" t="s">
        <v>7</v>
      </c>
      <c r="B966" s="1" t="s">
        <v>2539</v>
      </c>
      <c r="C966">
        <v>600007499</v>
      </c>
      <c r="D966">
        <v>25602951</v>
      </c>
      <c r="E966" s="1" t="s">
        <v>2540</v>
      </c>
      <c r="F966" s="1" t="s">
        <v>10</v>
      </c>
      <c r="G966" s="1" t="s">
        <v>158</v>
      </c>
      <c r="H966" s="1" t="s">
        <v>24</v>
      </c>
      <c r="I966" s="1" t="s">
        <v>2541</v>
      </c>
      <c r="J966" s="1">
        <f>COUNTIF('Input velikosti'!B:B,SS_List_Domain_Merge[[#This Row],[ICO]])</f>
        <v>1</v>
      </c>
      <c r="K966" s="1" t="str">
        <f>VLOOKUP(SS_List_Domain_Merge[[#This Row],[ICO]],Velikosti_skol[[I�O]:[su-kpp]],12)</f>
        <v>10 - 19 zaměstnanců</v>
      </c>
    </row>
    <row r="967" spans="1:11" x14ac:dyDescent="0.4">
      <c r="A967" s="1" t="s">
        <v>7</v>
      </c>
      <c r="B967" s="1" t="s">
        <v>2542</v>
      </c>
      <c r="C967">
        <v>600016862</v>
      </c>
      <c r="D967">
        <v>25372351</v>
      </c>
      <c r="E967" s="1" t="s">
        <v>2543</v>
      </c>
      <c r="F967" s="1" t="s">
        <v>10</v>
      </c>
      <c r="G967" s="1" t="s">
        <v>2544</v>
      </c>
      <c r="H967" s="1" t="s">
        <v>38</v>
      </c>
      <c r="I967" s="1" t="s">
        <v>2545</v>
      </c>
      <c r="J967" s="1">
        <f>COUNTIF('Input velikosti'!B:B,SS_List_Domain_Merge[[#This Row],[ICO]])</f>
        <v>1</v>
      </c>
      <c r="K967" s="1" t="str">
        <f>VLOOKUP(SS_List_Domain_Merge[[#This Row],[ICO]],Velikosti_skol[[I�O]:[su-kpp]],12)</f>
        <v>20 - 24 zaměstnanci</v>
      </c>
    </row>
    <row r="968" spans="1:11" x14ac:dyDescent="0.4">
      <c r="A968" s="1" t="s">
        <v>14</v>
      </c>
      <c r="B968" s="1" t="s">
        <v>2546</v>
      </c>
      <c r="C968">
        <v>600010902</v>
      </c>
      <c r="D968">
        <v>25022016</v>
      </c>
      <c r="E968" s="1" t="s">
        <v>2547</v>
      </c>
      <c r="F968" s="1" t="s">
        <v>10</v>
      </c>
      <c r="G968" s="1" t="s">
        <v>601</v>
      </c>
      <c r="H968" s="1" t="s">
        <v>150</v>
      </c>
      <c r="I968" s="1" t="s">
        <v>2548</v>
      </c>
      <c r="J968" s="1">
        <f>COUNTIF('Input velikosti'!B:B,SS_List_Domain_Merge[[#This Row],[ICO]])</f>
        <v>1</v>
      </c>
      <c r="K968" s="1" t="str">
        <f>VLOOKUP(SS_List_Domain_Merge[[#This Row],[ICO]],Velikosti_skol[[I�O]:[su-kpp]],12)</f>
        <v>10 - 19 zaměstnanců</v>
      </c>
    </row>
    <row r="969" spans="1:11" x14ac:dyDescent="0.4">
      <c r="A969" s="1" t="s">
        <v>14</v>
      </c>
      <c r="B969" s="1" t="s">
        <v>2549</v>
      </c>
      <c r="C969">
        <v>600017168</v>
      </c>
      <c r="D969">
        <v>848778</v>
      </c>
      <c r="E969" s="1" t="s">
        <v>546</v>
      </c>
      <c r="F969" s="1" t="s">
        <v>17</v>
      </c>
      <c r="G969" s="1" t="s">
        <v>162</v>
      </c>
      <c r="H969" s="1" t="s">
        <v>104</v>
      </c>
      <c r="I969" s="1" t="s">
        <v>2550</v>
      </c>
      <c r="J969" s="1">
        <f>COUNTIF('Input velikosti'!B:B,SS_List_Domain_Merge[[#This Row],[ICO]])</f>
        <v>1</v>
      </c>
      <c r="K969" s="1" t="str">
        <f>VLOOKUP(SS_List_Domain_Merge[[#This Row],[ICO]],Velikosti_skol[[I�O]:[su-kpp]],12)</f>
        <v>25 - 49 zaměstnanců</v>
      </c>
    </row>
    <row r="970" spans="1:11" x14ac:dyDescent="0.4">
      <c r="A970" s="1" t="s">
        <v>7</v>
      </c>
      <c r="B970" s="1" t="s">
        <v>2551</v>
      </c>
      <c r="C970">
        <v>600013821</v>
      </c>
      <c r="D970">
        <v>638013</v>
      </c>
      <c r="E970" s="1" t="s">
        <v>212</v>
      </c>
      <c r="F970" s="1" t="s">
        <v>17</v>
      </c>
      <c r="G970" s="1" t="s">
        <v>53</v>
      </c>
      <c r="H970" s="1" t="s">
        <v>54</v>
      </c>
      <c r="I970" s="1" t="s">
        <v>2552</v>
      </c>
      <c r="J970" s="1">
        <f>COUNTIF('Input velikosti'!B:B,SS_List_Domain_Merge[[#This Row],[ICO]])</f>
        <v>2</v>
      </c>
      <c r="K970" s="1" t="str">
        <f>VLOOKUP(SS_List_Domain_Merge[[#This Row],[ICO]],Velikosti_skol[[I�O]:[su-kpp]],12)</f>
        <v>50 - 99 zaměstnanců</v>
      </c>
    </row>
    <row r="971" spans="1:11" x14ac:dyDescent="0.4">
      <c r="A971" s="1" t="s">
        <v>14</v>
      </c>
      <c r="B971" s="1" t="s">
        <v>2553</v>
      </c>
      <c r="C971">
        <v>600170306</v>
      </c>
      <c r="D971">
        <v>582336</v>
      </c>
      <c r="E971" s="1" t="s">
        <v>228</v>
      </c>
      <c r="F971" s="1" t="s">
        <v>17</v>
      </c>
      <c r="G971" s="1" t="s">
        <v>136</v>
      </c>
      <c r="H971" s="1" t="s">
        <v>137</v>
      </c>
      <c r="I971" s="1" t="s">
        <v>2554</v>
      </c>
      <c r="J971" s="1">
        <f>COUNTIF('Input velikosti'!B:B,SS_List_Domain_Merge[[#This Row],[ICO]])</f>
        <v>2</v>
      </c>
      <c r="K971" s="1" t="str">
        <f>VLOOKUP(SS_List_Domain_Merge[[#This Row],[ICO]],Velikosti_skol[[I�O]:[su-kpp]],12)</f>
        <v>50 - 99 zaměstnanců</v>
      </c>
    </row>
    <row r="972" spans="1:11" x14ac:dyDescent="0.4">
      <c r="A972" s="1" t="s">
        <v>7</v>
      </c>
      <c r="B972" s="1" t="s">
        <v>2555</v>
      </c>
      <c r="C972">
        <v>600017095</v>
      </c>
      <c r="D972">
        <v>13643606</v>
      </c>
      <c r="E972" s="1" t="s">
        <v>546</v>
      </c>
      <c r="F972" s="1" t="s">
        <v>17</v>
      </c>
      <c r="G972" s="1" t="s">
        <v>162</v>
      </c>
      <c r="H972" s="1" t="s">
        <v>104</v>
      </c>
      <c r="I972" s="1" t="s">
        <v>2556</v>
      </c>
      <c r="J972" s="1">
        <f>COUNTIF('Input velikosti'!B:B,SS_List_Domain_Merge[[#This Row],[ICO]])</f>
        <v>1</v>
      </c>
      <c r="K972" s="1" t="str">
        <f>VLOOKUP(SS_List_Domain_Merge[[#This Row],[ICO]],Velikosti_skol[[I�O]:[su-kpp]],12)</f>
        <v>100 - 199 zaměstnanců</v>
      </c>
    </row>
    <row r="973" spans="1:11" x14ac:dyDescent="0.4">
      <c r="A973" s="1" t="s">
        <v>14</v>
      </c>
      <c r="B973" s="1" t="s">
        <v>2557</v>
      </c>
      <c r="C973">
        <v>600010546</v>
      </c>
      <c r="D973">
        <v>25025970</v>
      </c>
      <c r="E973" s="1" t="s">
        <v>2558</v>
      </c>
      <c r="F973" s="1" t="s">
        <v>10</v>
      </c>
      <c r="G973" s="1" t="s">
        <v>2559</v>
      </c>
      <c r="H973" s="1" t="s">
        <v>222</v>
      </c>
      <c r="I973" s="1" t="s">
        <v>2560</v>
      </c>
      <c r="J973" s="1">
        <f>COUNTIF('Input velikosti'!B:B,SS_List_Domain_Merge[[#This Row],[ICO]])</f>
        <v>1</v>
      </c>
      <c r="K973" s="1" t="str">
        <f>VLOOKUP(SS_List_Domain_Merge[[#This Row],[ICO]],Velikosti_skol[[I�O]:[su-kpp]],12)</f>
        <v>10 - 19 zaměstnanců</v>
      </c>
    </row>
    <row r="974" spans="1:11" x14ac:dyDescent="0.4">
      <c r="A974" s="1" t="s">
        <v>14</v>
      </c>
      <c r="B974" s="1" t="s">
        <v>2561</v>
      </c>
      <c r="C974">
        <v>600026957</v>
      </c>
      <c r="D974">
        <v>13644319</v>
      </c>
      <c r="E974" s="1" t="s">
        <v>77</v>
      </c>
      <c r="F974" s="1" t="s">
        <v>17</v>
      </c>
      <c r="G974" s="1" t="s">
        <v>141</v>
      </c>
      <c r="H974" s="1" t="s">
        <v>38</v>
      </c>
      <c r="I974" s="1" t="s">
        <v>2562</v>
      </c>
      <c r="J974" s="1">
        <f>COUNTIF('Input velikosti'!B:B,SS_List_Domain_Merge[[#This Row],[ICO]])</f>
        <v>1</v>
      </c>
      <c r="K974" s="1" t="str">
        <f>VLOOKUP(SS_List_Domain_Merge[[#This Row],[ICO]],Velikosti_skol[[I�O]:[su-kpp]],12)</f>
        <v>100 - 199 zaměstnanců</v>
      </c>
    </row>
    <row r="975" spans="1:11" x14ac:dyDescent="0.4">
      <c r="A975" s="1" t="s">
        <v>7</v>
      </c>
      <c r="B975" s="1" t="s">
        <v>2563</v>
      </c>
      <c r="C975">
        <v>600024024</v>
      </c>
      <c r="D975">
        <v>62690400</v>
      </c>
      <c r="E975" s="1" t="s">
        <v>16</v>
      </c>
      <c r="F975" s="1" t="s">
        <v>17</v>
      </c>
      <c r="G975" s="1" t="s">
        <v>145</v>
      </c>
      <c r="H975" s="1" t="s">
        <v>19</v>
      </c>
      <c r="I975" s="1" t="s">
        <v>2564</v>
      </c>
      <c r="J975" s="1">
        <f>COUNTIF('Input velikosti'!B:B,SS_List_Domain_Merge[[#This Row],[ICO]])</f>
        <v>1</v>
      </c>
      <c r="K975" s="1" t="str">
        <f>VLOOKUP(SS_List_Domain_Merge[[#This Row],[ICO]],Velikosti_skol[[I�O]:[su-kpp]],12)</f>
        <v>25 - 49 zaměstnanců</v>
      </c>
    </row>
    <row r="976" spans="1:11" x14ac:dyDescent="0.4">
      <c r="A976" s="1" t="s">
        <v>7</v>
      </c>
      <c r="B976" s="1" t="s">
        <v>2565</v>
      </c>
      <c r="C976">
        <v>600014681</v>
      </c>
      <c r="D976">
        <v>559539</v>
      </c>
      <c r="E976" s="1" t="s">
        <v>212</v>
      </c>
      <c r="F976" s="1" t="s">
        <v>17</v>
      </c>
      <c r="G976" s="1" t="s">
        <v>856</v>
      </c>
      <c r="H976" s="1" t="s">
        <v>54</v>
      </c>
      <c r="I976" s="1" t="s">
        <v>2566</v>
      </c>
      <c r="J976" s="1">
        <f>COUNTIF('Input velikosti'!B:B,SS_List_Domain_Merge[[#This Row],[ICO]])</f>
        <v>1</v>
      </c>
      <c r="K976" s="1" t="str">
        <f>VLOOKUP(SS_List_Domain_Merge[[#This Row],[ICO]],Velikosti_skol[[I�O]:[su-kpp]],12)</f>
        <v>50 - 99 zaměstnanců</v>
      </c>
    </row>
    <row r="977" spans="1:11" x14ac:dyDescent="0.4">
      <c r="A977" s="1" t="s">
        <v>14</v>
      </c>
      <c r="B977" s="1" t="s">
        <v>2567</v>
      </c>
      <c r="C977">
        <v>600017338</v>
      </c>
      <c r="D977">
        <v>47813121</v>
      </c>
      <c r="E977" s="1" t="s">
        <v>77</v>
      </c>
      <c r="F977" s="1" t="s">
        <v>17</v>
      </c>
      <c r="G977" s="1" t="s">
        <v>1151</v>
      </c>
      <c r="H977" s="1" t="s">
        <v>38</v>
      </c>
      <c r="I977" s="1" t="s">
        <v>2568</v>
      </c>
      <c r="J977" s="1">
        <f>COUNTIF('Input velikosti'!B:B,SS_List_Domain_Merge[[#This Row],[ICO]])</f>
        <v>1</v>
      </c>
      <c r="K977" s="1" t="str">
        <f>VLOOKUP(SS_List_Domain_Merge[[#This Row],[ICO]],Velikosti_skol[[I�O]:[su-kpp]],12)</f>
        <v>10 - 19 zaměstnanců</v>
      </c>
    </row>
    <row r="978" spans="1:11" x14ac:dyDescent="0.4">
      <c r="A978" s="1" t="s">
        <v>14</v>
      </c>
      <c r="B978" s="1" t="s">
        <v>2569</v>
      </c>
      <c r="C978">
        <v>600015459</v>
      </c>
      <c r="D978">
        <v>559644</v>
      </c>
      <c r="E978" s="1" t="s">
        <v>225</v>
      </c>
      <c r="F978" s="1" t="s">
        <v>17</v>
      </c>
      <c r="G978" s="1" t="s">
        <v>717</v>
      </c>
      <c r="H978" s="1" t="s">
        <v>12</v>
      </c>
      <c r="I978" s="1" t="s">
        <v>2570</v>
      </c>
      <c r="J978" s="1">
        <f>COUNTIF('Input velikosti'!B:B,SS_List_Domain_Merge[[#This Row],[ICO]])</f>
        <v>1</v>
      </c>
      <c r="K978" s="1" t="str">
        <f>VLOOKUP(SS_List_Domain_Merge[[#This Row],[ICO]],Velikosti_skol[[I�O]:[su-kpp]],12)</f>
        <v>50 - 99 zaměstnanců</v>
      </c>
    </row>
    <row r="979" spans="1:11" x14ac:dyDescent="0.4">
      <c r="A979" s="1" t="s">
        <v>14</v>
      </c>
      <c r="B979" s="1" t="s">
        <v>2571</v>
      </c>
      <c r="C979">
        <v>600016145</v>
      </c>
      <c r="D979">
        <v>846279</v>
      </c>
      <c r="E979" s="1" t="s">
        <v>77</v>
      </c>
      <c r="F979" s="1" t="s">
        <v>17</v>
      </c>
      <c r="G979" s="1" t="s">
        <v>834</v>
      </c>
      <c r="H979" s="1" t="s">
        <v>38</v>
      </c>
      <c r="I979" s="1" t="s">
        <v>2572</v>
      </c>
      <c r="J979" s="1">
        <f>COUNTIF('Input velikosti'!B:B,SS_List_Domain_Merge[[#This Row],[ICO]])</f>
        <v>1</v>
      </c>
      <c r="K979" s="1" t="str">
        <f>VLOOKUP(SS_List_Domain_Merge[[#This Row],[ICO]],Velikosti_skol[[I�O]:[su-kpp]],12)</f>
        <v>25 - 49 zaměstnanců</v>
      </c>
    </row>
    <row r="980" spans="1:11" x14ac:dyDescent="0.4">
      <c r="A980" s="1" t="s">
        <v>14</v>
      </c>
      <c r="B980" s="1" t="s">
        <v>2573</v>
      </c>
      <c r="C980">
        <v>600014843</v>
      </c>
      <c r="D980">
        <v>60545992</v>
      </c>
      <c r="E980" s="1" t="s">
        <v>61</v>
      </c>
      <c r="F980" s="1" t="s">
        <v>17</v>
      </c>
      <c r="G980" s="1" t="s">
        <v>315</v>
      </c>
      <c r="H980" s="1" t="s">
        <v>63</v>
      </c>
      <c r="I980" s="1" t="s">
        <v>2574</v>
      </c>
      <c r="J980" s="1">
        <f>COUNTIF('Input velikosti'!B:B,SS_List_Domain_Merge[[#This Row],[ICO]])</f>
        <v>1</v>
      </c>
      <c r="K980" s="1" t="str">
        <f>VLOOKUP(SS_List_Domain_Merge[[#This Row],[ICO]],Velikosti_skol[[I�O]:[su-kpp]],12)</f>
        <v>100 - 199 zaměstnanců</v>
      </c>
    </row>
    <row r="981" spans="1:11" x14ac:dyDescent="0.4">
      <c r="A981" s="1" t="s">
        <v>14</v>
      </c>
      <c r="B981" s="1" t="s">
        <v>2575</v>
      </c>
      <c r="C981">
        <v>600008363</v>
      </c>
      <c r="D981">
        <v>510912</v>
      </c>
      <c r="E981" s="1" t="s">
        <v>228</v>
      </c>
      <c r="F981" s="1" t="s">
        <v>17</v>
      </c>
      <c r="G981" s="1" t="s">
        <v>974</v>
      </c>
      <c r="H981" s="1" t="s">
        <v>137</v>
      </c>
      <c r="I981" s="1" t="s">
        <v>2576</v>
      </c>
      <c r="J981" s="1">
        <f>COUNTIF('Input velikosti'!B:B,SS_List_Domain_Merge[[#This Row],[ICO]])</f>
        <v>1</v>
      </c>
      <c r="K981" s="1" t="str">
        <f>VLOOKUP(SS_List_Domain_Merge[[#This Row],[ICO]],Velikosti_skol[[I�O]:[su-kpp]],12)</f>
        <v>50 - 99 zaměstnanců</v>
      </c>
    </row>
    <row r="982" spans="1:11" x14ac:dyDescent="0.4">
      <c r="A982" s="1" t="s">
        <v>14</v>
      </c>
      <c r="B982" s="1" t="s">
        <v>2577</v>
      </c>
      <c r="C982">
        <v>600015408</v>
      </c>
      <c r="D982">
        <v>55069</v>
      </c>
      <c r="E982" s="1" t="s">
        <v>61</v>
      </c>
      <c r="F982" s="1" t="s">
        <v>17</v>
      </c>
      <c r="G982" s="1" t="s">
        <v>385</v>
      </c>
      <c r="H982" s="1" t="s">
        <v>63</v>
      </c>
      <c r="I982" s="1" t="s">
        <v>2578</v>
      </c>
      <c r="J982" s="1">
        <f>COUNTIF('Input velikosti'!B:B,SS_List_Domain_Merge[[#This Row],[ICO]])</f>
        <v>2</v>
      </c>
      <c r="K982" s="1" t="e">
        <f>VLOOKUP(SS_List_Domain_Merge[[#This Row],[ICO]],Velikosti_skol[[I�O]:[su-kpp]],12)</f>
        <v>#N/A</v>
      </c>
    </row>
    <row r="983" spans="1:11" x14ac:dyDescent="0.4">
      <c r="A983" s="1" t="s">
        <v>7</v>
      </c>
      <c r="B983" s="1" t="s">
        <v>2579</v>
      </c>
      <c r="C983">
        <v>600012379</v>
      </c>
      <c r="D983">
        <v>25262301</v>
      </c>
      <c r="E983" s="1" t="s">
        <v>2580</v>
      </c>
      <c r="F983" s="1" t="s">
        <v>10</v>
      </c>
      <c r="G983" s="1" t="s">
        <v>82</v>
      </c>
      <c r="H983" s="1" t="s">
        <v>83</v>
      </c>
      <c r="I983" s="1" t="s">
        <v>2581</v>
      </c>
      <c r="J983" s="1">
        <f>COUNTIF('Input velikosti'!B:B,SS_List_Domain_Merge[[#This Row],[ICO]])</f>
        <v>1</v>
      </c>
      <c r="K983" s="1" t="str">
        <f>VLOOKUP(SS_List_Domain_Merge[[#This Row],[ICO]],Velikosti_skol[[I�O]:[su-kpp]],12)</f>
        <v>25 - 49 zaměstnanců</v>
      </c>
    </row>
    <row r="984" spans="1:11" x14ac:dyDescent="0.4">
      <c r="A984" s="1" t="s">
        <v>14</v>
      </c>
      <c r="B984" s="1" t="s">
        <v>2582</v>
      </c>
      <c r="C984">
        <v>600170560</v>
      </c>
      <c r="D984">
        <v>556807</v>
      </c>
      <c r="E984" s="1" t="s">
        <v>238</v>
      </c>
      <c r="F984" s="1" t="s">
        <v>17</v>
      </c>
      <c r="G984" s="1" t="s">
        <v>2583</v>
      </c>
      <c r="H984" s="1" t="s">
        <v>150</v>
      </c>
      <c r="I984" s="1" t="s">
        <v>2584</v>
      </c>
      <c r="J984" s="1">
        <f>COUNTIF('Input velikosti'!B:B,SS_List_Domain_Merge[[#This Row],[ICO]])</f>
        <v>1</v>
      </c>
      <c r="K984" s="1" t="str">
        <f>VLOOKUP(SS_List_Domain_Merge[[#This Row],[ICO]],Velikosti_skol[[I�O]:[su-kpp]],12)</f>
        <v>100 - 199 zaměstnanců</v>
      </c>
    </row>
    <row r="985" spans="1:11" x14ac:dyDescent="0.4">
      <c r="A985" s="1" t="s">
        <v>14</v>
      </c>
      <c r="B985" s="1" t="s">
        <v>2585</v>
      </c>
      <c r="C985">
        <v>600010481</v>
      </c>
      <c r="D985">
        <v>140147</v>
      </c>
      <c r="E985" s="1" t="s">
        <v>347</v>
      </c>
      <c r="F985" s="1" t="s">
        <v>17</v>
      </c>
      <c r="G985" s="1" t="s">
        <v>462</v>
      </c>
      <c r="H985" s="1" t="s">
        <v>222</v>
      </c>
      <c r="I985" s="1" t="s">
        <v>2586</v>
      </c>
      <c r="J985" s="1">
        <f>COUNTIF('Input velikosti'!B:B,SS_List_Domain_Merge[[#This Row],[ICO]])</f>
        <v>1</v>
      </c>
      <c r="K985" s="1" t="e">
        <f>VLOOKUP(SS_List_Domain_Merge[[#This Row],[ICO]],Velikosti_skol[[I�O]:[su-kpp]],12)</f>
        <v>#N/A</v>
      </c>
    </row>
    <row r="986" spans="1:11" x14ac:dyDescent="0.4">
      <c r="A986" s="1" t="s">
        <v>7</v>
      </c>
      <c r="B986" s="1" t="s">
        <v>2587</v>
      </c>
      <c r="C986">
        <v>600024113</v>
      </c>
      <c r="D986">
        <v>87998</v>
      </c>
      <c r="E986" s="1" t="s">
        <v>16</v>
      </c>
      <c r="F986" s="1" t="s">
        <v>17</v>
      </c>
      <c r="G986" s="1" t="s">
        <v>2142</v>
      </c>
      <c r="H986" s="1" t="s">
        <v>19</v>
      </c>
      <c r="I986" s="1" t="s">
        <v>2588</v>
      </c>
      <c r="J986" s="1">
        <f>COUNTIF('Input velikosti'!B:B,SS_List_Domain_Merge[[#This Row],[ICO]])</f>
        <v>1</v>
      </c>
      <c r="K986" s="1" t="e">
        <f>VLOOKUP(SS_List_Domain_Merge[[#This Row],[ICO]],Velikosti_skol[[I�O]:[su-kpp]],12)</f>
        <v>#N/A</v>
      </c>
    </row>
    <row r="987" spans="1:11" x14ac:dyDescent="0.4">
      <c r="A987" s="1" t="s">
        <v>14</v>
      </c>
      <c r="B987" s="1" t="s">
        <v>2589</v>
      </c>
      <c r="C987">
        <v>600022064</v>
      </c>
      <c r="D987">
        <v>410233</v>
      </c>
      <c r="E987" s="1" t="s">
        <v>191</v>
      </c>
      <c r="F987" s="1" t="s">
        <v>17</v>
      </c>
      <c r="G987" s="1" t="s">
        <v>2590</v>
      </c>
      <c r="H987" s="1" t="s">
        <v>24</v>
      </c>
      <c r="I987" s="1" t="s">
        <v>2591</v>
      </c>
      <c r="J987" s="1">
        <f>COUNTIF('Input velikosti'!B:B,SS_List_Domain_Merge[[#This Row],[ICO]])</f>
        <v>1</v>
      </c>
      <c r="K987" s="1" t="str">
        <f>VLOOKUP(SS_List_Domain_Merge[[#This Row],[ICO]],Velikosti_skol[[I�O]:[su-kpp]],12)</f>
        <v>100 - 199 zaměstnanců</v>
      </c>
    </row>
    <row r="988" spans="1:11" x14ac:dyDescent="0.4">
      <c r="A988" s="1" t="s">
        <v>14</v>
      </c>
      <c r="B988" s="1" t="s">
        <v>2592</v>
      </c>
      <c r="C988">
        <v>600016307</v>
      </c>
      <c r="D988">
        <v>13644301</v>
      </c>
      <c r="E988" s="1" t="s">
        <v>77</v>
      </c>
      <c r="F988" s="1" t="s">
        <v>17</v>
      </c>
      <c r="G988" s="1" t="s">
        <v>376</v>
      </c>
      <c r="H988" s="1" t="s">
        <v>38</v>
      </c>
      <c r="I988" s="1" t="s">
        <v>2593</v>
      </c>
      <c r="J988" s="1">
        <f>COUNTIF('Input velikosti'!B:B,SS_List_Domain_Merge[[#This Row],[ICO]])</f>
        <v>1</v>
      </c>
      <c r="K988" s="1" t="str">
        <f>VLOOKUP(SS_List_Domain_Merge[[#This Row],[ICO]],Velikosti_skol[[I�O]:[su-kpp]],12)</f>
        <v>100 - 199 zaměstnanců</v>
      </c>
    </row>
    <row r="989" spans="1:11" x14ac:dyDescent="0.4">
      <c r="A989" s="1" t="s">
        <v>14</v>
      </c>
      <c r="B989" s="1" t="s">
        <v>2594</v>
      </c>
      <c r="C989">
        <v>691003769</v>
      </c>
      <c r="D989">
        <v>72549572</v>
      </c>
      <c r="E989" s="1" t="s">
        <v>228</v>
      </c>
      <c r="F989" s="1" t="s">
        <v>17</v>
      </c>
      <c r="G989" s="1" t="s">
        <v>933</v>
      </c>
      <c r="H989" s="1" t="s">
        <v>137</v>
      </c>
      <c r="I989" s="1" t="s">
        <v>2595</v>
      </c>
      <c r="J989" s="1">
        <f>COUNTIF('Input velikosti'!B:B,SS_List_Domain_Merge[[#This Row],[ICO]])</f>
        <v>1</v>
      </c>
      <c r="K989" s="1" t="str">
        <f>VLOOKUP(SS_List_Domain_Merge[[#This Row],[ICO]],Velikosti_skol[[I�O]:[su-kpp]],12)</f>
        <v>Neuvedeno</v>
      </c>
    </row>
    <row r="990" spans="1:11" x14ac:dyDescent="0.4">
      <c r="A990" s="1" t="s">
        <v>14</v>
      </c>
      <c r="B990" s="1" t="s">
        <v>2596</v>
      </c>
      <c r="C990">
        <v>600012158</v>
      </c>
      <c r="D990">
        <v>87815</v>
      </c>
      <c r="E990" s="1" t="s">
        <v>16</v>
      </c>
      <c r="F990" s="1" t="s">
        <v>17</v>
      </c>
      <c r="G990" s="1" t="s">
        <v>248</v>
      </c>
      <c r="H990" s="1" t="s">
        <v>19</v>
      </c>
      <c r="I990" s="1" t="s">
        <v>2597</v>
      </c>
      <c r="J990" s="1">
        <f>COUNTIF('Input velikosti'!B:B,SS_List_Domain_Merge[[#This Row],[ICO]])</f>
        <v>1</v>
      </c>
      <c r="K990" s="1" t="e">
        <f>VLOOKUP(SS_List_Domain_Merge[[#This Row],[ICO]],Velikosti_skol[[I�O]:[su-kpp]],12)</f>
        <v>#N/A</v>
      </c>
    </row>
    <row r="991" spans="1:11" x14ac:dyDescent="0.4">
      <c r="A991" s="1" t="s">
        <v>14</v>
      </c>
      <c r="B991" s="1" t="s">
        <v>2598</v>
      </c>
      <c r="C991">
        <v>600017958</v>
      </c>
      <c r="D991">
        <v>14616831</v>
      </c>
      <c r="E991" s="1" t="s">
        <v>546</v>
      </c>
      <c r="F991" s="1" t="s">
        <v>17</v>
      </c>
      <c r="G991" s="1" t="s">
        <v>2599</v>
      </c>
      <c r="H991" s="1" t="s">
        <v>104</v>
      </c>
      <c r="I991" s="1" t="s">
        <v>2600</v>
      </c>
      <c r="J991" s="1">
        <f>COUNTIF('Input velikosti'!B:B,SS_List_Domain_Merge[[#This Row],[ICO]])</f>
        <v>1</v>
      </c>
      <c r="K991" s="1" t="str">
        <f>VLOOKUP(SS_List_Domain_Merge[[#This Row],[ICO]],Velikosti_skol[[I�O]:[su-kpp]],12)</f>
        <v>100 - 199 zaměstnanců</v>
      </c>
    </row>
    <row r="992" spans="1:11" x14ac:dyDescent="0.4">
      <c r="A992" s="1" t="s">
        <v>14</v>
      </c>
      <c r="B992" s="1" t="s">
        <v>2601</v>
      </c>
      <c r="C992">
        <v>691004048</v>
      </c>
      <c r="D992">
        <v>71341501</v>
      </c>
      <c r="E992" s="1" t="s">
        <v>2602</v>
      </c>
      <c r="F992" s="1" t="s">
        <v>10</v>
      </c>
      <c r="G992" s="1" t="s">
        <v>145</v>
      </c>
      <c r="H992" s="1" t="s">
        <v>19</v>
      </c>
      <c r="I992" s="1" t="s">
        <v>2603</v>
      </c>
      <c r="J992" s="1">
        <f>COUNTIF('Input velikosti'!B:B,SS_List_Domain_Merge[[#This Row],[ICO]])</f>
        <v>1</v>
      </c>
      <c r="K992" s="1" t="str">
        <f>VLOOKUP(SS_List_Domain_Merge[[#This Row],[ICO]],Velikosti_skol[[I�O]:[su-kpp]],12)</f>
        <v>Neuvedeno</v>
      </c>
    </row>
    <row r="993" spans="1:11" x14ac:dyDescent="0.4">
      <c r="A993" s="1" t="s">
        <v>7</v>
      </c>
      <c r="B993" s="1" t="s">
        <v>2604</v>
      </c>
      <c r="C993">
        <v>600171299</v>
      </c>
      <c r="D993">
        <v>575933</v>
      </c>
      <c r="E993" s="1" t="s">
        <v>77</v>
      </c>
      <c r="F993" s="1" t="s">
        <v>17</v>
      </c>
      <c r="G993" s="1" t="s">
        <v>141</v>
      </c>
      <c r="H993" s="1" t="s">
        <v>38</v>
      </c>
      <c r="I993" s="1" t="s">
        <v>2605</v>
      </c>
      <c r="J993" s="1">
        <f>COUNTIF('Input velikosti'!B:B,SS_List_Domain_Merge[[#This Row],[ICO]])</f>
        <v>1</v>
      </c>
      <c r="K993" s="1" t="str">
        <f>VLOOKUP(SS_List_Domain_Merge[[#This Row],[ICO]],Velikosti_skol[[I�O]:[su-kpp]],12)</f>
        <v>50 - 99 zaměstnanců</v>
      </c>
    </row>
    <row r="994" spans="1:11" x14ac:dyDescent="0.4">
      <c r="A994" s="1" t="s">
        <v>14</v>
      </c>
      <c r="B994" s="1" t="s">
        <v>2606</v>
      </c>
      <c r="C994">
        <v>600007022</v>
      </c>
      <c r="D994">
        <v>873306</v>
      </c>
      <c r="E994" s="1" t="s">
        <v>191</v>
      </c>
      <c r="F994" s="1" t="s">
        <v>17</v>
      </c>
      <c r="G994" s="1" t="s">
        <v>1518</v>
      </c>
      <c r="H994" s="1" t="s">
        <v>24</v>
      </c>
      <c r="I994" s="1" t="s">
        <v>2607</v>
      </c>
      <c r="J994" s="1">
        <f>COUNTIF('Input velikosti'!B:B,SS_List_Domain_Merge[[#This Row],[ICO]])</f>
        <v>1</v>
      </c>
      <c r="K994" s="1" t="str">
        <f>VLOOKUP(SS_List_Domain_Merge[[#This Row],[ICO]],Velikosti_skol[[I�O]:[su-kpp]],12)</f>
        <v>50 - 99 zaměstnanců</v>
      </c>
    </row>
    <row r="995" spans="1:11" x14ac:dyDescent="0.4">
      <c r="A995" s="1" t="s">
        <v>7</v>
      </c>
      <c r="B995" s="1" t="s">
        <v>2608</v>
      </c>
      <c r="C995">
        <v>600015581</v>
      </c>
      <c r="D995">
        <v>25500091</v>
      </c>
      <c r="E995" s="1" t="s">
        <v>2609</v>
      </c>
      <c r="F995" s="1" t="s">
        <v>10</v>
      </c>
      <c r="G995" s="1" t="s">
        <v>717</v>
      </c>
      <c r="H995" s="1" t="s">
        <v>12</v>
      </c>
      <c r="I995" s="1" t="s">
        <v>2610</v>
      </c>
      <c r="J995" s="1">
        <f>COUNTIF('Input velikosti'!B:B,SS_List_Domain_Merge[[#This Row],[ICO]])</f>
        <v>1</v>
      </c>
      <c r="K995" s="1" t="str">
        <f>VLOOKUP(SS_List_Domain_Merge[[#This Row],[ICO]],Velikosti_skol[[I�O]:[su-kpp]],12)</f>
        <v>10 - 19 zaměstnanců</v>
      </c>
    </row>
    <row r="996" spans="1:11" x14ac:dyDescent="0.4">
      <c r="A996" s="1" t="s">
        <v>7</v>
      </c>
      <c r="B996" s="1" t="s">
        <v>2611</v>
      </c>
      <c r="C996">
        <v>600011712</v>
      </c>
      <c r="D996">
        <v>527939</v>
      </c>
      <c r="E996" s="1" t="s">
        <v>16</v>
      </c>
      <c r="F996" s="1" t="s">
        <v>17</v>
      </c>
      <c r="G996" s="1" t="s">
        <v>145</v>
      </c>
      <c r="H996" s="1" t="s">
        <v>19</v>
      </c>
      <c r="I996" s="1" t="s">
        <v>2612</v>
      </c>
      <c r="J996" s="1">
        <f>COUNTIF('Input velikosti'!B:B,SS_List_Domain_Merge[[#This Row],[ICO]])</f>
        <v>1</v>
      </c>
      <c r="K996" s="1" t="str">
        <f>VLOOKUP(SS_List_Domain_Merge[[#This Row],[ICO]],Velikosti_skol[[I�O]:[su-kpp]],12)</f>
        <v>50 - 99 zaměstnanců</v>
      </c>
    </row>
    <row r="997" spans="1:11" x14ac:dyDescent="0.4">
      <c r="A997" s="1" t="s">
        <v>7</v>
      </c>
      <c r="B997" s="1" t="s">
        <v>2613</v>
      </c>
      <c r="C997">
        <v>600018067</v>
      </c>
      <c r="D997">
        <v>409014</v>
      </c>
      <c r="E997" s="1" t="s">
        <v>546</v>
      </c>
      <c r="F997" s="1" t="s">
        <v>17</v>
      </c>
      <c r="G997" s="1" t="s">
        <v>1001</v>
      </c>
      <c r="H997" s="1" t="s">
        <v>104</v>
      </c>
      <c r="I997" s="1" t="s">
        <v>2614</v>
      </c>
      <c r="J997" s="1">
        <f>COUNTIF('Input velikosti'!B:B,SS_List_Domain_Merge[[#This Row],[ICO]])</f>
        <v>2</v>
      </c>
      <c r="K997" s="1" t="str">
        <f>VLOOKUP(SS_List_Domain_Merge[[#This Row],[ICO]],Velikosti_skol[[I�O]:[su-kpp]],12)</f>
        <v>100 - 199 zaměstnanců</v>
      </c>
    </row>
    <row r="998" spans="1:11" x14ac:dyDescent="0.4">
      <c r="A998" s="1" t="s">
        <v>7</v>
      </c>
      <c r="B998" s="1" t="s">
        <v>2615</v>
      </c>
      <c r="C998">
        <v>600020436</v>
      </c>
      <c r="D998">
        <v>25023306</v>
      </c>
      <c r="E998" s="1" t="s">
        <v>2616</v>
      </c>
      <c r="F998" s="1" t="s">
        <v>10</v>
      </c>
      <c r="G998" s="1" t="s">
        <v>2617</v>
      </c>
      <c r="H998" s="1" t="s">
        <v>150</v>
      </c>
      <c r="I998" s="1" t="s">
        <v>2618</v>
      </c>
      <c r="J998" s="1">
        <f>COUNTIF('Input velikosti'!B:B,SS_List_Domain_Merge[[#This Row],[ICO]])</f>
        <v>1</v>
      </c>
      <c r="K998" s="1" t="str">
        <f>VLOOKUP(SS_List_Domain_Merge[[#This Row],[ICO]],Velikosti_skol[[I�O]:[su-kpp]],12)</f>
        <v>10 - 19 zaměstnanců</v>
      </c>
    </row>
    <row r="999" spans="1:11" x14ac:dyDescent="0.4">
      <c r="A999" s="1" t="s">
        <v>7</v>
      </c>
      <c r="B999" s="1" t="s">
        <v>2619</v>
      </c>
      <c r="C999">
        <v>600008886</v>
      </c>
      <c r="D999">
        <v>476919</v>
      </c>
      <c r="E999" s="1" t="s">
        <v>228</v>
      </c>
      <c r="F999" s="1" t="s">
        <v>17</v>
      </c>
      <c r="G999" s="1" t="s">
        <v>669</v>
      </c>
      <c r="H999" s="1" t="s">
        <v>137</v>
      </c>
      <c r="I999" s="1" t="s">
        <v>2620</v>
      </c>
      <c r="J999" s="1">
        <f>COUNTIF('Input velikosti'!B:B,SS_List_Domain_Merge[[#This Row],[ICO]])</f>
        <v>1</v>
      </c>
      <c r="K999" s="1" t="str">
        <f>VLOOKUP(SS_List_Domain_Merge[[#This Row],[ICO]],Velikosti_skol[[I�O]:[su-kpp]],12)</f>
        <v>50 - 99 zaměstnanců</v>
      </c>
    </row>
    <row r="1000" spans="1:11" x14ac:dyDescent="0.4">
      <c r="A1000" s="1" t="s">
        <v>7</v>
      </c>
      <c r="B1000" s="1" t="s">
        <v>2621</v>
      </c>
      <c r="C1000">
        <v>600171272</v>
      </c>
      <c r="D1000">
        <v>577260</v>
      </c>
      <c r="E1000" s="1" t="s">
        <v>77</v>
      </c>
      <c r="F1000" s="1" t="s">
        <v>17</v>
      </c>
      <c r="G1000" s="1" t="s">
        <v>108</v>
      </c>
      <c r="H1000" s="1" t="s">
        <v>38</v>
      </c>
      <c r="I1000" s="1" t="s">
        <v>2622</v>
      </c>
      <c r="J1000" s="1">
        <f>COUNTIF('Input velikosti'!B:B,SS_List_Domain_Merge[[#This Row],[ICO]])</f>
        <v>1</v>
      </c>
      <c r="K1000" s="1" t="str">
        <f>VLOOKUP(SS_List_Domain_Merge[[#This Row],[ICO]],Velikosti_skol[[I�O]:[su-kpp]],12)</f>
        <v>50 - 99 zaměstnanců</v>
      </c>
    </row>
    <row r="1001" spans="1:11" x14ac:dyDescent="0.4">
      <c r="A1001" s="1" t="s">
        <v>14</v>
      </c>
      <c r="B1001" s="1" t="s">
        <v>2623</v>
      </c>
      <c r="C1001">
        <v>651035741</v>
      </c>
      <c r="D1001">
        <v>71340807</v>
      </c>
      <c r="E1001" s="1" t="s">
        <v>2624</v>
      </c>
      <c r="F1001" s="1" t="s">
        <v>10</v>
      </c>
      <c r="G1001" s="1" t="s">
        <v>162</v>
      </c>
      <c r="H1001" s="1" t="s">
        <v>104</v>
      </c>
      <c r="I1001" s="1" t="s">
        <v>2625</v>
      </c>
      <c r="J1001" s="1">
        <f>COUNTIF('Input velikosti'!B:B,SS_List_Domain_Merge[[#This Row],[ICO]])</f>
        <v>1</v>
      </c>
      <c r="K1001" s="1" t="str">
        <f>VLOOKUP(SS_List_Domain_Merge[[#This Row],[ICO]],Velikosti_skol[[I�O]:[su-kpp]],12)</f>
        <v>Neuvedeno</v>
      </c>
    </row>
    <row r="1002" spans="1:11" x14ac:dyDescent="0.4">
      <c r="A1002" s="1" t="s">
        <v>14</v>
      </c>
      <c r="B1002" s="1" t="s">
        <v>2626</v>
      </c>
      <c r="C1002">
        <v>600017702</v>
      </c>
      <c r="D1002">
        <v>845213</v>
      </c>
      <c r="E1002" s="1" t="s">
        <v>77</v>
      </c>
      <c r="F1002" s="1" t="s">
        <v>17</v>
      </c>
      <c r="G1002" s="1" t="s">
        <v>868</v>
      </c>
      <c r="H1002" s="1" t="s">
        <v>38</v>
      </c>
      <c r="I1002" s="1" t="s">
        <v>2627</v>
      </c>
      <c r="J1002" s="1">
        <f>COUNTIF('Input velikosti'!B:B,SS_List_Domain_Merge[[#This Row],[ICO]])</f>
        <v>1</v>
      </c>
      <c r="K1002" s="1" t="str">
        <f>VLOOKUP(SS_List_Domain_Merge[[#This Row],[ICO]],Velikosti_skol[[I�O]:[su-kpp]],12)</f>
        <v>50 - 99 zaměstnanců</v>
      </c>
    </row>
    <row r="1003" spans="1:11" x14ac:dyDescent="0.4">
      <c r="A1003" s="1" t="s">
        <v>7</v>
      </c>
      <c r="B1003" s="1" t="s">
        <v>2628</v>
      </c>
      <c r="C1003">
        <v>600017150</v>
      </c>
      <c r="D1003">
        <v>25375512</v>
      </c>
      <c r="E1003" s="1" t="s">
        <v>2629</v>
      </c>
      <c r="F1003" s="1" t="s">
        <v>10</v>
      </c>
      <c r="G1003" s="1" t="s">
        <v>2630</v>
      </c>
      <c r="H1003" s="1" t="s">
        <v>104</v>
      </c>
      <c r="I1003" s="1" t="s">
        <v>2631</v>
      </c>
      <c r="J1003" s="1">
        <f>COUNTIF('Input velikosti'!B:B,SS_List_Domain_Merge[[#This Row],[ICO]])</f>
        <v>2</v>
      </c>
      <c r="K1003" s="1" t="str">
        <f>VLOOKUP(SS_List_Domain_Merge[[#This Row],[ICO]],Velikosti_skol[[I�O]:[su-kpp]],12)</f>
        <v>20 - 24 zaměstnanci</v>
      </c>
    </row>
    <row r="1004" spans="1:11" x14ac:dyDescent="0.4">
      <c r="A1004" s="1" t="s">
        <v>14</v>
      </c>
      <c r="B1004" s="1" t="s">
        <v>2632</v>
      </c>
      <c r="C1004">
        <v>600011283</v>
      </c>
      <c r="D1004">
        <v>497088</v>
      </c>
      <c r="E1004" s="1" t="s">
        <v>238</v>
      </c>
      <c r="F1004" s="1" t="s">
        <v>17</v>
      </c>
      <c r="G1004" s="1" t="s">
        <v>966</v>
      </c>
      <c r="H1004" s="1" t="s">
        <v>150</v>
      </c>
      <c r="I1004" s="1" t="s">
        <v>2633</v>
      </c>
      <c r="J1004" s="1">
        <f>COUNTIF('Input velikosti'!B:B,SS_List_Domain_Merge[[#This Row],[ICO]])</f>
        <v>1</v>
      </c>
      <c r="K1004" s="1" t="str">
        <f>VLOOKUP(SS_List_Domain_Merge[[#This Row],[ICO]],Velikosti_skol[[I�O]:[su-kpp]],12)</f>
        <v>50 - 99 zaměstnanců</v>
      </c>
    </row>
    <row r="1005" spans="1:11" x14ac:dyDescent="0.4">
      <c r="A1005" s="1" t="s">
        <v>7</v>
      </c>
      <c r="B1005" s="1" t="s">
        <v>2634</v>
      </c>
      <c r="C1005">
        <v>600171116</v>
      </c>
      <c r="D1005">
        <v>60545267</v>
      </c>
      <c r="E1005" s="1" t="s">
        <v>61</v>
      </c>
      <c r="F1005" s="1" t="s">
        <v>17</v>
      </c>
      <c r="G1005" s="1" t="s">
        <v>315</v>
      </c>
      <c r="H1005" s="1" t="s">
        <v>63</v>
      </c>
      <c r="I1005" s="1" t="s">
        <v>2635</v>
      </c>
      <c r="J1005" s="1">
        <f>COUNTIF('Input velikosti'!B:B,SS_List_Domain_Merge[[#This Row],[ICO]])</f>
        <v>1</v>
      </c>
      <c r="K1005" s="1" t="str">
        <f>VLOOKUP(SS_List_Domain_Merge[[#This Row],[ICO]],Velikosti_skol[[I�O]:[su-kpp]],12)</f>
        <v>100 - 199 zaměstnanců</v>
      </c>
    </row>
    <row r="1006" spans="1:11" x14ac:dyDescent="0.4">
      <c r="A1006" s="1" t="s">
        <v>14</v>
      </c>
      <c r="B1006" s="1" t="s">
        <v>2636</v>
      </c>
      <c r="C1006">
        <v>600015441</v>
      </c>
      <c r="D1006">
        <v>60418451</v>
      </c>
      <c r="E1006" s="1" t="s">
        <v>61</v>
      </c>
      <c r="F1006" s="1" t="s">
        <v>17</v>
      </c>
      <c r="G1006" s="1" t="s">
        <v>714</v>
      </c>
      <c r="H1006" s="1" t="s">
        <v>63</v>
      </c>
      <c r="I1006" s="1" t="s">
        <v>2637</v>
      </c>
      <c r="J1006" s="1">
        <f>COUNTIF('Input velikosti'!B:B,SS_List_Domain_Merge[[#This Row],[ICO]])</f>
        <v>2</v>
      </c>
      <c r="K1006" s="1" t="str">
        <f>VLOOKUP(SS_List_Domain_Merge[[#This Row],[ICO]],Velikosti_skol[[I�O]:[su-kpp]],12)</f>
        <v>50 - 99 zaměstnanců</v>
      </c>
    </row>
    <row r="1007" spans="1:11" x14ac:dyDescent="0.4">
      <c r="A1007" s="1" t="s">
        <v>14</v>
      </c>
      <c r="B1007" s="1" t="s">
        <v>2638</v>
      </c>
      <c r="C1007">
        <v>600013847</v>
      </c>
      <c r="D1007">
        <v>173843</v>
      </c>
      <c r="E1007" s="1" t="s">
        <v>212</v>
      </c>
      <c r="F1007" s="1" t="s">
        <v>17</v>
      </c>
      <c r="G1007" s="1" t="s">
        <v>53</v>
      </c>
      <c r="H1007" s="1" t="s">
        <v>54</v>
      </c>
      <c r="I1007" s="1" t="s">
        <v>2639</v>
      </c>
      <c r="J1007" s="1">
        <f>COUNTIF('Input velikosti'!B:B,SS_List_Domain_Merge[[#This Row],[ICO]])</f>
        <v>1</v>
      </c>
      <c r="K1007" s="1" t="e">
        <f>VLOOKUP(SS_List_Domain_Merge[[#This Row],[ICO]],Velikosti_skol[[I�O]:[su-kpp]],12)</f>
        <v>#N/A</v>
      </c>
    </row>
    <row r="1008" spans="1:11" x14ac:dyDescent="0.4">
      <c r="A1008" s="1" t="s">
        <v>14</v>
      </c>
      <c r="B1008" s="1" t="s">
        <v>2640</v>
      </c>
      <c r="C1008">
        <v>600009106</v>
      </c>
      <c r="D1008">
        <v>520055</v>
      </c>
      <c r="E1008" s="1" t="s">
        <v>337</v>
      </c>
      <c r="F1008" s="1" t="s">
        <v>17</v>
      </c>
      <c r="G1008" s="1" t="s">
        <v>1392</v>
      </c>
      <c r="H1008" s="1" t="s">
        <v>218</v>
      </c>
      <c r="I1008" s="1" t="s">
        <v>2641</v>
      </c>
      <c r="J1008" s="1">
        <f>COUNTIF('Input velikosti'!B:B,SS_List_Domain_Merge[[#This Row],[ICO]])</f>
        <v>1</v>
      </c>
      <c r="K1008" s="1" t="str">
        <f>VLOOKUP(SS_List_Domain_Merge[[#This Row],[ICO]],Velikosti_skol[[I�O]:[su-kpp]],12)</f>
        <v>50 - 99 zaměstnanců</v>
      </c>
    </row>
    <row r="1009" spans="1:11" x14ac:dyDescent="0.4">
      <c r="A1009" s="1" t="s">
        <v>7</v>
      </c>
      <c r="B1009" s="1" t="s">
        <v>2642</v>
      </c>
      <c r="C1009">
        <v>600014690</v>
      </c>
      <c r="D1009">
        <v>837385</v>
      </c>
      <c r="E1009" s="1" t="s">
        <v>212</v>
      </c>
      <c r="F1009" s="1" t="s">
        <v>17</v>
      </c>
      <c r="G1009" s="1" t="s">
        <v>1490</v>
      </c>
      <c r="H1009" s="1" t="s">
        <v>54</v>
      </c>
      <c r="I1009" s="1" t="s">
        <v>2643</v>
      </c>
      <c r="J1009" s="1">
        <f>COUNTIF('Input velikosti'!B:B,SS_List_Domain_Merge[[#This Row],[ICO]])</f>
        <v>2</v>
      </c>
      <c r="K1009" s="1" t="str">
        <f>VLOOKUP(SS_List_Domain_Merge[[#This Row],[ICO]],Velikosti_skol[[I�O]:[su-kpp]],12)</f>
        <v>25 - 49 zaměstnanců</v>
      </c>
    </row>
    <row r="1010" spans="1:11" x14ac:dyDescent="0.4">
      <c r="A1010" s="1" t="s">
        <v>60</v>
      </c>
      <c r="B1010" s="1" t="s">
        <v>27</v>
      </c>
      <c r="C1010">
        <v>691012512</v>
      </c>
      <c r="D1010">
        <v>6668151</v>
      </c>
      <c r="E1010" s="1" t="s">
        <v>16</v>
      </c>
      <c r="F1010" s="1" t="s">
        <v>17</v>
      </c>
      <c r="G1010" s="1" t="s">
        <v>367</v>
      </c>
      <c r="H1010" s="1" t="s">
        <v>19</v>
      </c>
      <c r="I1010" s="1" t="s">
        <v>2644</v>
      </c>
      <c r="J1010" s="1">
        <f>COUNTIF('Input velikosti'!B:B,SS_List_Domain_Merge[[#This Row],[ICO]])</f>
        <v>1</v>
      </c>
      <c r="K1010" s="1" t="str">
        <f>VLOOKUP(SS_List_Domain_Merge[[#This Row],[ICO]],Velikosti_skol[[I�O]:[su-kpp]],12)</f>
        <v>10 - 19 zaměstnanců</v>
      </c>
    </row>
    <row r="1011" spans="1:11" x14ac:dyDescent="0.4">
      <c r="A1011" s="1" t="s">
        <v>14</v>
      </c>
      <c r="B1011" s="1" t="s">
        <v>2645</v>
      </c>
      <c r="C1011">
        <v>600013855</v>
      </c>
      <c r="D1011">
        <v>380431</v>
      </c>
      <c r="E1011" s="1" t="s">
        <v>212</v>
      </c>
      <c r="F1011" s="1" t="s">
        <v>17</v>
      </c>
      <c r="G1011" s="1" t="s">
        <v>2646</v>
      </c>
      <c r="H1011" s="1" t="s">
        <v>54</v>
      </c>
      <c r="I1011" s="1" t="s">
        <v>2647</v>
      </c>
      <c r="J1011" s="1">
        <f>COUNTIF('Input velikosti'!B:B,SS_List_Domain_Merge[[#This Row],[ICO]])</f>
        <v>2</v>
      </c>
      <c r="K1011" s="1" t="str">
        <f>VLOOKUP(SS_List_Domain_Merge[[#This Row],[ICO]],Velikosti_skol[[I�O]:[su-kpp]],12)</f>
        <v>50 - 99 zaměstnanců</v>
      </c>
    </row>
    <row r="1012" spans="1:11" x14ac:dyDescent="0.4">
      <c r="A1012" s="1" t="s">
        <v>7</v>
      </c>
      <c r="B1012" s="1" t="s">
        <v>2648</v>
      </c>
      <c r="C1012">
        <v>600170608</v>
      </c>
      <c r="D1012">
        <v>526517</v>
      </c>
      <c r="E1012" s="1" t="s">
        <v>347</v>
      </c>
      <c r="F1012" s="1" t="s">
        <v>17</v>
      </c>
      <c r="G1012" s="1" t="s">
        <v>254</v>
      </c>
      <c r="H1012" s="1" t="s">
        <v>222</v>
      </c>
      <c r="I1012" s="1" t="s">
        <v>2649</v>
      </c>
      <c r="J1012" s="1">
        <f>COUNTIF('Input velikosti'!B:B,SS_List_Domain_Merge[[#This Row],[ICO]])</f>
        <v>2</v>
      </c>
      <c r="K1012" s="1" t="str">
        <f>VLOOKUP(SS_List_Domain_Merge[[#This Row],[ICO]],Velikosti_skol[[I�O]:[su-kpp]],12)</f>
        <v>50 - 99 zaměstnanců</v>
      </c>
    </row>
    <row r="1013" spans="1:11" x14ac:dyDescent="0.4">
      <c r="A1013" s="1" t="s">
        <v>14</v>
      </c>
      <c r="B1013" s="1" t="s">
        <v>2650</v>
      </c>
      <c r="C1013">
        <v>600171311</v>
      </c>
      <c r="D1013">
        <v>14451093</v>
      </c>
      <c r="E1013" s="1" t="s">
        <v>77</v>
      </c>
      <c r="F1013" s="1" t="s">
        <v>17</v>
      </c>
      <c r="G1013" s="1" t="s">
        <v>49</v>
      </c>
      <c r="H1013" s="1" t="s">
        <v>38</v>
      </c>
      <c r="I1013" s="1" t="s">
        <v>2651</v>
      </c>
      <c r="J1013" s="1">
        <f>COUNTIF('Input velikosti'!B:B,SS_List_Domain_Merge[[#This Row],[ICO]])</f>
        <v>2</v>
      </c>
      <c r="K1013" s="1" t="str">
        <f>VLOOKUP(SS_List_Domain_Merge[[#This Row],[ICO]],Velikosti_skol[[I�O]:[su-kpp]],12)</f>
        <v>100 - 199 zaměstnanců</v>
      </c>
    </row>
    <row r="1014" spans="1:11" x14ac:dyDescent="0.4">
      <c r="A1014" s="1" t="s">
        <v>7</v>
      </c>
      <c r="B1014" s="1" t="s">
        <v>2652</v>
      </c>
      <c r="C1014">
        <v>600171019</v>
      </c>
      <c r="D1014">
        <v>226475</v>
      </c>
      <c r="E1014" s="1" t="s">
        <v>212</v>
      </c>
      <c r="F1014" s="1" t="s">
        <v>17</v>
      </c>
      <c r="G1014" s="1" t="s">
        <v>53</v>
      </c>
      <c r="H1014" s="1" t="s">
        <v>54</v>
      </c>
      <c r="I1014" s="1" t="s">
        <v>2653</v>
      </c>
      <c r="J1014" s="1">
        <f>COUNTIF('Input velikosti'!B:B,SS_List_Domain_Merge[[#This Row],[ICO]])</f>
        <v>2</v>
      </c>
      <c r="K1014" s="1" t="e">
        <f>VLOOKUP(SS_List_Domain_Merge[[#This Row],[ICO]],Velikosti_skol[[I�O]:[su-kpp]],12)</f>
        <v>#N/A</v>
      </c>
    </row>
    <row r="1015" spans="1:11" x14ac:dyDescent="0.4">
      <c r="A1015" s="1" t="s">
        <v>7</v>
      </c>
      <c r="B1015" s="1" t="s">
        <v>2654</v>
      </c>
      <c r="C1015">
        <v>600013391</v>
      </c>
      <c r="D1015">
        <v>497126</v>
      </c>
      <c r="E1015" s="1" t="s">
        <v>212</v>
      </c>
      <c r="F1015" s="1" t="s">
        <v>17</v>
      </c>
      <c r="G1015" s="1" t="s">
        <v>424</v>
      </c>
      <c r="H1015" s="1" t="s">
        <v>54</v>
      </c>
      <c r="I1015" s="1" t="s">
        <v>2655</v>
      </c>
      <c r="J1015" s="1">
        <f>COUNTIF('Input velikosti'!B:B,SS_List_Domain_Merge[[#This Row],[ICO]])</f>
        <v>2</v>
      </c>
      <c r="K1015" s="1" t="str">
        <f>VLOOKUP(SS_List_Domain_Merge[[#This Row],[ICO]],Velikosti_skol[[I�O]:[su-kpp]],12)</f>
        <v>50 - 99 zaměstnanců</v>
      </c>
    </row>
    <row r="1016" spans="1:11" x14ac:dyDescent="0.4">
      <c r="A1016" s="1" t="s">
        <v>14</v>
      </c>
      <c r="B1016" s="1" t="s">
        <v>2656</v>
      </c>
      <c r="C1016">
        <v>600170357</v>
      </c>
      <c r="D1016">
        <v>13503308</v>
      </c>
      <c r="E1016" s="1" t="s">
        <v>228</v>
      </c>
      <c r="F1016" s="1" t="s">
        <v>17</v>
      </c>
      <c r="G1016" s="1" t="s">
        <v>785</v>
      </c>
      <c r="H1016" s="1" t="s">
        <v>137</v>
      </c>
      <c r="I1016" s="1" t="s">
        <v>2657</v>
      </c>
      <c r="J1016" s="1">
        <f>COUNTIF('Input velikosti'!B:B,SS_List_Domain_Merge[[#This Row],[ICO]])</f>
        <v>1</v>
      </c>
      <c r="K1016" s="1" t="str">
        <f>VLOOKUP(SS_List_Domain_Merge[[#This Row],[ICO]],Velikosti_skol[[I�O]:[su-kpp]],12)</f>
        <v>100 - 199 zaměstnanců</v>
      </c>
    </row>
    <row r="1017" spans="1:11" x14ac:dyDescent="0.4">
      <c r="A1017" s="1" t="s">
        <v>14</v>
      </c>
      <c r="B1017" s="1" t="s">
        <v>2658</v>
      </c>
      <c r="C1017">
        <v>600017133</v>
      </c>
      <c r="D1017">
        <v>14451085</v>
      </c>
      <c r="E1017" s="1" t="s">
        <v>546</v>
      </c>
      <c r="F1017" s="1" t="s">
        <v>17</v>
      </c>
      <c r="G1017" s="1" t="s">
        <v>162</v>
      </c>
      <c r="H1017" s="1" t="s">
        <v>104</v>
      </c>
      <c r="I1017" s="1" t="s">
        <v>2659</v>
      </c>
      <c r="J1017" s="1">
        <f>COUNTIF('Input velikosti'!B:B,SS_List_Domain_Merge[[#This Row],[ICO]])</f>
        <v>2</v>
      </c>
      <c r="K1017" s="1" t="str">
        <f>VLOOKUP(SS_List_Domain_Merge[[#This Row],[ICO]],Velikosti_skol[[I�O]:[su-kpp]],12)</f>
        <v>100 - 199 zaměstnanců</v>
      </c>
    </row>
    <row r="1018" spans="1:11" x14ac:dyDescent="0.4">
      <c r="A1018" s="1" t="s">
        <v>7</v>
      </c>
      <c r="B1018" s="1" t="s">
        <v>2660</v>
      </c>
      <c r="C1018">
        <v>600011763</v>
      </c>
      <c r="D1018">
        <v>87751</v>
      </c>
      <c r="E1018" s="1" t="s">
        <v>16</v>
      </c>
      <c r="F1018" s="1" t="s">
        <v>17</v>
      </c>
      <c r="G1018" s="1" t="s">
        <v>941</v>
      </c>
      <c r="H1018" s="1" t="s">
        <v>19</v>
      </c>
      <c r="I1018" s="1" t="s">
        <v>2661</v>
      </c>
      <c r="J1018" s="1">
        <f>COUNTIF('Input velikosti'!B:B,SS_List_Domain_Merge[[#This Row],[ICO]])</f>
        <v>1</v>
      </c>
      <c r="K1018" s="1" t="e">
        <f>VLOOKUP(SS_List_Domain_Merge[[#This Row],[ICO]],Velikosti_skol[[I�O]:[su-kpp]],12)</f>
        <v>#N/A</v>
      </c>
    </row>
    <row r="1019" spans="1:11" x14ac:dyDescent="0.4">
      <c r="A1019" s="1" t="s">
        <v>7</v>
      </c>
      <c r="B1019" s="1" t="s">
        <v>2662</v>
      </c>
      <c r="C1019">
        <v>600171396</v>
      </c>
      <c r="D1019">
        <v>851205</v>
      </c>
      <c r="E1019" s="1" t="s">
        <v>546</v>
      </c>
      <c r="F1019" s="1" t="s">
        <v>17</v>
      </c>
      <c r="G1019" s="1" t="s">
        <v>1412</v>
      </c>
      <c r="H1019" s="1" t="s">
        <v>104</v>
      </c>
      <c r="I1019" s="1" t="s">
        <v>2663</v>
      </c>
      <c r="J1019" s="1">
        <f>COUNTIF('Input velikosti'!B:B,SS_List_Domain_Merge[[#This Row],[ICO]])</f>
        <v>1</v>
      </c>
      <c r="K1019" s="1" t="str">
        <f>VLOOKUP(SS_List_Domain_Merge[[#This Row],[ICO]],Velikosti_skol[[I�O]:[su-kpp]],12)</f>
        <v>50 - 99 zaměstnanců</v>
      </c>
    </row>
    <row r="1020" spans="1:11" x14ac:dyDescent="0.4">
      <c r="A1020" s="1" t="s">
        <v>14</v>
      </c>
      <c r="B1020" s="1" t="s">
        <v>2664</v>
      </c>
      <c r="C1020">
        <v>600016846</v>
      </c>
      <c r="D1020">
        <v>848077</v>
      </c>
      <c r="E1020" s="1" t="s">
        <v>77</v>
      </c>
      <c r="F1020" s="1" t="s">
        <v>17</v>
      </c>
      <c r="G1020" s="1" t="s">
        <v>272</v>
      </c>
      <c r="H1020" s="1" t="s">
        <v>38</v>
      </c>
      <c r="I1020" s="1" t="s">
        <v>2665</v>
      </c>
      <c r="J1020" s="1">
        <f>COUNTIF('Input velikosti'!B:B,SS_List_Domain_Merge[[#This Row],[ICO]])</f>
        <v>2</v>
      </c>
      <c r="K1020" s="1" t="str">
        <f>VLOOKUP(SS_List_Domain_Merge[[#This Row],[ICO]],Velikosti_skol[[I�O]:[su-kpp]],12)</f>
        <v>25 - 49 zaměstnanců</v>
      </c>
    </row>
    <row r="1021" spans="1:11" x14ac:dyDescent="0.4">
      <c r="A1021" s="1" t="s">
        <v>7</v>
      </c>
      <c r="B1021" s="1" t="s">
        <v>2666</v>
      </c>
      <c r="C1021">
        <v>600015718</v>
      </c>
      <c r="D1021">
        <v>530506</v>
      </c>
      <c r="E1021" s="1" t="s">
        <v>212</v>
      </c>
      <c r="F1021" s="1" t="s">
        <v>17</v>
      </c>
      <c r="G1021" s="1" t="s">
        <v>470</v>
      </c>
      <c r="H1021" s="1" t="s">
        <v>54</v>
      </c>
      <c r="I1021" s="1" t="s">
        <v>2667</v>
      </c>
      <c r="J1021" s="1">
        <f>COUNTIF('Input velikosti'!B:B,SS_List_Domain_Merge[[#This Row],[ICO]])</f>
        <v>1</v>
      </c>
      <c r="K1021" s="1" t="str">
        <f>VLOOKUP(SS_List_Domain_Merge[[#This Row],[ICO]],Velikosti_skol[[I�O]:[su-kpp]],12)</f>
        <v>50 - 99 zaměstnanců</v>
      </c>
    </row>
    <row r="1022" spans="1:11" x14ac:dyDescent="0.4">
      <c r="A1022" s="1" t="s">
        <v>7</v>
      </c>
      <c r="B1022" s="1" t="s">
        <v>2668</v>
      </c>
      <c r="C1022">
        <v>600010368</v>
      </c>
      <c r="D1022">
        <v>18383696</v>
      </c>
      <c r="E1022" s="1" t="s">
        <v>238</v>
      </c>
      <c r="F1022" s="1" t="s">
        <v>17</v>
      </c>
      <c r="G1022" s="1" t="s">
        <v>808</v>
      </c>
      <c r="H1022" s="1" t="s">
        <v>150</v>
      </c>
      <c r="I1022" s="1" t="s">
        <v>2669</v>
      </c>
      <c r="J1022" s="1">
        <f>COUNTIF('Input velikosti'!B:B,SS_List_Domain_Merge[[#This Row],[ICO]])</f>
        <v>1</v>
      </c>
      <c r="K1022" s="1" t="str">
        <f>VLOOKUP(SS_List_Domain_Merge[[#This Row],[ICO]],Velikosti_skol[[I�O]:[su-kpp]],12)</f>
        <v>100 - 199 zaměstnanců</v>
      </c>
    </row>
    <row r="1023" spans="1:11" x14ac:dyDescent="0.4">
      <c r="A1023" s="1" t="s">
        <v>7</v>
      </c>
      <c r="B1023" s="1" t="s">
        <v>2670</v>
      </c>
      <c r="C1023">
        <v>600170641</v>
      </c>
      <c r="D1023">
        <v>125423</v>
      </c>
      <c r="E1023" s="1" t="s">
        <v>238</v>
      </c>
      <c r="F1023" s="1" t="s">
        <v>17</v>
      </c>
      <c r="G1023" s="1" t="s">
        <v>1454</v>
      </c>
      <c r="H1023" s="1" t="s">
        <v>150</v>
      </c>
      <c r="I1023" s="1" t="s">
        <v>2671</v>
      </c>
      <c r="J1023" s="1">
        <f>COUNTIF('Input velikosti'!B:B,SS_List_Domain_Merge[[#This Row],[ICO]])</f>
        <v>1</v>
      </c>
      <c r="K1023" s="1" t="e">
        <f>VLOOKUP(SS_List_Domain_Merge[[#This Row],[ICO]],Velikosti_skol[[I�O]:[su-kpp]],12)</f>
        <v>#N/A</v>
      </c>
    </row>
    <row r="1024" spans="1:11" x14ac:dyDescent="0.4">
      <c r="A1024" s="1" t="s">
        <v>7</v>
      </c>
      <c r="B1024" s="1" t="s">
        <v>2672</v>
      </c>
      <c r="C1024">
        <v>600171868</v>
      </c>
      <c r="D1024">
        <v>845299</v>
      </c>
      <c r="E1024" s="1" t="s">
        <v>77</v>
      </c>
      <c r="F1024" s="1" t="s">
        <v>17</v>
      </c>
      <c r="G1024" s="1" t="s">
        <v>1151</v>
      </c>
      <c r="H1024" s="1" t="s">
        <v>38</v>
      </c>
      <c r="I1024" s="1" t="s">
        <v>2673</v>
      </c>
      <c r="J1024" s="1">
        <f>COUNTIF('Input velikosti'!B:B,SS_List_Domain_Merge[[#This Row],[ICO]])</f>
        <v>1</v>
      </c>
      <c r="K1024" s="1" t="str">
        <f>VLOOKUP(SS_List_Domain_Merge[[#This Row],[ICO]],Velikosti_skol[[I�O]:[su-kpp]],12)</f>
        <v>50 - 99 zaměstnanců</v>
      </c>
    </row>
    <row r="1025" spans="1:11" x14ac:dyDescent="0.4">
      <c r="A1025" s="1" t="s">
        <v>14</v>
      </c>
      <c r="B1025" s="1" t="s">
        <v>2674</v>
      </c>
      <c r="C1025">
        <v>600171370</v>
      </c>
      <c r="D1025">
        <v>19013833</v>
      </c>
      <c r="E1025" s="1" t="s">
        <v>546</v>
      </c>
      <c r="F1025" s="1" t="s">
        <v>17</v>
      </c>
      <c r="G1025" s="1" t="s">
        <v>547</v>
      </c>
      <c r="H1025" s="1" t="s">
        <v>104</v>
      </c>
      <c r="I1025" s="1" t="s">
        <v>2675</v>
      </c>
      <c r="J1025" s="1">
        <f>COUNTIF('Input velikosti'!B:B,SS_List_Domain_Merge[[#This Row],[ICO]])</f>
        <v>1</v>
      </c>
      <c r="K1025" s="1" t="str">
        <f>VLOOKUP(SS_List_Domain_Merge[[#This Row],[ICO]],Velikosti_skol[[I�O]:[su-kpp]],12)</f>
        <v>100 - 199 zaměstnanců</v>
      </c>
    </row>
    <row r="1026" spans="1:11" x14ac:dyDescent="0.4">
      <c r="A1026" s="1" t="s">
        <v>7</v>
      </c>
      <c r="B1026" s="1" t="s">
        <v>2676</v>
      </c>
      <c r="C1026">
        <v>600171205</v>
      </c>
      <c r="D1026">
        <v>68321261</v>
      </c>
      <c r="E1026" s="1" t="s">
        <v>77</v>
      </c>
      <c r="F1026" s="1" t="s">
        <v>17</v>
      </c>
      <c r="G1026" s="1" t="s">
        <v>2296</v>
      </c>
      <c r="H1026" s="1" t="s">
        <v>38</v>
      </c>
      <c r="I1026" s="1" t="s">
        <v>2677</v>
      </c>
      <c r="J1026" s="1">
        <f>COUNTIF('Input velikosti'!B:B,SS_List_Domain_Merge[[#This Row],[ICO]])</f>
        <v>1</v>
      </c>
      <c r="K1026" s="1" t="str">
        <f>VLOOKUP(SS_List_Domain_Merge[[#This Row],[ICO]],Velikosti_skol[[I�O]:[su-kpp]],12)</f>
        <v>50 - 99 zaměstnanců</v>
      </c>
    </row>
    <row r="1027" spans="1:11" x14ac:dyDescent="0.4">
      <c r="A1027" s="1" t="s">
        <v>7</v>
      </c>
      <c r="B1027" s="1" t="s">
        <v>2678</v>
      </c>
      <c r="C1027">
        <v>600171248</v>
      </c>
      <c r="D1027">
        <v>13644254</v>
      </c>
      <c r="E1027" s="1" t="s">
        <v>77</v>
      </c>
      <c r="F1027" s="1" t="s">
        <v>17</v>
      </c>
      <c r="G1027" s="1" t="s">
        <v>822</v>
      </c>
      <c r="H1027" s="1" t="s">
        <v>38</v>
      </c>
      <c r="I1027" s="1" t="s">
        <v>2679</v>
      </c>
      <c r="J1027" s="1">
        <f>COUNTIF('Input velikosti'!B:B,SS_List_Domain_Merge[[#This Row],[ICO]])</f>
        <v>1</v>
      </c>
      <c r="K1027" s="1" t="str">
        <f>VLOOKUP(SS_List_Domain_Merge[[#This Row],[ICO]],Velikosti_skol[[I�O]:[su-kpp]],12)</f>
        <v>100 - 199 zaměstnanců</v>
      </c>
    </row>
    <row r="1028" spans="1:11" x14ac:dyDescent="0.4">
      <c r="A1028" s="1" t="s">
        <v>14</v>
      </c>
      <c r="B1028" s="1" t="s">
        <v>2680</v>
      </c>
      <c r="C1028">
        <v>600017656</v>
      </c>
      <c r="D1028">
        <v>845329</v>
      </c>
      <c r="E1028" s="1" t="s">
        <v>77</v>
      </c>
      <c r="F1028" s="1" t="s">
        <v>17</v>
      </c>
      <c r="G1028" s="1" t="s">
        <v>141</v>
      </c>
      <c r="H1028" s="1" t="s">
        <v>38</v>
      </c>
      <c r="I1028" s="1" t="s">
        <v>2681</v>
      </c>
      <c r="J1028" s="1">
        <f>COUNTIF('Input velikosti'!B:B,SS_List_Domain_Merge[[#This Row],[ICO]])</f>
        <v>1</v>
      </c>
      <c r="K1028" s="1" t="str">
        <f>VLOOKUP(SS_List_Domain_Merge[[#This Row],[ICO]],Velikosti_skol[[I�O]:[su-kpp]],12)</f>
        <v>50 - 99 zaměstnanců</v>
      </c>
    </row>
    <row r="1029" spans="1:11" x14ac:dyDescent="0.4">
      <c r="A1029" s="1" t="s">
        <v>7</v>
      </c>
      <c r="B1029" s="1" t="s">
        <v>2539</v>
      </c>
      <c r="C1029">
        <v>600007481</v>
      </c>
      <c r="D1029">
        <v>25602977</v>
      </c>
      <c r="E1029" s="1" t="s">
        <v>2540</v>
      </c>
      <c r="F1029" s="1" t="s">
        <v>10</v>
      </c>
      <c r="G1029" s="1" t="s">
        <v>158</v>
      </c>
      <c r="H1029" s="1" t="s">
        <v>24</v>
      </c>
      <c r="I1029" s="1" t="s">
        <v>2682</v>
      </c>
      <c r="J1029" s="1">
        <f>COUNTIF('Input velikosti'!B:B,SS_List_Domain_Merge[[#This Row],[ICO]])</f>
        <v>1</v>
      </c>
      <c r="K1029" s="1" t="str">
        <f>VLOOKUP(SS_List_Domain_Merge[[#This Row],[ICO]],Velikosti_skol[[I�O]:[su-kpp]],12)</f>
        <v>10 - 19 zaměstnanců</v>
      </c>
    </row>
    <row r="1030" spans="1:11" x14ac:dyDescent="0.4">
      <c r="A1030" s="1" t="s">
        <v>7</v>
      </c>
      <c r="B1030" s="1" t="s">
        <v>2683</v>
      </c>
      <c r="C1030">
        <v>600013685</v>
      </c>
      <c r="D1030">
        <v>25341553</v>
      </c>
      <c r="E1030" s="1" t="s">
        <v>2684</v>
      </c>
      <c r="F1030" s="1" t="s">
        <v>10</v>
      </c>
      <c r="G1030" s="1" t="s">
        <v>2685</v>
      </c>
      <c r="H1030" s="1" t="s">
        <v>54</v>
      </c>
      <c r="I1030" s="1" t="s">
        <v>2686</v>
      </c>
      <c r="J1030" s="1">
        <f>COUNTIF('Input velikosti'!B:B,SS_List_Domain_Merge[[#This Row],[ICO]])</f>
        <v>1</v>
      </c>
      <c r="K1030" s="1" t="str">
        <f>VLOOKUP(SS_List_Domain_Merge[[#This Row],[ICO]],Velikosti_skol[[I�O]:[su-kpp]],12)</f>
        <v>25 - 49 zaměstnanců</v>
      </c>
    </row>
    <row r="1031" spans="1:11" x14ac:dyDescent="0.4">
      <c r="A1031" s="1" t="s">
        <v>7</v>
      </c>
      <c r="B1031" s="1" t="s">
        <v>2687</v>
      </c>
      <c r="C1031">
        <v>600013138</v>
      </c>
      <c r="D1031">
        <v>87408</v>
      </c>
      <c r="E1031" s="1" t="s">
        <v>330</v>
      </c>
      <c r="F1031" s="1" t="s">
        <v>17</v>
      </c>
      <c r="G1031" s="1" t="s">
        <v>991</v>
      </c>
      <c r="H1031" s="1" t="s">
        <v>83</v>
      </c>
      <c r="I1031" s="1" t="s">
        <v>2688</v>
      </c>
      <c r="J1031" s="1">
        <f>COUNTIF('Input velikosti'!B:B,SS_List_Domain_Merge[[#This Row],[ICO]])</f>
        <v>2</v>
      </c>
      <c r="K1031" s="1" t="e">
        <f>VLOOKUP(SS_List_Domain_Merge[[#This Row],[ICO]],Velikosti_skol[[I�O]:[su-kpp]],12)</f>
        <v>#N/A</v>
      </c>
    </row>
    <row r="1032" spans="1:11" x14ac:dyDescent="0.4">
      <c r="A1032" s="1" t="s">
        <v>7</v>
      </c>
      <c r="B1032" s="1" t="s">
        <v>2689</v>
      </c>
      <c r="C1032">
        <v>600017711</v>
      </c>
      <c r="D1032">
        <v>25380559</v>
      </c>
      <c r="E1032" s="1" t="s">
        <v>2690</v>
      </c>
      <c r="F1032" s="1" t="s">
        <v>10</v>
      </c>
      <c r="G1032" s="1" t="s">
        <v>868</v>
      </c>
      <c r="H1032" s="1" t="s">
        <v>38</v>
      </c>
      <c r="I1032" s="1" t="s">
        <v>2691</v>
      </c>
      <c r="J1032" s="1">
        <f>COUNTIF('Input velikosti'!B:B,SS_List_Domain_Merge[[#This Row],[ICO]])</f>
        <v>1</v>
      </c>
      <c r="K1032" s="1" t="str">
        <f>VLOOKUP(SS_List_Domain_Merge[[#This Row],[ICO]],Velikosti_skol[[I�O]:[su-kpp]],12)</f>
        <v>10 - 19 zaměstnanců</v>
      </c>
    </row>
    <row r="1033" spans="1:11" x14ac:dyDescent="0.4">
      <c r="A1033" s="1" t="s">
        <v>14</v>
      </c>
      <c r="B1033" s="1" t="s">
        <v>2692</v>
      </c>
      <c r="C1033">
        <v>600013944</v>
      </c>
      <c r="D1033">
        <v>566756</v>
      </c>
      <c r="E1033" s="1" t="s">
        <v>212</v>
      </c>
      <c r="F1033" s="1" t="s">
        <v>17</v>
      </c>
      <c r="G1033" s="1" t="s">
        <v>53</v>
      </c>
      <c r="H1033" s="1" t="s">
        <v>54</v>
      </c>
      <c r="I1033" s="1" t="s">
        <v>2693</v>
      </c>
      <c r="J1033" s="1">
        <f>COUNTIF('Input velikosti'!B:B,SS_List_Domain_Merge[[#This Row],[ICO]])</f>
        <v>1</v>
      </c>
      <c r="K1033" s="1" t="str">
        <f>VLOOKUP(SS_List_Domain_Merge[[#This Row],[ICO]],Velikosti_skol[[I�O]:[su-kpp]],12)</f>
        <v>50 - 99 zaměstnanců</v>
      </c>
    </row>
    <row r="1034" spans="1:11" x14ac:dyDescent="0.4">
      <c r="A1034" s="1" t="s">
        <v>7</v>
      </c>
      <c r="B1034" s="1" t="s">
        <v>2694</v>
      </c>
      <c r="C1034">
        <v>691002673</v>
      </c>
      <c r="D1034">
        <v>71341285</v>
      </c>
      <c r="E1034" s="1" t="s">
        <v>27</v>
      </c>
      <c r="F1034" s="1" t="s">
        <v>10</v>
      </c>
      <c r="G1034" s="1" t="s">
        <v>1356</v>
      </c>
      <c r="H1034" s="1" t="s">
        <v>24</v>
      </c>
      <c r="I1034" s="1" t="s">
        <v>2695</v>
      </c>
      <c r="J1034" s="1">
        <f>COUNTIF('Input velikosti'!B:B,SS_List_Domain_Merge[[#This Row],[ICO]])</f>
        <v>1</v>
      </c>
      <c r="K1034" s="1" t="str">
        <f>VLOOKUP(SS_List_Domain_Merge[[#This Row],[ICO]],Velikosti_skol[[I�O]:[su-kpp]],12)</f>
        <v>Neuvedeno</v>
      </c>
    </row>
    <row r="1035" spans="1:11" x14ac:dyDescent="0.4">
      <c r="A1035" s="1" t="s">
        <v>14</v>
      </c>
      <c r="B1035" s="1" t="s">
        <v>2696</v>
      </c>
      <c r="C1035">
        <v>600011623</v>
      </c>
      <c r="D1035">
        <v>25918583</v>
      </c>
      <c r="E1035" s="1" t="s">
        <v>2697</v>
      </c>
      <c r="F1035" s="1" t="s">
        <v>10</v>
      </c>
      <c r="G1035" s="1" t="s">
        <v>2698</v>
      </c>
      <c r="H1035" s="1" t="s">
        <v>19</v>
      </c>
      <c r="I1035" s="1" t="s">
        <v>2699</v>
      </c>
      <c r="J1035" s="1">
        <f>COUNTIF('Input velikosti'!B:B,SS_List_Domain_Merge[[#This Row],[ICO]])</f>
        <v>1</v>
      </c>
      <c r="K1035" s="1" t="str">
        <f>VLOOKUP(SS_List_Domain_Merge[[#This Row],[ICO]],Velikosti_skol[[I�O]:[su-kpp]],12)</f>
        <v>100 - 199 zaměstnanců</v>
      </c>
    </row>
    <row r="1036" spans="1:11" x14ac:dyDescent="0.4">
      <c r="A1036" s="1" t="s">
        <v>14</v>
      </c>
      <c r="B1036" s="1" t="s">
        <v>2700</v>
      </c>
      <c r="C1036">
        <v>691002797</v>
      </c>
      <c r="D1036">
        <v>72085428</v>
      </c>
      <c r="E1036" s="1" t="s">
        <v>330</v>
      </c>
      <c r="F1036" s="1" t="s">
        <v>17</v>
      </c>
      <c r="G1036" s="1" t="s">
        <v>410</v>
      </c>
      <c r="H1036" s="1" t="s">
        <v>83</v>
      </c>
      <c r="I1036" s="1" t="s">
        <v>2701</v>
      </c>
      <c r="J1036" s="1">
        <f>COUNTIF('Input velikosti'!B:B,SS_List_Domain_Merge[[#This Row],[ICO]])</f>
        <v>1</v>
      </c>
      <c r="K1036" s="1" t="str">
        <f>VLOOKUP(SS_List_Domain_Merge[[#This Row],[ICO]],Velikosti_skol[[I�O]:[su-kpp]],12)</f>
        <v>Neuvedeno</v>
      </c>
    </row>
    <row r="1037" spans="1:11" x14ac:dyDescent="0.4">
      <c r="A1037" s="1" t="s">
        <v>7</v>
      </c>
      <c r="B1037" s="1" t="s">
        <v>2702</v>
      </c>
      <c r="C1037">
        <v>600010228</v>
      </c>
      <c r="D1037">
        <v>47274654</v>
      </c>
      <c r="E1037" s="1" t="s">
        <v>238</v>
      </c>
      <c r="F1037" s="1" t="s">
        <v>17</v>
      </c>
      <c r="G1037" s="1" t="s">
        <v>2703</v>
      </c>
      <c r="H1037" s="1" t="s">
        <v>150</v>
      </c>
      <c r="I1037" s="1" t="s">
        <v>2704</v>
      </c>
      <c r="J1037" s="1">
        <f>COUNTIF('Input velikosti'!B:B,SS_List_Domain_Merge[[#This Row],[ICO]])</f>
        <v>1</v>
      </c>
      <c r="K1037" s="1" t="str">
        <f>VLOOKUP(SS_List_Domain_Merge[[#This Row],[ICO]],Velikosti_skol[[I�O]:[su-kpp]],12)</f>
        <v>100 - 199 zaměstnanců</v>
      </c>
    </row>
    <row r="1038" spans="1:11" x14ac:dyDescent="0.4">
      <c r="A1038" s="1" t="s">
        <v>7</v>
      </c>
      <c r="B1038" s="1" t="s">
        <v>2705</v>
      </c>
      <c r="C1038">
        <v>600012018</v>
      </c>
      <c r="D1038">
        <v>64812201</v>
      </c>
      <c r="E1038" s="1" t="s">
        <v>16</v>
      </c>
      <c r="F1038" s="1" t="s">
        <v>17</v>
      </c>
      <c r="G1038" s="1" t="s">
        <v>2706</v>
      </c>
      <c r="H1038" s="1" t="s">
        <v>19</v>
      </c>
      <c r="I1038" s="1" t="s">
        <v>2707</v>
      </c>
      <c r="J1038" s="1">
        <f>COUNTIF('Input velikosti'!B:B,SS_List_Domain_Merge[[#This Row],[ICO]])</f>
        <v>1</v>
      </c>
      <c r="K1038" s="1" t="str">
        <f>VLOOKUP(SS_List_Domain_Merge[[#This Row],[ICO]],Velikosti_skol[[I�O]:[su-kpp]],12)</f>
        <v>25 - 49 zaměstnanců</v>
      </c>
    </row>
    <row r="1039" spans="1:11" x14ac:dyDescent="0.4">
      <c r="A1039" s="1" t="s">
        <v>7</v>
      </c>
      <c r="B1039" s="1" t="s">
        <v>2708</v>
      </c>
      <c r="C1039">
        <v>600019781</v>
      </c>
      <c r="D1039">
        <v>498891</v>
      </c>
      <c r="E1039" s="1" t="s">
        <v>330</v>
      </c>
      <c r="F1039" s="1" t="s">
        <v>17</v>
      </c>
      <c r="G1039" s="1" t="s">
        <v>154</v>
      </c>
      <c r="H1039" s="1" t="s">
        <v>83</v>
      </c>
      <c r="I1039" s="1" t="s">
        <v>2709</v>
      </c>
      <c r="J1039" s="1">
        <f>COUNTIF('Input velikosti'!B:B,SS_List_Domain_Merge[[#This Row],[ICO]])</f>
        <v>1</v>
      </c>
      <c r="K1039" s="1" t="str">
        <f>VLOOKUP(SS_List_Domain_Merge[[#This Row],[ICO]],Velikosti_skol[[I�O]:[su-kpp]],12)</f>
        <v>50 - 99 zaměstnanců</v>
      </c>
    </row>
    <row r="1040" spans="1:11" x14ac:dyDescent="0.4">
      <c r="A1040" s="1" t="s">
        <v>14</v>
      </c>
      <c r="B1040" s="1" t="s">
        <v>2710</v>
      </c>
      <c r="C1040">
        <v>600012573</v>
      </c>
      <c r="D1040">
        <v>60884690</v>
      </c>
      <c r="E1040" s="1" t="s">
        <v>16</v>
      </c>
      <c r="F1040" s="1" t="s">
        <v>17</v>
      </c>
      <c r="G1040" s="1" t="s">
        <v>1336</v>
      </c>
      <c r="H1040" s="1" t="s">
        <v>19</v>
      </c>
      <c r="I1040" s="1" t="s">
        <v>2711</v>
      </c>
      <c r="J1040" s="1">
        <f>COUNTIF('Input velikosti'!B:B,SS_List_Domain_Merge[[#This Row],[ICO]])</f>
        <v>2</v>
      </c>
      <c r="K1040" s="1" t="str">
        <f>VLOOKUP(SS_List_Domain_Merge[[#This Row],[ICO]],Velikosti_skol[[I�O]:[su-kpp]],12)</f>
        <v>50 - 99 zaměstnanců</v>
      </c>
    </row>
    <row r="1041" spans="1:11" x14ac:dyDescent="0.4">
      <c r="A1041" s="1" t="s">
        <v>7</v>
      </c>
      <c r="B1041" s="1" t="s">
        <v>2712</v>
      </c>
      <c r="C1041">
        <v>600009424</v>
      </c>
      <c r="D1041">
        <v>61781797</v>
      </c>
      <c r="E1041" s="1" t="s">
        <v>388</v>
      </c>
      <c r="F1041" s="1" t="s">
        <v>17</v>
      </c>
      <c r="G1041" s="1" t="s">
        <v>581</v>
      </c>
      <c r="H1041" s="1" t="s">
        <v>68</v>
      </c>
      <c r="I1041" s="1" t="s">
        <v>2713</v>
      </c>
      <c r="J1041" s="1">
        <f>COUNTIF('Input velikosti'!B:B,SS_List_Domain_Merge[[#This Row],[ICO]])</f>
        <v>1</v>
      </c>
      <c r="K1041" s="1" t="str">
        <f>VLOOKUP(SS_List_Domain_Merge[[#This Row],[ICO]],Velikosti_skol[[I�O]:[su-kpp]],12)</f>
        <v>50 - 99 zaměstnanců</v>
      </c>
    </row>
    <row r="1042" spans="1:11" x14ac:dyDescent="0.4">
      <c r="A1042" s="1" t="s">
        <v>14</v>
      </c>
      <c r="B1042" s="1" t="s">
        <v>2714</v>
      </c>
      <c r="C1042">
        <v>600018202</v>
      </c>
      <c r="D1042">
        <v>843547</v>
      </c>
      <c r="E1042" s="1" t="s">
        <v>225</v>
      </c>
      <c r="F1042" s="1" t="s">
        <v>17</v>
      </c>
      <c r="G1042" s="1" t="s">
        <v>689</v>
      </c>
      <c r="H1042" s="1" t="s">
        <v>12</v>
      </c>
      <c r="I1042" s="1" t="s">
        <v>2715</v>
      </c>
      <c r="J1042" s="1">
        <f>COUNTIF('Input velikosti'!B:B,SS_List_Domain_Merge[[#This Row],[ICO]])</f>
        <v>1</v>
      </c>
      <c r="K1042" s="1" t="str">
        <f>VLOOKUP(SS_List_Domain_Merge[[#This Row],[ICO]],Velikosti_skol[[I�O]:[su-kpp]],12)</f>
        <v>50 - 99 zaměstnanců</v>
      </c>
    </row>
    <row r="1043" spans="1:11" x14ac:dyDescent="0.4">
      <c r="A1043" s="1" t="s">
        <v>14</v>
      </c>
      <c r="B1043" s="1" t="s">
        <v>2716</v>
      </c>
      <c r="C1043">
        <v>600013146</v>
      </c>
      <c r="D1043">
        <v>87670</v>
      </c>
      <c r="E1043" s="1" t="s">
        <v>330</v>
      </c>
      <c r="F1043" s="1" t="s">
        <v>17</v>
      </c>
      <c r="G1043" s="1" t="s">
        <v>837</v>
      </c>
      <c r="H1043" s="1" t="s">
        <v>83</v>
      </c>
      <c r="I1043" s="1" t="s">
        <v>2717</v>
      </c>
      <c r="J1043" s="1">
        <f>COUNTIF('Input velikosti'!B:B,SS_List_Domain_Merge[[#This Row],[ICO]])</f>
        <v>1</v>
      </c>
      <c r="K1043" s="1" t="e">
        <f>VLOOKUP(SS_List_Domain_Merge[[#This Row],[ICO]],Velikosti_skol[[I�O]:[su-kpp]],12)</f>
        <v>#N/A</v>
      </c>
    </row>
    <row r="1044" spans="1:11" x14ac:dyDescent="0.4">
      <c r="A1044" s="1" t="s">
        <v>60</v>
      </c>
      <c r="B1044" s="1" t="s">
        <v>27</v>
      </c>
      <c r="C1044">
        <v>651033772</v>
      </c>
      <c r="D1044">
        <v>75075920</v>
      </c>
      <c r="E1044" s="1" t="s">
        <v>330</v>
      </c>
      <c r="F1044" s="1" t="s">
        <v>17</v>
      </c>
      <c r="G1044" s="1" t="s">
        <v>154</v>
      </c>
      <c r="H1044" s="1" t="s">
        <v>83</v>
      </c>
      <c r="I1044" s="1" t="s">
        <v>2718</v>
      </c>
      <c r="J1044" s="1">
        <f>COUNTIF('Input velikosti'!B:B,SS_List_Domain_Merge[[#This Row],[ICO]])</f>
        <v>1</v>
      </c>
      <c r="K1044" s="1" t="str">
        <f>VLOOKUP(SS_List_Domain_Merge[[#This Row],[ICO]],Velikosti_skol[[I�O]:[su-kpp]],12)</f>
        <v>Neuvedeno</v>
      </c>
    </row>
    <row r="1045" spans="1:11" x14ac:dyDescent="0.4">
      <c r="A1045" s="1" t="s">
        <v>7</v>
      </c>
      <c r="B1045" s="1" t="s">
        <v>2719</v>
      </c>
      <c r="C1045">
        <v>600017125</v>
      </c>
      <c r="D1045">
        <v>602035</v>
      </c>
      <c r="E1045" s="1" t="s">
        <v>546</v>
      </c>
      <c r="F1045" s="1" t="s">
        <v>17</v>
      </c>
      <c r="G1045" s="1" t="s">
        <v>162</v>
      </c>
      <c r="H1045" s="1" t="s">
        <v>104</v>
      </c>
      <c r="I1045" s="1" t="s">
        <v>2720</v>
      </c>
      <c r="J1045" s="1">
        <f>COUNTIF('Input velikosti'!B:B,SS_List_Domain_Merge[[#This Row],[ICO]])</f>
        <v>1</v>
      </c>
      <c r="K1045" s="1" t="str">
        <f>VLOOKUP(SS_List_Domain_Merge[[#This Row],[ICO]],Velikosti_skol[[I�O]:[su-kpp]],12)</f>
        <v>100 - 199 zaměstnanců</v>
      </c>
    </row>
    <row r="1046" spans="1:11" x14ac:dyDescent="0.4">
      <c r="A1046" s="1" t="s">
        <v>7</v>
      </c>
      <c r="B1046" s="1" t="s">
        <v>2721</v>
      </c>
      <c r="C1046">
        <v>600017834</v>
      </c>
      <c r="D1046">
        <v>63701171</v>
      </c>
      <c r="E1046" s="1" t="s">
        <v>546</v>
      </c>
      <c r="F1046" s="1" t="s">
        <v>17</v>
      </c>
      <c r="G1046" s="1" t="s">
        <v>547</v>
      </c>
      <c r="H1046" s="1" t="s">
        <v>104</v>
      </c>
      <c r="I1046" s="1" t="s">
        <v>2722</v>
      </c>
      <c r="J1046" s="1">
        <f>COUNTIF('Input velikosti'!B:B,SS_List_Domain_Merge[[#This Row],[ICO]])</f>
        <v>1</v>
      </c>
      <c r="K1046" s="1" t="str">
        <f>VLOOKUP(SS_List_Domain_Merge[[#This Row],[ICO]],Velikosti_skol[[I�O]:[su-kpp]],12)</f>
        <v>50 - 99 zaměstnanců</v>
      </c>
    </row>
    <row r="1047" spans="1:11" x14ac:dyDescent="0.4">
      <c r="A1047" s="1" t="s">
        <v>7</v>
      </c>
      <c r="B1047" s="1" t="s">
        <v>2723</v>
      </c>
      <c r="C1047">
        <v>600171388</v>
      </c>
      <c r="D1047">
        <v>851167</v>
      </c>
      <c r="E1047" s="1" t="s">
        <v>546</v>
      </c>
      <c r="F1047" s="1" t="s">
        <v>17</v>
      </c>
      <c r="G1047" s="1" t="s">
        <v>960</v>
      </c>
      <c r="H1047" s="1" t="s">
        <v>104</v>
      </c>
      <c r="I1047" s="1" t="s">
        <v>2724</v>
      </c>
      <c r="J1047" s="1">
        <f>COUNTIF('Input velikosti'!B:B,SS_List_Domain_Merge[[#This Row],[ICO]])</f>
        <v>1</v>
      </c>
      <c r="K1047" s="1" t="str">
        <f>VLOOKUP(SS_List_Domain_Merge[[#This Row],[ICO]],Velikosti_skol[[I�O]:[su-kpp]],12)</f>
        <v>50 - 99 zaměstnanců</v>
      </c>
    </row>
    <row r="1048" spans="1:11" x14ac:dyDescent="0.4">
      <c r="A1048" s="1" t="s">
        <v>7</v>
      </c>
      <c r="B1048" s="1" t="s">
        <v>2725</v>
      </c>
      <c r="C1048">
        <v>600009971</v>
      </c>
      <c r="D1048">
        <v>48326437</v>
      </c>
      <c r="E1048" s="1" t="s">
        <v>388</v>
      </c>
      <c r="F1048" s="1" t="s">
        <v>17</v>
      </c>
      <c r="G1048" s="1" t="s">
        <v>2726</v>
      </c>
      <c r="H1048" s="1" t="s">
        <v>68</v>
      </c>
      <c r="I1048" s="1" t="s">
        <v>2727</v>
      </c>
      <c r="J1048" s="1">
        <f>COUNTIF('Input velikosti'!B:B,SS_List_Domain_Merge[[#This Row],[ICO]])</f>
        <v>1</v>
      </c>
      <c r="K1048" s="1" t="str">
        <f>VLOOKUP(SS_List_Domain_Merge[[#This Row],[ICO]],Velikosti_skol[[I�O]:[su-kpp]],12)</f>
        <v>50 - 99 zaměstnanců</v>
      </c>
    </row>
    <row r="1049" spans="1:11" x14ac:dyDescent="0.4">
      <c r="A1049" s="1" t="s">
        <v>7</v>
      </c>
      <c r="B1049" s="1" t="s">
        <v>2728</v>
      </c>
      <c r="C1049">
        <v>651012988</v>
      </c>
      <c r="D1049">
        <v>75059151</v>
      </c>
      <c r="E1049" s="1" t="s">
        <v>337</v>
      </c>
      <c r="F1049" s="1" t="s">
        <v>17</v>
      </c>
      <c r="G1049" s="1" t="s">
        <v>695</v>
      </c>
      <c r="H1049" s="1" t="s">
        <v>218</v>
      </c>
      <c r="I1049" s="1" t="s">
        <v>2729</v>
      </c>
      <c r="J1049" s="1">
        <f>COUNTIF('Input velikosti'!B:B,SS_List_Domain_Merge[[#This Row],[ICO]])</f>
        <v>1</v>
      </c>
      <c r="K1049" s="1" t="str">
        <f>VLOOKUP(SS_List_Domain_Merge[[#This Row],[ICO]],Velikosti_skol[[I�O]:[su-kpp]],12)</f>
        <v>Neuvedeno</v>
      </c>
    </row>
    <row r="1050" spans="1:11" x14ac:dyDescent="0.4">
      <c r="A1050" s="1" t="s">
        <v>7</v>
      </c>
      <c r="B1050" s="1" t="s">
        <v>2730</v>
      </c>
      <c r="C1050">
        <v>600016668</v>
      </c>
      <c r="D1050">
        <v>66932581</v>
      </c>
      <c r="E1050" s="1" t="s">
        <v>77</v>
      </c>
      <c r="F1050" s="1" t="s">
        <v>17</v>
      </c>
      <c r="G1050" s="1" t="s">
        <v>499</v>
      </c>
      <c r="H1050" s="1" t="s">
        <v>38</v>
      </c>
      <c r="I1050" s="1" t="s">
        <v>2731</v>
      </c>
      <c r="J1050" s="1">
        <f>COUNTIF('Input velikosti'!B:B,SS_List_Domain_Merge[[#This Row],[ICO]])</f>
        <v>2</v>
      </c>
      <c r="K1050" s="1" t="str">
        <f>VLOOKUP(SS_List_Domain_Merge[[#This Row],[ICO]],Velikosti_skol[[I�O]:[su-kpp]],12)</f>
        <v>50 - 99 zaměstnanců</v>
      </c>
    </row>
    <row r="1051" spans="1:11" x14ac:dyDescent="0.4">
      <c r="A1051" s="1" t="s">
        <v>7</v>
      </c>
      <c r="B1051" s="1" t="s">
        <v>2732</v>
      </c>
      <c r="C1051">
        <v>600009963</v>
      </c>
      <c r="D1051">
        <v>77879</v>
      </c>
      <c r="E1051" s="1" t="s">
        <v>388</v>
      </c>
      <c r="F1051" s="1" t="s">
        <v>17</v>
      </c>
      <c r="G1051" s="1" t="s">
        <v>2733</v>
      </c>
      <c r="H1051" s="1" t="s">
        <v>68</v>
      </c>
      <c r="I1051" s="1" t="s">
        <v>2734</v>
      </c>
      <c r="J1051" s="1">
        <f>COUNTIF('Input velikosti'!B:B,SS_List_Domain_Merge[[#This Row],[ICO]])</f>
        <v>1</v>
      </c>
      <c r="K1051" s="1" t="e">
        <f>VLOOKUP(SS_List_Domain_Merge[[#This Row],[ICO]],Velikosti_skol[[I�O]:[su-kpp]],12)</f>
        <v>#N/A</v>
      </c>
    </row>
    <row r="1052" spans="1:11" x14ac:dyDescent="0.4">
      <c r="A1052" s="1" t="s">
        <v>14</v>
      </c>
      <c r="B1052" s="1" t="s">
        <v>2735</v>
      </c>
      <c r="C1052">
        <v>600170373</v>
      </c>
      <c r="D1052">
        <v>14450917</v>
      </c>
      <c r="E1052" s="1" t="s">
        <v>228</v>
      </c>
      <c r="F1052" s="1" t="s">
        <v>17</v>
      </c>
      <c r="G1052" s="1" t="s">
        <v>2736</v>
      </c>
      <c r="H1052" s="1" t="s">
        <v>137</v>
      </c>
      <c r="I1052" s="1" t="s">
        <v>2737</v>
      </c>
      <c r="J1052" s="1">
        <f>COUNTIF('Input velikosti'!B:B,SS_List_Domain_Merge[[#This Row],[ICO]])</f>
        <v>1</v>
      </c>
      <c r="K1052" s="1" t="str">
        <f>VLOOKUP(SS_List_Domain_Merge[[#This Row],[ICO]],Velikosti_skol[[I�O]:[su-kpp]],12)</f>
        <v>100 - 199 zaměstnanců</v>
      </c>
    </row>
    <row r="1053" spans="1:11" x14ac:dyDescent="0.4">
      <c r="A1053" s="1" t="s">
        <v>14</v>
      </c>
      <c r="B1053" s="1" t="s">
        <v>2738</v>
      </c>
      <c r="C1053">
        <v>600026787</v>
      </c>
      <c r="D1053">
        <v>47813571</v>
      </c>
      <c r="E1053" s="1" t="s">
        <v>77</v>
      </c>
      <c r="F1053" s="1" t="s">
        <v>17</v>
      </c>
      <c r="G1053" s="1" t="s">
        <v>2739</v>
      </c>
      <c r="H1053" s="1" t="s">
        <v>38</v>
      </c>
      <c r="I1053" s="1" t="s">
        <v>2740</v>
      </c>
      <c r="J1053" s="1">
        <f>COUNTIF('Input velikosti'!B:B,SS_List_Domain_Merge[[#This Row],[ICO]])</f>
        <v>2</v>
      </c>
      <c r="K1053" s="1" t="str">
        <f>VLOOKUP(SS_List_Domain_Merge[[#This Row],[ICO]],Velikosti_skol[[I�O]:[su-kpp]],12)</f>
        <v>50 - 99 zaměstnanců</v>
      </c>
    </row>
    <row r="1054" spans="1:11" x14ac:dyDescent="0.4">
      <c r="A1054" s="1" t="s">
        <v>14</v>
      </c>
      <c r="B1054" s="1" t="s">
        <v>2741</v>
      </c>
      <c r="C1054">
        <v>600171230</v>
      </c>
      <c r="D1054">
        <v>13644271</v>
      </c>
      <c r="E1054" s="1" t="s">
        <v>77</v>
      </c>
      <c r="F1054" s="1" t="s">
        <v>17</v>
      </c>
      <c r="G1054" s="1" t="s">
        <v>2742</v>
      </c>
      <c r="H1054" s="1" t="s">
        <v>38</v>
      </c>
      <c r="I1054" s="1" t="s">
        <v>2743</v>
      </c>
      <c r="J1054" s="1">
        <f>COUNTIF('Input velikosti'!B:B,SS_List_Domain_Merge[[#This Row],[ICO]])</f>
        <v>2</v>
      </c>
      <c r="K1054" s="1" t="str">
        <f>VLOOKUP(SS_List_Domain_Merge[[#This Row],[ICO]],Velikosti_skol[[I�O]:[su-kpp]],12)</f>
        <v>100 - 199 zaměstnanců</v>
      </c>
    </row>
    <row r="1055" spans="1:11" x14ac:dyDescent="0.4">
      <c r="A1055" s="1" t="s">
        <v>14</v>
      </c>
      <c r="B1055" s="1" t="s">
        <v>2744</v>
      </c>
      <c r="C1055">
        <v>600016510</v>
      </c>
      <c r="D1055">
        <v>13644289</v>
      </c>
      <c r="E1055" s="1" t="s">
        <v>77</v>
      </c>
      <c r="F1055" s="1" t="s">
        <v>17</v>
      </c>
      <c r="G1055" s="1" t="s">
        <v>2296</v>
      </c>
      <c r="H1055" s="1" t="s">
        <v>38</v>
      </c>
      <c r="I1055" s="1" t="s">
        <v>2745</v>
      </c>
      <c r="J1055" s="1">
        <f>COUNTIF('Input velikosti'!B:B,SS_List_Domain_Merge[[#This Row],[ICO]])</f>
        <v>1</v>
      </c>
      <c r="K1055" s="1" t="str">
        <f>VLOOKUP(SS_List_Domain_Merge[[#This Row],[ICO]],Velikosti_skol[[I�O]:[su-kpp]],12)</f>
        <v>100 - 199 zaměstnanců</v>
      </c>
    </row>
    <row r="1056" spans="1:11" x14ac:dyDescent="0.4">
      <c r="A1056" s="1" t="s">
        <v>7</v>
      </c>
      <c r="B1056" s="1" t="s">
        <v>2746</v>
      </c>
      <c r="C1056">
        <v>600009408</v>
      </c>
      <c r="D1056">
        <v>77631</v>
      </c>
      <c r="E1056" s="1" t="s">
        <v>388</v>
      </c>
      <c r="F1056" s="1" t="s">
        <v>17</v>
      </c>
      <c r="G1056" s="1" t="s">
        <v>2747</v>
      </c>
      <c r="H1056" s="1" t="s">
        <v>68</v>
      </c>
      <c r="I1056" s="1" t="s">
        <v>2748</v>
      </c>
      <c r="J1056" s="1">
        <f>COUNTIF('Input velikosti'!B:B,SS_List_Domain_Merge[[#This Row],[ICO]])</f>
        <v>1</v>
      </c>
      <c r="K1056" s="1" t="e">
        <f>VLOOKUP(SS_List_Domain_Merge[[#This Row],[ICO]],Velikosti_skol[[I�O]:[su-kpp]],12)</f>
        <v>#N/A</v>
      </c>
    </row>
    <row r="1057" spans="1:11" x14ac:dyDescent="0.4">
      <c r="A1057" s="1" t="s">
        <v>7</v>
      </c>
      <c r="B1057" s="1" t="s">
        <v>2749</v>
      </c>
      <c r="C1057">
        <v>600009815</v>
      </c>
      <c r="D1057">
        <v>77704</v>
      </c>
      <c r="E1057" s="1" t="s">
        <v>388</v>
      </c>
      <c r="F1057" s="1" t="s">
        <v>17</v>
      </c>
      <c r="G1057" s="1" t="s">
        <v>2750</v>
      </c>
      <c r="H1057" s="1" t="s">
        <v>68</v>
      </c>
      <c r="I1057" s="1" t="s">
        <v>2751</v>
      </c>
      <c r="J1057" s="1">
        <f>COUNTIF('Input velikosti'!B:B,SS_List_Domain_Merge[[#This Row],[ICO]])</f>
        <v>1</v>
      </c>
      <c r="K1057" s="1" t="e">
        <f>VLOOKUP(SS_List_Domain_Merge[[#This Row],[ICO]],Velikosti_skol[[I�O]:[su-kpp]],12)</f>
        <v>#N/A</v>
      </c>
    </row>
    <row r="1058" spans="1:11" x14ac:dyDescent="0.4">
      <c r="A1058" s="1" t="s">
        <v>14</v>
      </c>
      <c r="B1058" s="1" t="s">
        <v>2752</v>
      </c>
      <c r="C1058">
        <v>600170918</v>
      </c>
      <c r="D1058">
        <v>15043151</v>
      </c>
      <c r="E1058" s="1" t="s">
        <v>347</v>
      </c>
      <c r="F1058" s="1" t="s">
        <v>17</v>
      </c>
      <c r="G1058" s="1" t="s">
        <v>2753</v>
      </c>
      <c r="H1058" s="1" t="s">
        <v>222</v>
      </c>
      <c r="I1058" s="1" t="s">
        <v>2754</v>
      </c>
      <c r="J1058" s="1">
        <f>COUNTIF('Input velikosti'!B:B,SS_List_Domain_Merge[[#This Row],[ICO]])</f>
        <v>1</v>
      </c>
      <c r="K1058" s="1" t="str">
        <f>VLOOKUP(SS_List_Domain_Merge[[#This Row],[ICO]],Velikosti_skol[[I�O]:[su-kpp]],12)</f>
        <v>100 - 199 zaměstnanců</v>
      </c>
    </row>
    <row r="1059" spans="1:11" x14ac:dyDescent="0.4">
      <c r="A1059" s="1" t="s">
        <v>7</v>
      </c>
      <c r="B1059" s="1" t="s">
        <v>2755</v>
      </c>
      <c r="C1059">
        <v>600016854</v>
      </c>
      <c r="D1059">
        <v>577910</v>
      </c>
      <c r="E1059" s="1" t="s">
        <v>77</v>
      </c>
      <c r="F1059" s="1" t="s">
        <v>17</v>
      </c>
      <c r="G1059" s="1" t="s">
        <v>2069</v>
      </c>
      <c r="H1059" s="1" t="s">
        <v>38</v>
      </c>
      <c r="I1059" s="1" t="s">
        <v>2756</v>
      </c>
      <c r="J1059" s="1">
        <f>COUNTIF('Input velikosti'!B:B,SS_List_Domain_Merge[[#This Row],[ICO]])</f>
        <v>1</v>
      </c>
      <c r="K1059" s="1" t="str">
        <f>VLOOKUP(SS_List_Domain_Merge[[#This Row],[ICO]],Velikosti_skol[[I�O]:[su-kpp]],12)</f>
        <v>50 - 99 zaměstnanců</v>
      </c>
    </row>
    <row r="1060" spans="1:11" x14ac:dyDescent="0.4">
      <c r="A1060" s="1" t="s">
        <v>7</v>
      </c>
      <c r="B1060" s="1" t="s">
        <v>2757</v>
      </c>
      <c r="C1060">
        <v>600009858</v>
      </c>
      <c r="D1060">
        <v>18242171</v>
      </c>
      <c r="E1060" s="1" t="s">
        <v>388</v>
      </c>
      <c r="F1060" s="1" t="s">
        <v>17</v>
      </c>
      <c r="G1060" s="1" t="s">
        <v>395</v>
      </c>
      <c r="H1060" s="1" t="s">
        <v>68</v>
      </c>
      <c r="I1060" s="1" t="s">
        <v>2758</v>
      </c>
      <c r="J1060" s="1">
        <f>COUNTIF('Input velikosti'!B:B,SS_List_Domain_Merge[[#This Row],[ICO]])</f>
        <v>2</v>
      </c>
      <c r="K1060" s="1" t="str">
        <f>VLOOKUP(SS_List_Domain_Merge[[#This Row],[ICO]],Velikosti_skol[[I�O]:[su-kpp]],12)</f>
        <v>100 - 199 zaměstnanců</v>
      </c>
    </row>
    <row r="1061" spans="1:11" x14ac:dyDescent="0.4">
      <c r="A1061" s="1" t="s">
        <v>7</v>
      </c>
      <c r="B1061" s="1" t="s">
        <v>2759</v>
      </c>
      <c r="C1061">
        <v>600008061</v>
      </c>
      <c r="D1061">
        <v>582298</v>
      </c>
      <c r="E1061" s="1" t="s">
        <v>228</v>
      </c>
      <c r="F1061" s="1" t="s">
        <v>17</v>
      </c>
      <c r="G1061" s="1" t="s">
        <v>969</v>
      </c>
      <c r="H1061" s="1" t="s">
        <v>137</v>
      </c>
      <c r="I1061" s="1" t="s">
        <v>2760</v>
      </c>
      <c r="J1061" s="1">
        <f>COUNTIF('Input velikosti'!B:B,SS_List_Domain_Merge[[#This Row],[ICO]])</f>
        <v>2</v>
      </c>
      <c r="K1061" s="1" t="str">
        <f>VLOOKUP(SS_List_Domain_Merge[[#This Row],[ICO]],Velikosti_skol[[I�O]:[su-kpp]],12)</f>
        <v>50 - 99 zaměstnanců</v>
      </c>
    </row>
    <row r="1062" spans="1:11" x14ac:dyDescent="0.4">
      <c r="A1062" s="1" t="s">
        <v>7</v>
      </c>
      <c r="B1062" s="1" t="s">
        <v>2761</v>
      </c>
      <c r="C1062">
        <v>691001529</v>
      </c>
      <c r="D1062">
        <v>71341137</v>
      </c>
      <c r="E1062" s="1" t="s">
        <v>2762</v>
      </c>
      <c r="F1062" s="1" t="s">
        <v>10</v>
      </c>
      <c r="G1062" s="1" t="s">
        <v>2763</v>
      </c>
      <c r="H1062" s="1" t="s">
        <v>24</v>
      </c>
      <c r="I1062" s="1" t="s">
        <v>2764</v>
      </c>
      <c r="J1062" s="1">
        <f>COUNTIF('Input velikosti'!B:B,SS_List_Domain_Merge[[#This Row],[ICO]])</f>
        <v>1</v>
      </c>
      <c r="K1062" s="1" t="str">
        <f>VLOOKUP(SS_List_Domain_Merge[[#This Row],[ICO]],Velikosti_skol[[I�O]:[su-kpp]],12)</f>
        <v>Neuvedeno</v>
      </c>
    </row>
    <row r="1063" spans="1:11" x14ac:dyDescent="0.4">
      <c r="A1063" s="1" t="s">
        <v>7</v>
      </c>
      <c r="B1063" s="1" t="s">
        <v>2765</v>
      </c>
      <c r="C1063">
        <v>600025667</v>
      </c>
      <c r="D1063">
        <v>25342924</v>
      </c>
      <c r="E1063" s="1" t="s">
        <v>2766</v>
      </c>
      <c r="F1063" s="1" t="s">
        <v>10</v>
      </c>
      <c r="G1063" s="1" t="s">
        <v>103</v>
      </c>
      <c r="H1063" s="1" t="s">
        <v>104</v>
      </c>
      <c r="I1063" s="1" t="s">
        <v>2767</v>
      </c>
      <c r="J1063" s="1">
        <f>COUNTIF('Input velikosti'!B:B,SS_List_Domain_Merge[[#This Row],[ICO]])</f>
        <v>0</v>
      </c>
      <c r="K1063" s="1" t="str">
        <f>VLOOKUP(SS_List_Domain_Merge[[#This Row],[ICO]],Velikosti_skol[[I�O]:[su-kpp]],12)</f>
        <v>25 - 49 zaměstnanců</v>
      </c>
    </row>
    <row r="1064" spans="1:11" x14ac:dyDescent="0.4">
      <c r="A1064" s="1" t="s">
        <v>7</v>
      </c>
      <c r="B1064" s="1" t="s">
        <v>2768</v>
      </c>
      <c r="C1064">
        <v>600073017</v>
      </c>
      <c r="D1064">
        <v>69979847</v>
      </c>
      <c r="E1064" s="1" t="s">
        <v>2769</v>
      </c>
      <c r="F1064" s="1" t="s">
        <v>663</v>
      </c>
      <c r="G1064" s="1" t="s">
        <v>2770</v>
      </c>
      <c r="H1064" s="1" t="s">
        <v>218</v>
      </c>
      <c r="I1064" s="1" t="s">
        <v>2771</v>
      </c>
      <c r="J1064" s="1">
        <f>COUNTIF('Input velikosti'!B:B,SS_List_Domain_Merge[[#This Row],[ICO]])</f>
        <v>0</v>
      </c>
      <c r="K1064" s="1" t="str">
        <f>VLOOKUP(SS_List_Domain_Merge[[#This Row],[ICO]],Velikosti_skol[[I�O]:[su-kpp]],12)</f>
        <v>50 - 99 zaměstnanců</v>
      </c>
    </row>
    <row r="1065" spans="1:11" x14ac:dyDescent="0.4">
      <c r="A1065" s="1" t="s">
        <v>14</v>
      </c>
      <c r="B1065" s="1" t="s">
        <v>2772</v>
      </c>
      <c r="C1065">
        <v>610551353</v>
      </c>
      <c r="D1065">
        <v>60341777</v>
      </c>
      <c r="E1065" s="1" t="s">
        <v>546</v>
      </c>
      <c r="F1065" s="1" t="s">
        <v>17</v>
      </c>
      <c r="G1065" s="1" t="s">
        <v>1412</v>
      </c>
      <c r="H1065" s="1" t="s">
        <v>104</v>
      </c>
      <c r="I1065" s="1" t="s">
        <v>2773</v>
      </c>
      <c r="J1065" s="1">
        <f>COUNTIF('Input velikosti'!B:B,SS_List_Domain_Merge[[#This Row],[ICO]])</f>
        <v>1</v>
      </c>
      <c r="K1065" s="1" t="str">
        <f>VLOOKUP(SS_List_Domain_Merge[[#This Row],[ICO]],Velikosti_skol[[I�O]:[su-kpp]],12)</f>
        <v>25 - 49 zaměstnanců</v>
      </c>
    </row>
    <row r="1066" spans="1:11" x14ac:dyDescent="0.4">
      <c r="A1066" s="1" t="s">
        <v>14</v>
      </c>
      <c r="B1066" s="1" t="s">
        <v>2774</v>
      </c>
      <c r="C1066">
        <v>651040060</v>
      </c>
      <c r="D1066">
        <v>71340912</v>
      </c>
      <c r="E1066" s="1" t="s">
        <v>2775</v>
      </c>
      <c r="F1066" s="1" t="s">
        <v>10</v>
      </c>
      <c r="G1066" s="1" t="s">
        <v>45</v>
      </c>
      <c r="H1066" s="1" t="s">
        <v>38</v>
      </c>
      <c r="I1066" s="1" t="s">
        <v>2776</v>
      </c>
      <c r="J1066" s="1">
        <f>COUNTIF('Input velikosti'!B:B,SS_List_Domain_Merge[[#This Row],[ICO]])</f>
        <v>1</v>
      </c>
      <c r="K1066" s="1" t="str">
        <f>VLOOKUP(SS_List_Domain_Merge[[#This Row],[ICO]],Velikosti_skol[[I�O]:[su-kpp]],12)</f>
        <v>Neuvedeno</v>
      </c>
    </row>
    <row r="1067" spans="1:11" x14ac:dyDescent="0.4">
      <c r="A1067" s="1" t="s">
        <v>14</v>
      </c>
      <c r="B1067" s="1" t="s">
        <v>2777</v>
      </c>
      <c r="C1067">
        <v>600026621</v>
      </c>
      <c r="D1067">
        <v>844071</v>
      </c>
      <c r="E1067" s="1" t="s">
        <v>215</v>
      </c>
      <c r="F1067" s="1" t="s">
        <v>216</v>
      </c>
      <c r="G1067" s="1" t="s">
        <v>162</v>
      </c>
      <c r="H1067" s="1" t="s">
        <v>104</v>
      </c>
      <c r="I1067" s="1" t="s">
        <v>2778</v>
      </c>
      <c r="J1067" s="1">
        <f>COUNTIF('Input velikosti'!B:B,SS_List_Domain_Merge[[#This Row],[ICO]])</f>
        <v>0</v>
      </c>
      <c r="K1067" s="1" t="str">
        <f>VLOOKUP(SS_List_Domain_Merge[[#This Row],[ICO]],Velikosti_skol[[I�O]:[su-kpp]],12)</f>
        <v>50 - 99 zaměstnanců</v>
      </c>
    </row>
    <row r="1068" spans="1:11" x14ac:dyDescent="0.4">
      <c r="A1068" s="1" t="s">
        <v>14</v>
      </c>
      <c r="B1068" s="1" t="s">
        <v>2779</v>
      </c>
      <c r="C1068">
        <v>600171426</v>
      </c>
      <c r="D1068">
        <v>48134368</v>
      </c>
      <c r="E1068" s="1" t="s">
        <v>215</v>
      </c>
      <c r="F1068" s="1" t="s">
        <v>216</v>
      </c>
      <c r="G1068" s="1" t="s">
        <v>74</v>
      </c>
      <c r="H1068" s="1" t="s">
        <v>29</v>
      </c>
      <c r="I1068" s="1" t="s">
        <v>2780</v>
      </c>
      <c r="J1068" s="1">
        <f>COUNTIF('Input velikosti'!B:B,SS_List_Domain_Merge[[#This Row],[ICO]])</f>
        <v>1</v>
      </c>
      <c r="K1068" s="1" t="str">
        <f>VLOOKUP(SS_List_Domain_Merge[[#This Row],[ICO]],Velikosti_skol[[I�O]:[su-kpp]],12)</f>
        <v>25 - 49 zaměstnanců</v>
      </c>
    </row>
    <row r="1069" spans="1:11" x14ac:dyDescent="0.4">
      <c r="A1069" s="1" t="s">
        <v>7</v>
      </c>
      <c r="B1069" s="1" t="s">
        <v>2781</v>
      </c>
      <c r="C1069">
        <v>600021050</v>
      </c>
      <c r="D1069">
        <v>48134058</v>
      </c>
      <c r="E1069" s="1" t="s">
        <v>57</v>
      </c>
      <c r="F1069" s="1" t="s">
        <v>17</v>
      </c>
      <c r="G1069" s="1" t="s">
        <v>74</v>
      </c>
      <c r="H1069" s="1" t="s">
        <v>29</v>
      </c>
      <c r="I1069" s="1" t="s">
        <v>2782</v>
      </c>
      <c r="J1069" s="1">
        <f>COUNTIF('Input velikosti'!B:B,SS_List_Domain_Merge[[#This Row],[ICO]])</f>
        <v>1</v>
      </c>
      <c r="K1069" s="1" t="str">
        <f>VLOOKUP(SS_List_Domain_Merge[[#This Row],[ICO]],Velikosti_skol[[I�O]:[su-kpp]],12)</f>
        <v>25 - 49 zaměstnanců</v>
      </c>
    </row>
    <row r="1070" spans="1:11" x14ac:dyDescent="0.4">
      <c r="A1070" s="1" t="s">
        <v>7</v>
      </c>
      <c r="B1070" s="1" t="s">
        <v>2783</v>
      </c>
      <c r="C1070">
        <v>600025047</v>
      </c>
      <c r="D1070">
        <v>65353650</v>
      </c>
      <c r="E1070" s="1" t="s">
        <v>215</v>
      </c>
      <c r="F1070" s="1" t="s">
        <v>216</v>
      </c>
      <c r="G1070" s="1" t="s">
        <v>53</v>
      </c>
      <c r="H1070" s="1" t="s">
        <v>54</v>
      </c>
      <c r="I1070" s="1" t="s">
        <v>2784</v>
      </c>
      <c r="J1070" s="1">
        <f>COUNTIF('Input velikosti'!B:B,SS_List_Domain_Merge[[#This Row],[ICO]])</f>
        <v>2</v>
      </c>
      <c r="K1070" s="1" t="str">
        <f>VLOOKUP(SS_List_Domain_Merge[[#This Row],[ICO]],Velikosti_skol[[I�O]:[su-kpp]],12)</f>
        <v>100 - 199 zaměstnanců</v>
      </c>
    </row>
    <row r="1071" spans="1:11" x14ac:dyDescent="0.4">
      <c r="A1071" s="1" t="s">
        <v>7</v>
      </c>
      <c r="B1071" s="1" t="s">
        <v>2785</v>
      </c>
      <c r="C1071">
        <v>600026612</v>
      </c>
      <c r="D1071">
        <v>601691</v>
      </c>
      <c r="E1071" s="1" t="s">
        <v>546</v>
      </c>
      <c r="F1071" s="1" t="s">
        <v>17</v>
      </c>
      <c r="G1071" s="1" t="s">
        <v>162</v>
      </c>
      <c r="H1071" s="1" t="s">
        <v>104</v>
      </c>
      <c r="I1071" s="1" t="s">
        <v>2786</v>
      </c>
      <c r="J1071" s="1">
        <f>COUNTIF('Input velikosti'!B:B,SS_List_Domain_Merge[[#This Row],[ICO]])</f>
        <v>1</v>
      </c>
      <c r="K1071" s="1" t="str">
        <f>VLOOKUP(SS_List_Domain_Merge[[#This Row],[ICO]],Velikosti_skol[[I�O]:[su-kpp]],12)</f>
        <v>50 - 99 zaměstnanců</v>
      </c>
    </row>
    <row r="1072" spans="1:11" x14ac:dyDescent="0.4">
      <c r="A1072" s="1" t="s">
        <v>7</v>
      </c>
      <c r="B1072" s="1" t="s">
        <v>2787</v>
      </c>
      <c r="C1072">
        <v>600025641</v>
      </c>
      <c r="D1072">
        <v>47921374</v>
      </c>
      <c r="E1072" s="1" t="s">
        <v>546</v>
      </c>
      <c r="F1072" s="1" t="s">
        <v>17</v>
      </c>
      <c r="G1072" s="1" t="s">
        <v>103</v>
      </c>
      <c r="H1072" s="1" t="s">
        <v>104</v>
      </c>
      <c r="I1072" s="1" t="s">
        <v>2788</v>
      </c>
      <c r="J1072" s="1">
        <f>COUNTIF('Input velikosti'!B:B,SS_List_Domain_Merge[[#This Row],[ICO]])</f>
        <v>1</v>
      </c>
      <c r="K1072" s="1" t="str">
        <f>VLOOKUP(SS_List_Domain_Merge[[#This Row],[ICO]],Velikosti_skol[[I�O]:[su-kpp]],12)</f>
        <v>50 - 99 zaměstnanců</v>
      </c>
    </row>
    <row r="1073" spans="1:11" x14ac:dyDescent="0.4">
      <c r="A1073" s="1" t="s">
        <v>7</v>
      </c>
      <c r="B1073" s="1" t="s">
        <v>2789</v>
      </c>
      <c r="C1073">
        <v>600027023</v>
      </c>
      <c r="D1073">
        <v>49558978</v>
      </c>
      <c r="E1073" s="1" t="s">
        <v>546</v>
      </c>
      <c r="F1073" s="1" t="s">
        <v>17</v>
      </c>
      <c r="G1073" s="1" t="s">
        <v>547</v>
      </c>
      <c r="H1073" s="1" t="s">
        <v>104</v>
      </c>
      <c r="I1073" s="1" t="s">
        <v>2790</v>
      </c>
      <c r="J1073" s="1">
        <f>COUNTIF('Input velikosti'!B:B,SS_List_Domain_Merge[[#This Row],[ICO]])</f>
        <v>1</v>
      </c>
      <c r="K1073" s="1" t="str">
        <f>VLOOKUP(SS_List_Domain_Merge[[#This Row],[ICO]],Velikosti_skol[[I�O]:[su-kpp]],12)</f>
        <v>25 - 49 zaměstnanců</v>
      </c>
    </row>
    <row r="1074" spans="1:11" x14ac:dyDescent="0.4">
      <c r="A1074" s="1" t="s">
        <v>14</v>
      </c>
      <c r="B1074" s="1" t="s">
        <v>2791</v>
      </c>
      <c r="C1074">
        <v>600022188</v>
      </c>
      <c r="D1074">
        <v>47019727</v>
      </c>
      <c r="E1074" s="1" t="s">
        <v>191</v>
      </c>
      <c r="F1074" s="1" t="s">
        <v>17</v>
      </c>
      <c r="G1074" s="1" t="s">
        <v>746</v>
      </c>
      <c r="H1074" s="1" t="s">
        <v>24</v>
      </c>
      <c r="I1074" s="1" t="s">
        <v>2792</v>
      </c>
      <c r="J1074" s="1">
        <f>COUNTIF('Input velikosti'!B:B,SS_List_Domain_Merge[[#This Row],[ICO]])</f>
        <v>0</v>
      </c>
      <c r="K1074" s="1" t="str">
        <f>VLOOKUP(SS_List_Domain_Merge[[#This Row],[ICO]],Velikosti_skol[[I�O]:[su-kpp]],12)</f>
        <v>100 - 199 zaměstnanců</v>
      </c>
    </row>
    <row r="1075" spans="1:11" x14ac:dyDescent="0.4">
      <c r="A1075" s="1" t="s">
        <v>7</v>
      </c>
      <c r="B1075" s="1" t="s">
        <v>2793</v>
      </c>
      <c r="C1075">
        <v>600027121</v>
      </c>
      <c r="D1075">
        <v>49589768</v>
      </c>
      <c r="E1075" s="1" t="s">
        <v>546</v>
      </c>
      <c r="F1075" s="1" t="s">
        <v>17</v>
      </c>
      <c r="G1075" s="1" t="s">
        <v>960</v>
      </c>
      <c r="H1075" s="1" t="s">
        <v>104</v>
      </c>
      <c r="I1075" s="1" t="s">
        <v>2794</v>
      </c>
      <c r="J1075" s="1">
        <f>COUNTIF('Input velikosti'!B:B,SS_List_Domain_Merge[[#This Row],[ICO]])</f>
        <v>1</v>
      </c>
      <c r="K1075" s="1" t="str">
        <f>VLOOKUP(SS_List_Domain_Merge[[#This Row],[ICO]],Velikosti_skol[[I�O]:[su-kpp]],12)</f>
        <v>50 - 99 zaměstnanců</v>
      </c>
    </row>
    <row r="1076" spans="1:11" x14ac:dyDescent="0.4">
      <c r="A1076" s="1" t="s">
        <v>7</v>
      </c>
      <c r="B1076" s="1" t="s">
        <v>2795</v>
      </c>
      <c r="C1076">
        <v>610500678</v>
      </c>
      <c r="D1076">
        <v>69610134</v>
      </c>
      <c r="E1076" s="1" t="s">
        <v>77</v>
      </c>
      <c r="F1076" s="1" t="s">
        <v>17</v>
      </c>
      <c r="G1076" s="1" t="s">
        <v>376</v>
      </c>
      <c r="H1076" s="1" t="s">
        <v>38</v>
      </c>
      <c r="I1076" s="1" t="s">
        <v>2796</v>
      </c>
      <c r="J1076" s="1">
        <f>COUNTIF('Input velikosti'!B:B,SS_List_Domain_Merge[[#This Row],[ICO]])</f>
        <v>1</v>
      </c>
      <c r="K1076" s="1" t="str">
        <f>VLOOKUP(SS_List_Domain_Merge[[#This Row],[ICO]],Velikosti_skol[[I�O]:[su-kpp]],12)</f>
        <v>25 - 49 zaměstnanců</v>
      </c>
    </row>
    <row r="1077" spans="1:11" x14ac:dyDescent="0.4">
      <c r="A1077" s="1" t="s">
        <v>60</v>
      </c>
      <c r="B1077" s="1" t="s">
        <v>27</v>
      </c>
      <c r="C1077">
        <v>600026230</v>
      </c>
      <c r="D1077">
        <v>63024616</v>
      </c>
      <c r="E1077" s="1" t="s">
        <v>77</v>
      </c>
      <c r="F1077" s="1" t="s">
        <v>17</v>
      </c>
      <c r="G1077" s="1" t="s">
        <v>822</v>
      </c>
      <c r="H1077" s="1" t="s">
        <v>38</v>
      </c>
      <c r="I1077" s="1" t="s">
        <v>2797</v>
      </c>
      <c r="J1077" s="1">
        <f>COUNTIF('Input velikosti'!B:B,SS_List_Domain_Merge[[#This Row],[ICO]])</f>
        <v>0</v>
      </c>
      <c r="K1077" s="1" t="str">
        <f>VLOOKUP(SS_List_Domain_Merge[[#This Row],[ICO]],Velikosti_skol[[I�O]:[su-kpp]],12)</f>
        <v>1 - 5 zaměstnanců</v>
      </c>
    </row>
    <row r="1078" spans="1:11" x14ac:dyDescent="0.4">
      <c r="A1078" s="1" t="s">
        <v>7</v>
      </c>
      <c r="B1078" s="1" t="s">
        <v>2798</v>
      </c>
      <c r="C1078">
        <v>600021360</v>
      </c>
      <c r="D1078">
        <v>70835578</v>
      </c>
      <c r="E1078" s="1" t="s">
        <v>57</v>
      </c>
      <c r="F1078" s="1" t="s">
        <v>17</v>
      </c>
      <c r="G1078" s="1" t="s">
        <v>2799</v>
      </c>
      <c r="H1078" s="1" t="s">
        <v>29</v>
      </c>
      <c r="I1078" s="1" t="s">
        <v>2800</v>
      </c>
      <c r="J1078" s="1">
        <f>COUNTIF('Input velikosti'!B:B,SS_List_Domain_Merge[[#This Row],[ICO]])</f>
        <v>0</v>
      </c>
      <c r="K1078" s="1" t="str">
        <f>VLOOKUP(SS_List_Domain_Merge[[#This Row],[ICO]],Velikosti_skol[[I�O]:[su-kpp]],12)</f>
        <v>25 - 49 zaměstnanců</v>
      </c>
    </row>
    <row r="1079" spans="1:11" x14ac:dyDescent="0.4">
      <c r="A1079" s="1" t="s">
        <v>7</v>
      </c>
      <c r="B1079" s="1" t="s">
        <v>2801</v>
      </c>
      <c r="C1079">
        <v>610500732</v>
      </c>
      <c r="D1079">
        <v>69610126</v>
      </c>
      <c r="E1079" s="1" t="s">
        <v>77</v>
      </c>
      <c r="F1079" s="1" t="s">
        <v>17</v>
      </c>
      <c r="G1079" s="1" t="s">
        <v>977</v>
      </c>
      <c r="H1079" s="1" t="s">
        <v>38</v>
      </c>
      <c r="I1079" s="1" t="s">
        <v>2802</v>
      </c>
      <c r="J1079" s="1">
        <f>COUNTIF('Input velikosti'!B:B,SS_List_Domain_Merge[[#This Row],[ICO]])</f>
        <v>1</v>
      </c>
      <c r="K1079" s="1" t="str">
        <f>VLOOKUP(SS_List_Domain_Merge[[#This Row],[ICO]],Velikosti_skol[[I�O]:[su-kpp]],12)</f>
        <v>50 - 99 zaměstnanců</v>
      </c>
    </row>
    <row r="1080" spans="1:11" x14ac:dyDescent="0.4">
      <c r="A1080" s="1" t="s">
        <v>7</v>
      </c>
      <c r="B1080" s="1" t="s">
        <v>2803</v>
      </c>
      <c r="C1080">
        <v>600027091</v>
      </c>
      <c r="D1080">
        <v>49589725</v>
      </c>
      <c r="E1080" s="1" t="s">
        <v>546</v>
      </c>
      <c r="F1080" s="1" t="s">
        <v>17</v>
      </c>
      <c r="G1080" s="1" t="s">
        <v>1001</v>
      </c>
      <c r="H1080" s="1" t="s">
        <v>104</v>
      </c>
      <c r="I1080" s="1" t="s">
        <v>2804</v>
      </c>
      <c r="J1080" s="1">
        <f>COUNTIF('Input velikosti'!B:B,SS_List_Domain_Merge[[#This Row],[ICO]])</f>
        <v>1</v>
      </c>
      <c r="K1080" s="1" t="str">
        <f>VLOOKUP(SS_List_Domain_Merge[[#This Row],[ICO]],Velikosti_skol[[I�O]:[su-kpp]],12)</f>
        <v>50 - 99 zaměstnanců</v>
      </c>
    </row>
    <row r="1081" spans="1:11" x14ac:dyDescent="0.4">
      <c r="A1081" s="1" t="s">
        <v>14</v>
      </c>
      <c r="B1081" s="1" t="s">
        <v>2805</v>
      </c>
      <c r="C1081">
        <v>600171451</v>
      </c>
      <c r="D1081">
        <v>70107114</v>
      </c>
      <c r="E1081" s="1" t="s">
        <v>191</v>
      </c>
      <c r="F1081" s="1" t="s">
        <v>17</v>
      </c>
      <c r="G1081" s="1" t="s">
        <v>158</v>
      </c>
      <c r="H1081" s="1" t="s">
        <v>24</v>
      </c>
      <c r="I1081" s="1" t="s">
        <v>2806</v>
      </c>
      <c r="J1081" s="1">
        <f>COUNTIF('Input velikosti'!B:B,SS_List_Domain_Merge[[#This Row],[ICO]])</f>
        <v>0</v>
      </c>
      <c r="K1081" s="1" t="str">
        <f>VLOOKUP(SS_List_Domain_Merge[[#This Row],[ICO]],Velikosti_skol[[I�O]:[su-kpp]],12)</f>
        <v>50 - 99 zaměstnanců</v>
      </c>
    </row>
    <row r="1082" spans="1:11" x14ac:dyDescent="0.4">
      <c r="A1082" s="1" t="s">
        <v>14</v>
      </c>
      <c r="B1082" s="1" t="s">
        <v>2807</v>
      </c>
      <c r="C1082">
        <v>600010716</v>
      </c>
      <c r="D1082">
        <v>25019660</v>
      </c>
      <c r="E1082" s="1" t="s">
        <v>2808</v>
      </c>
      <c r="F1082" s="1" t="s">
        <v>10</v>
      </c>
      <c r="G1082" s="1" t="s">
        <v>2809</v>
      </c>
      <c r="H1082" s="1" t="s">
        <v>222</v>
      </c>
      <c r="I1082" s="1" t="s">
        <v>2810</v>
      </c>
      <c r="J1082" s="1">
        <f>COUNTIF('Input velikosti'!B:B,SS_List_Domain_Merge[[#This Row],[ICO]])</f>
        <v>1</v>
      </c>
      <c r="K1082" s="1" t="str">
        <f>VLOOKUP(SS_List_Domain_Merge[[#This Row],[ICO]],Velikosti_skol[[I�O]:[su-kpp]],12)</f>
        <v>10 - 19 zaměstnanců</v>
      </c>
    </row>
    <row r="1083" spans="1:11" x14ac:dyDescent="0.4">
      <c r="A1083" s="1" t="s">
        <v>7</v>
      </c>
      <c r="B1083" s="1" t="s">
        <v>2811</v>
      </c>
      <c r="C1083">
        <v>600016081</v>
      </c>
      <c r="D1083">
        <v>25372076</v>
      </c>
      <c r="E1083" s="1" t="s">
        <v>2812</v>
      </c>
      <c r="F1083" s="1" t="s">
        <v>10</v>
      </c>
      <c r="G1083" s="1" t="s">
        <v>834</v>
      </c>
      <c r="H1083" s="1" t="s">
        <v>38</v>
      </c>
      <c r="I1083" s="1" t="s">
        <v>2813</v>
      </c>
      <c r="J1083" s="1">
        <f>COUNTIF('Input velikosti'!B:B,SS_List_Domain_Merge[[#This Row],[ICO]])</f>
        <v>1</v>
      </c>
      <c r="K1083" s="1" t="str">
        <f>VLOOKUP(SS_List_Domain_Merge[[#This Row],[ICO]],Velikosti_skol[[I�O]:[su-kpp]],12)</f>
        <v>20 - 24 zaměstnanci</v>
      </c>
    </row>
    <row r="1084" spans="1:11" x14ac:dyDescent="0.4">
      <c r="A1084" s="1" t="s">
        <v>7</v>
      </c>
      <c r="B1084" s="1" t="s">
        <v>2814</v>
      </c>
      <c r="C1084">
        <v>600017630</v>
      </c>
      <c r="D1084">
        <v>602051</v>
      </c>
      <c r="E1084" s="1" t="s">
        <v>77</v>
      </c>
      <c r="F1084" s="1" t="s">
        <v>17</v>
      </c>
      <c r="G1084" s="1" t="s">
        <v>45</v>
      </c>
      <c r="H1084" s="1" t="s">
        <v>38</v>
      </c>
      <c r="I1084" s="1" t="s">
        <v>2815</v>
      </c>
      <c r="J1084" s="1">
        <f>COUNTIF('Input velikosti'!B:B,SS_List_Domain_Merge[[#This Row],[ICO]])</f>
        <v>1</v>
      </c>
      <c r="K1084" s="1" t="str">
        <f>VLOOKUP(SS_List_Domain_Merge[[#This Row],[ICO]],Velikosti_skol[[I�O]:[su-kpp]],12)</f>
        <v>100 - 199 zaměstnanců</v>
      </c>
    </row>
    <row r="1085" spans="1:11" x14ac:dyDescent="0.4">
      <c r="A1085" s="1" t="s">
        <v>7</v>
      </c>
      <c r="B1085" s="1" t="s">
        <v>2816</v>
      </c>
      <c r="C1085">
        <v>600020371</v>
      </c>
      <c r="D1085">
        <v>60252600</v>
      </c>
      <c r="E1085" s="1" t="s">
        <v>347</v>
      </c>
      <c r="F1085" s="1" t="s">
        <v>17</v>
      </c>
      <c r="G1085" s="1" t="s">
        <v>462</v>
      </c>
      <c r="H1085" s="1" t="s">
        <v>222</v>
      </c>
      <c r="I1085" s="1" t="s">
        <v>2817</v>
      </c>
      <c r="J1085" s="1">
        <f>COUNTIF('Input velikosti'!B:B,SS_List_Domain_Merge[[#This Row],[ICO]])</f>
        <v>1</v>
      </c>
      <c r="K1085" s="1" t="str">
        <f>VLOOKUP(SS_List_Domain_Merge[[#This Row],[ICO]],Velikosti_skol[[I�O]:[su-kpp]],12)</f>
        <v>25 - 49 zaměstnanců</v>
      </c>
    </row>
    <row r="1086" spans="1:11" x14ac:dyDescent="0.4">
      <c r="A1086" s="1" t="s">
        <v>14</v>
      </c>
      <c r="B1086" s="1" t="s">
        <v>2818</v>
      </c>
      <c r="C1086">
        <v>600012646</v>
      </c>
      <c r="D1086">
        <v>854999</v>
      </c>
      <c r="E1086" s="1" t="s">
        <v>347</v>
      </c>
      <c r="F1086" s="1" t="s">
        <v>17</v>
      </c>
      <c r="G1086" s="1" t="s">
        <v>980</v>
      </c>
      <c r="H1086" s="1" t="s">
        <v>222</v>
      </c>
      <c r="I1086" s="1" t="s">
        <v>2819</v>
      </c>
      <c r="J1086" s="1">
        <f>COUNTIF('Input velikosti'!B:B,SS_List_Domain_Merge[[#This Row],[ICO]])</f>
        <v>1</v>
      </c>
      <c r="K1086" s="1" t="str">
        <f>VLOOKUP(SS_List_Domain_Merge[[#This Row],[ICO]],Velikosti_skol[[I�O]:[su-kpp]],12)</f>
        <v>25 - 49 zaměstnanců</v>
      </c>
    </row>
    <row r="1087" spans="1:11" x14ac:dyDescent="0.4">
      <c r="A1087" s="1" t="s">
        <v>7</v>
      </c>
      <c r="B1087" s="1" t="s">
        <v>2820</v>
      </c>
      <c r="C1087">
        <v>600009670</v>
      </c>
      <c r="D1087">
        <v>25215531</v>
      </c>
      <c r="E1087" s="1" t="s">
        <v>2821</v>
      </c>
      <c r="F1087" s="1" t="s">
        <v>10</v>
      </c>
      <c r="G1087" s="1" t="s">
        <v>166</v>
      </c>
      <c r="H1087" s="1" t="s">
        <v>68</v>
      </c>
      <c r="I1087" s="1" t="s">
        <v>2822</v>
      </c>
      <c r="J1087" s="1">
        <f>COUNTIF('Input velikosti'!B:B,SS_List_Domain_Merge[[#This Row],[ICO]])</f>
        <v>1</v>
      </c>
      <c r="K1087" s="1" t="str">
        <f>VLOOKUP(SS_List_Domain_Merge[[#This Row],[ICO]],Velikosti_skol[[I�O]:[su-kpp]],12)</f>
        <v>50 - 99 zaměstnanců</v>
      </c>
    </row>
    <row r="1088" spans="1:11" x14ac:dyDescent="0.4">
      <c r="A1088" s="1" t="s">
        <v>14</v>
      </c>
      <c r="B1088" s="1" t="s">
        <v>2823</v>
      </c>
      <c r="C1088">
        <v>600011747</v>
      </c>
      <c r="D1088">
        <v>145238</v>
      </c>
      <c r="E1088" s="1" t="s">
        <v>16</v>
      </c>
      <c r="F1088" s="1" t="s">
        <v>17</v>
      </c>
      <c r="G1088" s="1" t="s">
        <v>145</v>
      </c>
      <c r="H1088" s="1" t="s">
        <v>19</v>
      </c>
      <c r="I1088" s="1" t="s">
        <v>2824</v>
      </c>
      <c r="J1088" s="1">
        <f>COUNTIF('Input velikosti'!B:B,SS_List_Domain_Merge[[#This Row],[ICO]])</f>
        <v>2</v>
      </c>
      <c r="K1088" s="1" t="e">
        <f>VLOOKUP(SS_List_Domain_Merge[[#This Row],[ICO]],Velikosti_skol[[I�O]:[su-kpp]],12)</f>
        <v>#N/A</v>
      </c>
    </row>
    <row r="1089" spans="1:11" x14ac:dyDescent="0.4">
      <c r="A1089" s="1" t="s">
        <v>7</v>
      </c>
      <c r="B1089" s="1" t="s">
        <v>2825</v>
      </c>
      <c r="C1089">
        <v>600014924</v>
      </c>
      <c r="D1089">
        <v>60545976</v>
      </c>
      <c r="E1089" s="1" t="s">
        <v>61</v>
      </c>
      <c r="F1089" s="1" t="s">
        <v>17</v>
      </c>
      <c r="G1089" s="1" t="s">
        <v>2826</v>
      </c>
      <c r="H1089" s="1" t="s">
        <v>63</v>
      </c>
      <c r="I1089" s="1" t="s">
        <v>2827</v>
      </c>
      <c r="J1089" s="1">
        <f>COUNTIF('Input velikosti'!B:B,SS_List_Domain_Merge[[#This Row],[ICO]])</f>
        <v>1</v>
      </c>
      <c r="K1089" s="1" t="str">
        <f>VLOOKUP(SS_List_Domain_Merge[[#This Row],[ICO]],Velikosti_skol[[I�O]:[su-kpp]],12)</f>
        <v>50 - 99 zaměstnanců</v>
      </c>
    </row>
    <row r="1090" spans="1:11" x14ac:dyDescent="0.4">
      <c r="A1090" s="1" t="s">
        <v>7</v>
      </c>
      <c r="B1090" s="1" t="s">
        <v>2828</v>
      </c>
      <c r="C1090">
        <v>600009203</v>
      </c>
      <c r="D1090">
        <v>77135</v>
      </c>
      <c r="E1090" s="1" t="s">
        <v>337</v>
      </c>
      <c r="F1090" s="1" t="s">
        <v>17</v>
      </c>
      <c r="G1090" s="1" t="s">
        <v>1392</v>
      </c>
      <c r="H1090" s="1" t="s">
        <v>218</v>
      </c>
      <c r="I1090" s="1" t="s">
        <v>2829</v>
      </c>
      <c r="J1090" s="1">
        <f>COUNTIF('Input velikosti'!B:B,SS_List_Domain_Merge[[#This Row],[ICO]])</f>
        <v>1</v>
      </c>
      <c r="K1090" s="1" t="e">
        <f>VLOOKUP(SS_List_Domain_Merge[[#This Row],[ICO]],Velikosti_skol[[I�O]:[su-kpp]],12)</f>
        <v>#N/A</v>
      </c>
    </row>
    <row r="1091" spans="1:11" x14ac:dyDescent="0.4">
      <c r="A1091" s="1" t="s">
        <v>7</v>
      </c>
      <c r="B1091" s="1" t="s">
        <v>2830</v>
      </c>
      <c r="C1091">
        <v>600016331</v>
      </c>
      <c r="D1091">
        <v>25371169</v>
      </c>
      <c r="E1091" s="1" t="s">
        <v>2831</v>
      </c>
      <c r="F1091" s="1" t="s">
        <v>10</v>
      </c>
      <c r="G1091" s="1" t="s">
        <v>376</v>
      </c>
      <c r="H1091" s="1" t="s">
        <v>38</v>
      </c>
      <c r="I1091" s="1" t="s">
        <v>2832</v>
      </c>
      <c r="J1091" s="1">
        <f>COUNTIF('Input velikosti'!B:B,SS_List_Domain_Merge[[#This Row],[ICO]])</f>
        <v>1</v>
      </c>
      <c r="K1091" s="1" t="str">
        <f>VLOOKUP(SS_List_Domain_Merge[[#This Row],[ICO]],Velikosti_skol[[I�O]:[su-kpp]],12)</f>
        <v>20 - 24 zaměstnanci</v>
      </c>
    </row>
    <row r="1092" spans="1:11" x14ac:dyDescent="0.4">
      <c r="A1092" s="1" t="s">
        <v>14</v>
      </c>
      <c r="B1092" s="1" t="s">
        <v>2833</v>
      </c>
      <c r="C1092">
        <v>600018296</v>
      </c>
      <c r="D1092">
        <v>845060</v>
      </c>
      <c r="E1092" s="1" t="s">
        <v>225</v>
      </c>
      <c r="F1092" s="1" t="s">
        <v>17</v>
      </c>
      <c r="G1092" s="1" t="s">
        <v>493</v>
      </c>
      <c r="H1092" s="1" t="s">
        <v>12</v>
      </c>
      <c r="I1092" s="1" t="s">
        <v>2834</v>
      </c>
      <c r="J1092" s="1">
        <f>COUNTIF('Input velikosti'!B:B,SS_List_Domain_Merge[[#This Row],[ICO]])</f>
        <v>1</v>
      </c>
      <c r="K1092" s="1" t="str">
        <f>VLOOKUP(SS_List_Domain_Merge[[#This Row],[ICO]],Velikosti_skol[[I�O]:[su-kpp]],12)</f>
        <v>50 - 99 zaměstnanců</v>
      </c>
    </row>
    <row r="1093" spans="1:11" x14ac:dyDescent="0.4">
      <c r="A1093" s="1" t="s">
        <v>7</v>
      </c>
      <c r="B1093" s="1" t="s">
        <v>2835</v>
      </c>
      <c r="C1093">
        <v>600010023</v>
      </c>
      <c r="D1093">
        <v>62237039</v>
      </c>
      <c r="E1093" s="1" t="s">
        <v>347</v>
      </c>
      <c r="F1093" s="1" t="s">
        <v>17</v>
      </c>
      <c r="G1093" s="1" t="s">
        <v>2836</v>
      </c>
      <c r="H1093" s="1" t="s">
        <v>222</v>
      </c>
      <c r="I1093" s="1" t="s">
        <v>2837</v>
      </c>
      <c r="J1093" s="1">
        <f>COUNTIF('Input velikosti'!B:B,SS_List_Domain_Merge[[#This Row],[ICO]])</f>
        <v>1</v>
      </c>
      <c r="K1093" s="1" t="str">
        <f>VLOOKUP(SS_List_Domain_Merge[[#This Row],[ICO]],Velikosti_skol[[I�O]:[su-kpp]],12)</f>
        <v>25 - 49 zaměstnanců</v>
      </c>
    </row>
    <row r="1094" spans="1:11" x14ac:dyDescent="0.4">
      <c r="A1094" s="1" t="s">
        <v>7</v>
      </c>
      <c r="B1094" s="1" t="s">
        <v>2838</v>
      </c>
      <c r="C1094">
        <v>600010422</v>
      </c>
      <c r="D1094">
        <v>60252766</v>
      </c>
      <c r="E1094" s="1" t="s">
        <v>347</v>
      </c>
      <c r="F1094" s="1" t="s">
        <v>17</v>
      </c>
      <c r="G1094" s="1" t="s">
        <v>2839</v>
      </c>
      <c r="H1094" s="1" t="s">
        <v>222</v>
      </c>
      <c r="I1094" s="1" t="s">
        <v>2840</v>
      </c>
      <c r="J1094" s="1">
        <f>COUNTIF('Input velikosti'!B:B,SS_List_Domain_Merge[[#This Row],[ICO]])</f>
        <v>1</v>
      </c>
      <c r="K1094" s="1" t="str">
        <f>VLOOKUP(SS_List_Domain_Merge[[#This Row],[ICO]],Velikosti_skol[[I�O]:[su-kpp]],12)</f>
        <v>50 - 99 zaměstnanců</v>
      </c>
    </row>
    <row r="1095" spans="1:11" x14ac:dyDescent="0.4">
      <c r="A1095" s="1" t="s">
        <v>14</v>
      </c>
      <c r="B1095" s="1" t="s">
        <v>2841</v>
      </c>
      <c r="C1095">
        <v>600008240</v>
      </c>
      <c r="D1095">
        <v>60084286</v>
      </c>
      <c r="E1095" s="1" t="s">
        <v>228</v>
      </c>
      <c r="F1095" s="1" t="s">
        <v>17</v>
      </c>
      <c r="G1095" s="1" t="s">
        <v>782</v>
      </c>
      <c r="H1095" s="1" t="s">
        <v>137</v>
      </c>
      <c r="I1095" s="1" t="s">
        <v>2842</v>
      </c>
      <c r="J1095" s="1">
        <f>COUNTIF('Input velikosti'!B:B,SS_List_Domain_Merge[[#This Row],[ICO]])</f>
        <v>1</v>
      </c>
      <c r="K1095" s="1" t="str">
        <f>VLOOKUP(SS_List_Domain_Merge[[#This Row],[ICO]],Velikosti_skol[[I�O]:[su-kpp]],12)</f>
        <v>25 - 49 zaměstnanců</v>
      </c>
    </row>
    <row r="1096" spans="1:11" x14ac:dyDescent="0.4">
      <c r="A1096" s="1" t="s">
        <v>7</v>
      </c>
      <c r="B1096" s="1" t="s">
        <v>2843</v>
      </c>
      <c r="C1096">
        <v>600015475</v>
      </c>
      <c r="D1096">
        <v>60371749</v>
      </c>
      <c r="E1096" s="1" t="s">
        <v>225</v>
      </c>
      <c r="F1096" s="1" t="s">
        <v>17</v>
      </c>
      <c r="G1096" s="1" t="s">
        <v>717</v>
      </c>
      <c r="H1096" s="1" t="s">
        <v>12</v>
      </c>
      <c r="I1096" s="1" t="s">
        <v>2844</v>
      </c>
      <c r="J1096" s="1">
        <f>COUNTIF('Input velikosti'!B:B,SS_List_Domain_Merge[[#This Row],[ICO]])</f>
        <v>1</v>
      </c>
      <c r="K1096" s="1" t="str">
        <f>VLOOKUP(SS_List_Domain_Merge[[#This Row],[ICO]],Velikosti_skol[[I�O]:[su-kpp]],12)</f>
        <v>50 - 99 zaměstnanců</v>
      </c>
    </row>
    <row r="1097" spans="1:11" x14ac:dyDescent="0.4">
      <c r="A1097" s="1" t="s">
        <v>14</v>
      </c>
      <c r="B1097" s="1" t="s">
        <v>2845</v>
      </c>
      <c r="C1097">
        <v>600008860</v>
      </c>
      <c r="D1097">
        <v>60061880</v>
      </c>
      <c r="E1097" s="1" t="s">
        <v>228</v>
      </c>
      <c r="F1097" s="1" t="s">
        <v>17</v>
      </c>
      <c r="G1097" s="1" t="s">
        <v>2846</v>
      </c>
      <c r="H1097" s="1" t="s">
        <v>137</v>
      </c>
      <c r="I1097" s="1" t="s">
        <v>2847</v>
      </c>
      <c r="J1097" s="1">
        <f>COUNTIF('Input velikosti'!B:B,SS_List_Domain_Merge[[#This Row],[ICO]])</f>
        <v>1</v>
      </c>
      <c r="K1097" s="1" t="str">
        <f>VLOOKUP(SS_List_Domain_Merge[[#This Row],[ICO]],Velikosti_skol[[I�O]:[su-kpp]],12)</f>
        <v>50 - 99 zaměstnanců</v>
      </c>
    </row>
    <row r="1098" spans="1:11" x14ac:dyDescent="0.4">
      <c r="A1098" s="1" t="s">
        <v>14</v>
      </c>
      <c r="B1098" s="1" t="s">
        <v>2848</v>
      </c>
      <c r="C1098">
        <v>600014177</v>
      </c>
      <c r="D1098">
        <v>60680318</v>
      </c>
      <c r="E1098" s="1" t="s">
        <v>212</v>
      </c>
      <c r="F1098" s="1" t="s">
        <v>17</v>
      </c>
      <c r="G1098" s="1" t="s">
        <v>2849</v>
      </c>
      <c r="H1098" s="1" t="s">
        <v>54</v>
      </c>
      <c r="I1098" s="1" t="s">
        <v>2850</v>
      </c>
      <c r="J1098" s="1">
        <f>COUNTIF('Input velikosti'!B:B,SS_List_Domain_Merge[[#This Row],[ICO]])</f>
        <v>2</v>
      </c>
      <c r="K1098" s="1" t="str">
        <f>VLOOKUP(SS_List_Domain_Merge[[#This Row],[ICO]],Velikosti_skol[[I�O]:[su-kpp]],12)</f>
        <v>50 - 99 zaměstnanců</v>
      </c>
    </row>
    <row r="1099" spans="1:11" x14ac:dyDescent="0.4">
      <c r="A1099" s="1" t="s">
        <v>7</v>
      </c>
      <c r="B1099" s="1" t="s">
        <v>2851</v>
      </c>
      <c r="C1099">
        <v>691006989</v>
      </c>
      <c r="D1099">
        <v>3036600</v>
      </c>
      <c r="E1099" s="1" t="s">
        <v>27</v>
      </c>
      <c r="F1099" s="1" t="s">
        <v>10</v>
      </c>
      <c r="G1099" s="1" t="s">
        <v>559</v>
      </c>
      <c r="H1099" s="1" t="s">
        <v>29</v>
      </c>
      <c r="I1099" s="1" t="s">
        <v>2852</v>
      </c>
      <c r="J1099" s="1">
        <f>COUNTIF('Input velikosti'!B:B,SS_List_Domain_Merge[[#This Row],[ICO]])</f>
        <v>2</v>
      </c>
      <c r="K1099" s="1" t="str">
        <f>VLOOKUP(SS_List_Domain_Merge[[#This Row],[ICO]],Velikosti_skol[[I�O]:[su-kpp]],12)</f>
        <v>25 - 49 zaměstnanců</v>
      </c>
    </row>
    <row r="1100" spans="1:11" x14ac:dyDescent="0.4">
      <c r="A1100" s="1" t="s">
        <v>14</v>
      </c>
      <c r="B1100" s="1" t="s">
        <v>2853</v>
      </c>
      <c r="C1100">
        <v>600014096</v>
      </c>
      <c r="D1100">
        <v>55468</v>
      </c>
      <c r="E1100" s="1" t="s">
        <v>212</v>
      </c>
      <c r="F1100" s="1" t="s">
        <v>17</v>
      </c>
      <c r="G1100" s="1" t="s">
        <v>2854</v>
      </c>
      <c r="H1100" s="1" t="s">
        <v>54</v>
      </c>
      <c r="I1100" s="1" t="s">
        <v>2855</v>
      </c>
      <c r="J1100" s="1">
        <f>COUNTIF('Input velikosti'!B:B,SS_List_Domain_Merge[[#This Row],[ICO]])</f>
        <v>1</v>
      </c>
      <c r="K1100" s="1" t="e">
        <f>VLOOKUP(SS_List_Domain_Merge[[#This Row],[ICO]],Velikosti_skol[[I�O]:[su-kpp]],12)</f>
        <v>#N/A</v>
      </c>
    </row>
    <row r="1101" spans="1:11" x14ac:dyDescent="0.4">
      <c r="A1101" s="1" t="s">
        <v>14</v>
      </c>
      <c r="B1101" s="1" t="s">
        <v>2856</v>
      </c>
      <c r="C1101">
        <v>600017737</v>
      </c>
      <c r="D1101">
        <v>602027</v>
      </c>
      <c r="E1101" s="1" t="s">
        <v>77</v>
      </c>
      <c r="F1101" s="1" t="s">
        <v>17</v>
      </c>
      <c r="G1101" s="1" t="s">
        <v>45</v>
      </c>
      <c r="H1101" s="1" t="s">
        <v>38</v>
      </c>
      <c r="I1101" s="1" t="s">
        <v>2857</v>
      </c>
      <c r="J1101" s="1">
        <f>COUNTIF('Input velikosti'!B:B,SS_List_Domain_Merge[[#This Row],[ICO]])</f>
        <v>1</v>
      </c>
      <c r="K1101" s="1" t="str">
        <f>VLOOKUP(SS_List_Domain_Merge[[#This Row],[ICO]],Velikosti_skol[[I�O]:[su-kpp]],12)</f>
        <v>100 - 199 zaměstnanců</v>
      </c>
    </row>
    <row r="1102" spans="1:11" x14ac:dyDescent="0.4">
      <c r="A1102" s="1" t="s">
        <v>14</v>
      </c>
      <c r="B1102" s="1" t="s">
        <v>2858</v>
      </c>
      <c r="C1102">
        <v>600019471</v>
      </c>
      <c r="D1102">
        <v>638765</v>
      </c>
      <c r="E1102" s="1" t="s">
        <v>57</v>
      </c>
      <c r="F1102" s="1" t="s">
        <v>17</v>
      </c>
      <c r="G1102" s="1" t="s">
        <v>435</v>
      </c>
      <c r="H1102" s="1" t="s">
        <v>29</v>
      </c>
      <c r="I1102" s="1" t="s">
        <v>2859</v>
      </c>
      <c r="J1102" s="1">
        <f>COUNTIF('Input velikosti'!B:B,SS_List_Domain_Merge[[#This Row],[ICO]])</f>
        <v>1</v>
      </c>
      <c r="K1102" s="1" t="str">
        <f>VLOOKUP(SS_List_Domain_Merge[[#This Row],[ICO]],Velikosti_skol[[I�O]:[su-kpp]],12)</f>
        <v>50 - 99 zaměstnanců</v>
      </c>
    </row>
    <row r="1103" spans="1:11" x14ac:dyDescent="0.4">
      <c r="A1103" s="1" t="s">
        <v>7</v>
      </c>
      <c r="B1103" s="1" t="s">
        <v>2860</v>
      </c>
      <c r="C1103">
        <v>600019691</v>
      </c>
      <c r="D1103">
        <v>673773</v>
      </c>
      <c r="E1103" s="1" t="s">
        <v>238</v>
      </c>
      <c r="F1103" s="1" t="s">
        <v>17</v>
      </c>
      <c r="G1103" s="1" t="s">
        <v>930</v>
      </c>
      <c r="H1103" s="1" t="s">
        <v>150</v>
      </c>
      <c r="I1103" s="1" t="s">
        <v>2861</v>
      </c>
      <c r="J1103" s="1">
        <f>COUNTIF('Input velikosti'!B:B,SS_List_Domain_Merge[[#This Row],[ICO]])</f>
        <v>1</v>
      </c>
      <c r="K1103" s="1" t="str">
        <f>VLOOKUP(SS_List_Domain_Merge[[#This Row],[ICO]],Velikosti_skol[[I�O]:[su-kpp]],12)</f>
        <v>50 - 99 zaměstnanců</v>
      </c>
    </row>
    <row r="1104" spans="1:11" x14ac:dyDescent="0.4">
      <c r="A1104" s="1" t="s">
        <v>7</v>
      </c>
      <c r="B1104" s="1" t="s">
        <v>2862</v>
      </c>
      <c r="C1104">
        <v>600019632</v>
      </c>
      <c r="D1104">
        <v>669733</v>
      </c>
      <c r="E1104" s="1" t="s">
        <v>337</v>
      </c>
      <c r="F1104" s="1" t="s">
        <v>17</v>
      </c>
      <c r="G1104" s="1" t="s">
        <v>514</v>
      </c>
      <c r="H1104" s="1" t="s">
        <v>218</v>
      </c>
      <c r="I1104" s="1" t="s">
        <v>2863</v>
      </c>
      <c r="J1104" s="1">
        <f>COUNTIF('Input velikosti'!B:B,SS_List_Domain_Merge[[#This Row],[ICO]])</f>
        <v>1</v>
      </c>
      <c r="K1104" s="1" t="str">
        <f>VLOOKUP(SS_List_Domain_Merge[[#This Row],[ICO]],Velikosti_skol[[I�O]:[su-kpp]],12)</f>
        <v>100 - 199 zaměstnanců</v>
      </c>
    </row>
    <row r="1105" spans="1:11" x14ac:dyDescent="0.4">
      <c r="A1105" s="1" t="s">
        <v>14</v>
      </c>
      <c r="B1105" s="1" t="s">
        <v>2864</v>
      </c>
      <c r="C1105">
        <v>600019861</v>
      </c>
      <c r="D1105">
        <v>638005</v>
      </c>
      <c r="E1105" s="1" t="s">
        <v>212</v>
      </c>
      <c r="F1105" s="1" t="s">
        <v>17</v>
      </c>
      <c r="G1105" s="1" t="s">
        <v>53</v>
      </c>
      <c r="H1105" s="1" t="s">
        <v>54</v>
      </c>
      <c r="I1105" s="1" t="s">
        <v>2865</v>
      </c>
      <c r="J1105" s="1">
        <f>COUNTIF('Input velikosti'!B:B,SS_List_Domain_Merge[[#This Row],[ICO]])</f>
        <v>1</v>
      </c>
      <c r="K1105" s="1" t="str">
        <f>VLOOKUP(SS_List_Domain_Merge[[#This Row],[ICO]],Velikosti_skol[[I�O]:[su-kpp]],12)</f>
        <v>50 - 99 zaměstnanců</v>
      </c>
    </row>
    <row r="1106" spans="1:11" x14ac:dyDescent="0.4">
      <c r="A1106" s="1" t="s">
        <v>14</v>
      </c>
      <c r="B1106" s="1" t="s">
        <v>2866</v>
      </c>
      <c r="C1106">
        <v>600020053</v>
      </c>
      <c r="D1106">
        <v>600938</v>
      </c>
      <c r="E1106" s="1" t="s">
        <v>546</v>
      </c>
      <c r="F1106" s="1" t="s">
        <v>17</v>
      </c>
      <c r="G1106" s="1" t="s">
        <v>162</v>
      </c>
      <c r="H1106" s="1" t="s">
        <v>104</v>
      </c>
      <c r="I1106" s="1" t="s">
        <v>2867</v>
      </c>
      <c r="J1106" s="1">
        <f>COUNTIF('Input velikosti'!B:B,SS_List_Domain_Merge[[#This Row],[ICO]])</f>
        <v>1</v>
      </c>
      <c r="K1106" s="1" t="str">
        <f>VLOOKUP(SS_List_Domain_Merge[[#This Row],[ICO]],Velikosti_skol[[I�O]:[su-kpp]],12)</f>
        <v>50 - 99 zaměstnanců</v>
      </c>
    </row>
    <row r="1107" spans="1:11" x14ac:dyDescent="0.4">
      <c r="A1107" s="1" t="s">
        <v>7</v>
      </c>
      <c r="B1107" s="1" t="s">
        <v>2868</v>
      </c>
      <c r="C1107">
        <v>600019756</v>
      </c>
      <c r="D1107">
        <v>581119</v>
      </c>
      <c r="E1107" s="1" t="s">
        <v>61</v>
      </c>
      <c r="F1107" s="1" t="s">
        <v>17</v>
      </c>
      <c r="G1107" s="1" t="s">
        <v>505</v>
      </c>
      <c r="H1107" s="1" t="s">
        <v>63</v>
      </c>
      <c r="I1107" s="1" t="s">
        <v>2869</v>
      </c>
      <c r="J1107" s="1">
        <f>COUNTIF('Input velikosti'!B:B,SS_List_Domain_Merge[[#This Row],[ICO]])</f>
        <v>1</v>
      </c>
      <c r="K1107" s="1" t="str">
        <f>VLOOKUP(SS_List_Domain_Merge[[#This Row],[ICO]],Velikosti_skol[[I�O]:[su-kpp]],12)</f>
        <v>50 - 99 zaměstnanců</v>
      </c>
    </row>
    <row r="1108" spans="1:11" x14ac:dyDescent="0.4">
      <c r="A1108" s="1" t="s">
        <v>14</v>
      </c>
      <c r="B1108" s="1" t="s">
        <v>2870</v>
      </c>
      <c r="C1108">
        <v>600019641</v>
      </c>
      <c r="D1108">
        <v>669709</v>
      </c>
      <c r="E1108" s="1" t="s">
        <v>337</v>
      </c>
      <c r="F1108" s="1" t="s">
        <v>17</v>
      </c>
      <c r="G1108" s="1" t="s">
        <v>1392</v>
      </c>
      <c r="H1108" s="1" t="s">
        <v>218</v>
      </c>
      <c r="I1108" s="1" t="s">
        <v>2871</v>
      </c>
      <c r="J1108" s="1">
        <f>COUNTIF('Input velikosti'!B:B,SS_List_Domain_Merge[[#This Row],[ICO]])</f>
        <v>1</v>
      </c>
      <c r="K1108" s="1" t="str">
        <f>VLOOKUP(SS_List_Domain_Merge[[#This Row],[ICO]],Velikosti_skol[[I�O]:[su-kpp]],12)</f>
        <v>100 - 199 zaměstnanců</v>
      </c>
    </row>
    <row r="1109" spans="1:11" x14ac:dyDescent="0.4">
      <c r="A1109" s="1" t="s">
        <v>7</v>
      </c>
      <c r="B1109" s="1" t="s">
        <v>2872</v>
      </c>
      <c r="C1109">
        <v>600019918</v>
      </c>
      <c r="D1109">
        <v>226319</v>
      </c>
      <c r="E1109" s="1" t="s">
        <v>225</v>
      </c>
      <c r="F1109" s="1" t="s">
        <v>17</v>
      </c>
      <c r="G1109" s="1" t="s">
        <v>11</v>
      </c>
      <c r="H1109" s="1" t="s">
        <v>12</v>
      </c>
      <c r="I1109" s="1" t="s">
        <v>2873</v>
      </c>
      <c r="J1109" s="1">
        <f>COUNTIF('Input velikosti'!B:B,SS_List_Domain_Merge[[#This Row],[ICO]])</f>
        <v>1</v>
      </c>
      <c r="K1109" s="1" t="e">
        <f>VLOOKUP(SS_List_Domain_Merge[[#This Row],[ICO]],Velikosti_skol[[I�O]:[su-kpp]],12)</f>
        <v>#N/A</v>
      </c>
    </row>
    <row r="1110" spans="1:11" x14ac:dyDescent="0.4">
      <c r="A1110" s="1" t="s">
        <v>7</v>
      </c>
      <c r="B1110" s="1" t="s">
        <v>2874</v>
      </c>
      <c r="C1110">
        <v>600019985</v>
      </c>
      <c r="D1110">
        <v>638081</v>
      </c>
      <c r="E1110" s="1" t="s">
        <v>212</v>
      </c>
      <c r="F1110" s="1" t="s">
        <v>17</v>
      </c>
      <c r="G1110" s="1" t="s">
        <v>470</v>
      </c>
      <c r="H1110" s="1" t="s">
        <v>54</v>
      </c>
      <c r="I1110" s="1" t="s">
        <v>2875</v>
      </c>
      <c r="J1110" s="1">
        <f>COUNTIF('Input velikosti'!B:B,SS_List_Domain_Merge[[#This Row],[ICO]])</f>
        <v>1</v>
      </c>
      <c r="K1110" s="1" t="str">
        <f>VLOOKUP(SS_List_Domain_Merge[[#This Row],[ICO]],Velikosti_skol[[I�O]:[su-kpp]],12)</f>
        <v>50 - 99 zaměstnanců</v>
      </c>
    </row>
    <row r="1111" spans="1:11" x14ac:dyDescent="0.4">
      <c r="A1111" s="1" t="s">
        <v>7</v>
      </c>
      <c r="B1111" s="1" t="s">
        <v>2876</v>
      </c>
      <c r="C1111">
        <v>600019993</v>
      </c>
      <c r="D1111">
        <v>637696</v>
      </c>
      <c r="E1111" s="1" t="s">
        <v>61</v>
      </c>
      <c r="F1111" s="1" t="s">
        <v>17</v>
      </c>
      <c r="G1111" s="1" t="s">
        <v>129</v>
      </c>
      <c r="H1111" s="1" t="s">
        <v>63</v>
      </c>
      <c r="I1111" s="1" t="s">
        <v>2877</v>
      </c>
      <c r="J1111" s="1">
        <f>COUNTIF('Input velikosti'!B:B,SS_List_Domain_Merge[[#This Row],[ICO]])</f>
        <v>1</v>
      </c>
      <c r="K1111" s="1" t="str">
        <f>VLOOKUP(SS_List_Domain_Merge[[#This Row],[ICO]],Velikosti_skol[[I�O]:[su-kpp]],12)</f>
        <v>50 - 99 zaměstnanců</v>
      </c>
    </row>
    <row r="1112" spans="1:11" x14ac:dyDescent="0.4">
      <c r="A1112" s="1" t="s">
        <v>7</v>
      </c>
      <c r="B1112" s="1" t="s">
        <v>2878</v>
      </c>
      <c r="C1112">
        <v>600019578</v>
      </c>
      <c r="D1112">
        <v>582239</v>
      </c>
      <c r="E1112" s="1" t="s">
        <v>228</v>
      </c>
      <c r="F1112" s="1" t="s">
        <v>17</v>
      </c>
      <c r="G1112" s="1" t="s">
        <v>136</v>
      </c>
      <c r="H1112" s="1" t="s">
        <v>137</v>
      </c>
      <c r="I1112" s="1" t="s">
        <v>2879</v>
      </c>
      <c r="J1112" s="1">
        <f>COUNTIF('Input velikosti'!B:B,SS_List_Domain_Merge[[#This Row],[ICO]])</f>
        <v>1</v>
      </c>
      <c r="K1112" s="1" t="str">
        <f>VLOOKUP(SS_List_Domain_Merge[[#This Row],[ICO]],Velikosti_skol[[I�O]:[su-kpp]],12)</f>
        <v>50 - 99 zaměstnanců</v>
      </c>
    </row>
    <row r="1113" spans="1:11" x14ac:dyDescent="0.4">
      <c r="A1113" s="1" t="s">
        <v>14</v>
      </c>
      <c r="B1113" s="1" t="s">
        <v>2880</v>
      </c>
      <c r="C1113">
        <v>600019519</v>
      </c>
      <c r="D1113">
        <v>66729</v>
      </c>
      <c r="E1113" s="1" t="s">
        <v>191</v>
      </c>
      <c r="F1113" s="1" t="s">
        <v>17</v>
      </c>
      <c r="G1113" s="1" t="s">
        <v>825</v>
      </c>
      <c r="H1113" s="1" t="s">
        <v>24</v>
      </c>
      <c r="I1113" s="1" t="s">
        <v>2881</v>
      </c>
      <c r="J1113" s="1">
        <f>COUNTIF('Input velikosti'!B:B,SS_List_Domain_Merge[[#This Row],[ICO]])</f>
        <v>1</v>
      </c>
      <c r="K1113" s="1" t="e">
        <f>VLOOKUP(SS_List_Domain_Merge[[#This Row],[ICO]],Velikosti_skol[[I�O]:[su-kpp]],12)</f>
        <v>#N/A</v>
      </c>
    </row>
    <row r="1114" spans="1:11" x14ac:dyDescent="0.4">
      <c r="A1114" s="1" t="s">
        <v>7</v>
      </c>
      <c r="B1114" s="1" t="s">
        <v>2882</v>
      </c>
      <c r="C1114">
        <v>600019527</v>
      </c>
      <c r="D1114">
        <v>68713</v>
      </c>
      <c r="E1114" s="1" t="s">
        <v>191</v>
      </c>
      <c r="F1114" s="1" t="s">
        <v>17</v>
      </c>
      <c r="G1114" s="1" t="s">
        <v>2883</v>
      </c>
      <c r="H1114" s="1" t="s">
        <v>24</v>
      </c>
      <c r="I1114" s="1" t="s">
        <v>2884</v>
      </c>
      <c r="J1114" s="1">
        <f>COUNTIF('Input velikosti'!B:B,SS_List_Domain_Merge[[#This Row],[ICO]])</f>
        <v>1</v>
      </c>
      <c r="K1114" s="1" t="e">
        <f>VLOOKUP(SS_List_Domain_Merge[[#This Row],[ICO]],Velikosti_skol[[I�O]:[su-kpp]],12)</f>
        <v>#N/A</v>
      </c>
    </row>
    <row r="1115" spans="1:11" x14ac:dyDescent="0.4">
      <c r="A1115" s="1" t="s">
        <v>14</v>
      </c>
      <c r="B1115" s="1" t="s">
        <v>2885</v>
      </c>
      <c r="C1115">
        <v>600019713</v>
      </c>
      <c r="D1115">
        <v>673731</v>
      </c>
      <c r="E1115" s="1" t="s">
        <v>347</v>
      </c>
      <c r="F1115" s="1" t="s">
        <v>17</v>
      </c>
      <c r="G1115" s="1" t="s">
        <v>254</v>
      </c>
      <c r="H1115" s="1" t="s">
        <v>222</v>
      </c>
      <c r="I1115" s="1" t="s">
        <v>2886</v>
      </c>
      <c r="J1115" s="1">
        <f>COUNTIF('Input velikosti'!B:B,SS_List_Domain_Merge[[#This Row],[ICO]])</f>
        <v>1</v>
      </c>
      <c r="K1115" s="1" t="str">
        <f>VLOOKUP(SS_List_Domain_Merge[[#This Row],[ICO]],Velikosti_skol[[I�O]:[su-kpp]],12)</f>
        <v>50 - 99 zaměstnanců</v>
      </c>
    </row>
    <row r="1116" spans="1:11" x14ac:dyDescent="0.4">
      <c r="A1116" s="1" t="s">
        <v>7</v>
      </c>
      <c r="B1116" s="1" t="s">
        <v>2887</v>
      </c>
      <c r="C1116">
        <v>600019543</v>
      </c>
      <c r="D1116">
        <v>66711</v>
      </c>
      <c r="E1116" s="1" t="s">
        <v>191</v>
      </c>
      <c r="F1116" s="1" t="s">
        <v>17</v>
      </c>
      <c r="G1116" s="1" t="s">
        <v>158</v>
      </c>
      <c r="H1116" s="1" t="s">
        <v>24</v>
      </c>
      <c r="I1116" s="1" t="s">
        <v>2888</v>
      </c>
      <c r="J1116" s="1">
        <f>COUNTIF('Input velikosti'!B:B,SS_List_Domain_Merge[[#This Row],[ICO]])</f>
        <v>1</v>
      </c>
      <c r="K1116" s="1" t="e">
        <f>VLOOKUP(SS_List_Domain_Merge[[#This Row],[ICO]],Velikosti_skol[[I�O]:[su-kpp]],12)</f>
        <v>#N/A</v>
      </c>
    </row>
    <row r="1117" spans="1:11" x14ac:dyDescent="0.4">
      <c r="A1117" s="1" t="s">
        <v>14</v>
      </c>
      <c r="B1117" s="1" t="s">
        <v>2889</v>
      </c>
      <c r="C1117">
        <v>600019551</v>
      </c>
      <c r="D1117">
        <v>640824</v>
      </c>
      <c r="E1117" s="1" t="s">
        <v>191</v>
      </c>
      <c r="F1117" s="1" t="s">
        <v>17</v>
      </c>
      <c r="G1117" s="1" t="s">
        <v>232</v>
      </c>
      <c r="H1117" s="1" t="s">
        <v>24</v>
      </c>
      <c r="I1117" s="1" t="s">
        <v>2890</v>
      </c>
      <c r="J1117" s="1">
        <f>COUNTIF('Input velikosti'!B:B,SS_List_Domain_Merge[[#This Row],[ICO]])</f>
        <v>1</v>
      </c>
      <c r="K1117" s="1" t="str">
        <f>VLOOKUP(SS_List_Domain_Merge[[#This Row],[ICO]],Velikosti_skol[[I�O]:[su-kpp]],12)</f>
        <v>50 - 99 zaměstnanců</v>
      </c>
    </row>
    <row r="1118" spans="1:11" x14ac:dyDescent="0.4">
      <c r="A1118" s="1" t="s">
        <v>7</v>
      </c>
      <c r="B1118" s="1" t="s">
        <v>2891</v>
      </c>
      <c r="C1118">
        <v>600020070</v>
      </c>
      <c r="D1118">
        <v>600920</v>
      </c>
      <c r="E1118" s="1" t="s">
        <v>77</v>
      </c>
      <c r="F1118" s="1" t="s">
        <v>17</v>
      </c>
      <c r="G1118" s="1" t="s">
        <v>49</v>
      </c>
      <c r="H1118" s="1" t="s">
        <v>38</v>
      </c>
      <c r="I1118" s="1" t="s">
        <v>2892</v>
      </c>
      <c r="J1118" s="1">
        <f>COUNTIF('Input velikosti'!B:B,SS_List_Domain_Merge[[#This Row],[ICO]])</f>
        <v>1</v>
      </c>
      <c r="K1118" s="1" t="str">
        <f>VLOOKUP(SS_List_Domain_Merge[[#This Row],[ICO]],Velikosti_skol[[I�O]:[su-kpp]],12)</f>
        <v>50 - 99 zaměstnanců</v>
      </c>
    </row>
    <row r="1119" spans="1:11" x14ac:dyDescent="0.4">
      <c r="A1119" s="1" t="s">
        <v>7</v>
      </c>
      <c r="B1119" s="1" t="s">
        <v>2893</v>
      </c>
      <c r="C1119">
        <v>600019675</v>
      </c>
      <c r="D1119">
        <v>669695</v>
      </c>
      <c r="E1119" s="1" t="s">
        <v>388</v>
      </c>
      <c r="F1119" s="1" t="s">
        <v>17</v>
      </c>
      <c r="G1119" s="1" t="s">
        <v>166</v>
      </c>
      <c r="H1119" s="1" t="s">
        <v>68</v>
      </c>
      <c r="I1119" s="1" t="s">
        <v>2894</v>
      </c>
      <c r="J1119" s="1">
        <f>COUNTIF('Input velikosti'!B:B,SS_List_Domain_Merge[[#This Row],[ICO]])</f>
        <v>1</v>
      </c>
      <c r="K1119" s="1" t="str">
        <f>VLOOKUP(SS_List_Domain_Merge[[#This Row],[ICO]],Velikosti_skol[[I�O]:[su-kpp]],12)</f>
        <v>100 - 199 zaměstnanců</v>
      </c>
    </row>
    <row r="1120" spans="1:11" x14ac:dyDescent="0.4">
      <c r="A1120" s="1" t="s">
        <v>7</v>
      </c>
      <c r="B1120" s="1" t="s">
        <v>2895</v>
      </c>
      <c r="C1120">
        <v>600019560</v>
      </c>
      <c r="D1120">
        <v>66702</v>
      </c>
      <c r="E1120" s="1" t="s">
        <v>191</v>
      </c>
      <c r="F1120" s="1" t="s">
        <v>17</v>
      </c>
      <c r="G1120" s="1" t="s">
        <v>1048</v>
      </c>
      <c r="H1120" s="1" t="s">
        <v>24</v>
      </c>
      <c r="I1120" s="1" t="s">
        <v>2896</v>
      </c>
      <c r="J1120" s="1">
        <f>COUNTIF('Input velikosti'!B:B,SS_List_Domain_Merge[[#This Row],[ICO]])</f>
        <v>1</v>
      </c>
      <c r="K1120" s="1" t="e">
        <f>VLOOKUP(SS_List_Domain_Merge[[#This Row],[ICO]],Velikosti_skol[[I�O]:[su-kpp]],12)</f>
        <v>#N/A</v>
      </c>
    </row>
    <row r="1121" spans="1:11" x14ac:dyDescent="0.4">
      <c r="A1121" s="1" t="s">
        <v>14</v>
      </c>
      <c r="B1121" s="1" t="s">
        <v>2897</v>
      </c>
      <c r="C1121">
        <v>600019896</v>
      </c>
      <c r="D1121">
        <v>637998</v>
      </c>
      <c r="E1121" s="1" t="s">
        <v>212</v>
      </c>
      <c r="F1121" s="1" t="s">
        <v>17</v>
      </c>
      <c r="G1121" s="1" t="s">
        <v>53</v>
      </c>
      <c r="H1121" s="1" t="s">
        <v>54</v>
      </c>
      <c r="I1121" s="1" t="s">
        <v>2898</v>
      </c>
      <c r="J1121" s="1">
        <f>COUNTIF('Input velikosti'!B:B,SS_List_Domain_Merge[[#This Row],[ICO]])</f>
        <v>1</v>
      </c>
      <c r="K1121" s="1" t="str">
        <f>VLOOKUP(SS_List_Domain_Merge[[#This Row],[ICO]],Velikosti_skol[[I�O]:[su-kpp]],12)</f>
        <v>50 - 99 zaměstnanců</v>
      </c>
    </row>
    <row r="1122" spans="1:11" x14ac:dyDescent="0.4">
      <c r="A1122" s="1" t="s">
        <v>14</v>
      </c>
      <c r="B1122" s="1" t="s">
        <v>2899</v>
      </c>
      <c r="C1122">
        <v>600019853</v>
      </c>
      <c r="D1122">
        <v>62159101</v>
      </c>
      <c r="E1122" s="1" t="s">
        <v>308</v>
      </c>
      <c r="F1122" s="1" t="s">
        <v>94</v>
      </c>
      <c r="G1122" s="1" t="s">
        <v>2646</v>
      </c>
      <c r="H1122" s="1" t="s">
        <v>54</v>
      </c>
      <c r="I1122" s="1" t="s">
        <v>2900</v>
      </c>
      <c r="J1122" s="1">
        <f>COUNTIF('Input velikosti'!B:B,SS_List_Domain_Merge[[#This Row],[ICO]])</f>
        <v>1</v>
      </c>
      <c r="K1122" s="1" t="str">
        <f>VLOOKUP(SS_List_Domain_Merge[[#This Row],[ICO]],Velikosti_skol[[I�O]:[su-kpp]],12)</f>
        <v>25 - 49 zaměstnanců</v>
      </c>
    </row>
    <row r="1123" spans="1:11" x14ac:dyDescent="0.4">
      <c r="A1123" s="1" t="s">
        <v>7</v>
      </c>
      <c r="B1123" s="1" t="s">
        <v>2901</v>
      </c>
      <c r="C1123">
        <v>600019942</v>
      </c>
      <c r="D1123">
        <v>637939</v>
      </c>
      <c r="E1123" s="1" t="s">
        <v>225</v>
      </c>
      <c r="F1123" s="1" t="s">
        <v>17</v>
      </c>
      <c r="G1123" s="1" t="s">
        <v>99</v>
      </c>
      <c r="H1123" s="1" t="s">
        <v>12</v>
      </c>
      <c r="I1123" s="1" t="s">
        <v>2902</v>
      </c>
      <c r="J1123" s="1">
        <f>COUNTIF('Input velikosti'!B:B,SS_List_Domain_Merge[[#This Row],[ICO]])</f>
        <v>1</v>
      </c>
      <c r="K1123" s="1" t="str">
        <f>VLOOKUP(SS_List_Domain_Merge[[#This Row],[ICO]],Velikosti_skol[[I�O]:[su-kpp]],12)</f>
        <v>50 - 99 zaměstnanců</v>
      </c>
    </row>
    <row r="1124" spans="1:11" x14ac:dyDescent="0.4">
      <c r="A1124" s="1" t="s">
        <v>14</v>
      </c>
      <c r="B1124" s="1" t="s">
        <v>2903</v>
      </c>
      <c r="C1124">
        <v>600019799</v>
      </c>
      <c r="D1124">
        <v>498793</v>
      </c>
      <c r="E1124" s="1" t="s">
        <v>330</v>
      </c>
      <c r="F1124" s="1" t="s">
        <v>17</v>
      </c>
      <c r="G1124" s="1" t="s">
        <v>82</v>
      </c>
      <c r="H1124" s="1" t="s">
        <v>83</v>
      </c>
      <c r="I1124" s="1" t="s">
        <v>2904</v>
      </c>
      <c r="J1124" s="1">
        <f>COUNTIF('Input velikosti'!B:B,SS_List_Domain_Merge[[#This Row],[ICO]])</f>
        <v>1</v>
      </c>
      <c r="K1124" s="1" t="str">
        <f>VLOOKUP(SS_List_Domain_Merge[[#This Row],[ICO]],Velikosti_skol[[I�O]:[su-kpp]],12)</f>
        <v>50 - 99 zaměstnanců</v>
      </c>
    </row>
    <row r="1125" spans="1:11" x14ac:dyDescent="0.4">
      <c r="A1125" s="1" t="s">
        <v>14</v>
      </c>
      <c r="B1125" s="1" t="s">
        <v>2905</v>
      </c>
      <c r="C1125">
        <v>600019497</v>
      </c>
      <c r="D1125">
        <v>640808</v>
      </c>
      <c r="E1125" s="1" t="s">
        <v>191</v>
      </c>
      <c r="F1125" s="1" t="s">
        <v>17</v>
      </c>
      <c r="G1125" s="1" t="s">
        <v>1139</v>
      </c>
      <c r="H1125" s="1" t="s">
        <v>24</v>
      </c>
      <c r="I1125" s="1" t="s">
        <v>2906</v>
      </c>
      <c r="J1125" s="1">
        <f>COUNTIF('Input velikosti'!B:B,SS_List_Domain_Merge[[#This Row],[ICO]])</f>
        <v>1</v>
      </c>
      <c r="K1125" s="1" t="str">
        <f>VLOOKUP(SS_List_Domain_Merge[[#This Row],[ICO]],Velikosti_skol[[I�O]:[su-kpp]],12)</f>
        <v>50 - 99 zaměstnanců</v>
      </c>
    </row>
    <row r="1126" spans="1:11" x14ac:dyDescent="0.4">
      <c r="A1126" s="1" t="s">
        <v>7</v>
      </c>
      <c r="B1126" s="1" t="s">
        <v>2907</v>
      </c>
      <c r="C1126">
        <v>600019683</v>
      </c>
      <c r="D1126">
        <v>673781</v>
      </c>
      <c r="E1126" s="1" t="s">
        <v>238</v>
      </c>
      <c r="F1126" s="1" t="s">
        <v>17</v>
      </c>
      <c r="G1126" s="1" t="s">
        <v>2583</v>
      </c>
      <c r="H1126" s="1" t="s">
        <v>150</v>
      </c>
      <c r="I1126" s="1" t="s">
        <v>2908</v>
      </c>
      <c r="J1126" s="1">
        <f>COUNTIF('Input velikosti'!B:B,SS_List_Domain_Merge[[#This Row],[ICO]])</f>
        <v>1</v>
      </c>
      <c r="K1126" s="1" t="str">
        <f>VLOOKUP(SS_List_Domain_Merge[[#This Row],[ICO]],Velikosti_skol[[I�O]:[su-kpp]],12)</f>
        <v>50 - 99 zaměstnanců</v>
      </c>
    </row>
    <row r="1127" spans="1:11" x14ac:dyDescent="0.4">
      <c r="A1127" s="1" t="s">
        <v>7</v>
      </c>
      <c r="B1127" s="1" t="s">
        <v>2909</v>
      </c>
      <c r="C1127">
        <v>600020011</v>
      </c>
      <c r="D1127">
        <v>561151</v>
      </c>
      <c r="E1127" s="1" t="s">
        <v>77</v>
      </c>
      <c r="F1127" s="1" t="s">
        <v>17</v>
      </c>
      <c r="G1127" s="1" t="s">
        <v>376</v>
      </c>
      <c r="H1127" s="1" t="s">
        <v>38</v>
      </c>
      <c r="I1127" s="1" t="s">
        <v>2910</v>
      </c>
      <c r="J1127" s="1">
        <f>COUNTIF('Input velikosti'!B:B,SS_List_Domain_Merge[[#This Row],[ICO]])</f>
        <v>1</v>
      </c>
      <c r="K1127" s="1" t="str">
        <f>VLOOKUP(SS_List_Domain_Merge[[#This Row],[ICO]],Velikosti_skol[[I�O]:[su-kpp]],12)</f>
        <v>50 - 99 zaměstnanců</v>
      </c>
    </row>
    <row r="1128" spans="1:11" x14ac:dyDescent="0.4">
      <c r="A1128" s="1" t="s">
        <v>14</v>
      </c>
      <c r="B1128" s="1" t="s">
        <v>2911</v>
      </c>
      <c r="C1128">
        <v>600020088</v>
      </c>
      <c r="D1128">
        <v>600903</v>
      </c>
      <c r="E1128" s="1" t="s">
        <v>546</v>
      </c>
      <c r="F1128" s="1" t="s">
        <v>17</v>
      </c>
      <c r="G1128" s="1" t="s">
        <v>805</v>
      </c>
      <c r="H1128" s="1" t="s">
        <v>104</v>
      </c>
      <c r="I1128" s="1" t="s">
        <v>2912</v>
      </c>
      <c r="J1128" s="1">
        <f>COUNTIF('Input velikosti'!B:B,SS_List_Domain_Merge[[#This Row],[ICO]])</f>
        <v>1</v>
      </c>
      <c r="K1128" s="1" t="str">
        <f>VLOOKUP(SS_List_Domain_Merge[[#This Row],[ICO]],Velikosti_skol[[I�O]:[su-kpp]],12)</f>
        <v>50 - 99 zaměstnanců</v>
      </c>
    </row>
    <row r="1129" spans="1:11" x14ac:dyDescent="0.4">
      <c r="A1129" s="1" t="s">
        <v>14</v>
      </c>
      <c r="B1129" s="1" t="s">
        <v>2913</v>
      </c>
      <c r="C1129">
        <v>600019608</v>
      </c>
      <c r="D1129">
        <v>666718</v>
      </c>
      <c r="E1129" s="1" t="s">
        <v>228</v>
      </c>
      <c r="F1129" s="1" t="s">
        <v>17</v>
      </c>
      <c r="G1129" s="1" t="s">
        <v>740</v>
      </c>
      <c r="H1129" s="1" t="s">
        <v>137</v>
      </c>
      <c r="I1129" s="1" t="s">
        <v>2914</v>
      </c>
      <c r="J1129" s="1">
        <f>COUNTIF('Input velikosti'!B:B,SS_List_Domain_Merge[[#This Row],[ICO]])</f>
        <v>1</v>
      </c>
      <c r="K1129" s="1" t="str">
        <f>VLOOKUP(SS_List_Domain_Merge[[#This Row],[ICO]],Velikosti_skol[[I�O]:[su-kpp]],12)</f>
        <v>100 - 199 zaměstnanců</v>
      </c>
    </row>
    <row r="1130" spans="1:11" x14ac:dyDescent="0.4">
      <c r="A1130" s="1" t="s">
        <v>7</v>
      </c>
      <c r="B1130" s="1" t="s">
        <v>2915</v>
      </c>
      <c r="C1130">
        <v>600020029</v>
      </c>
      <c r="D1130">
        <v>844985</v>
      </c>
      <c r="E1130" s="1" t="s">
        <v>77</v>
      </c>
      <c r="F1130" s="1" t="s">
        <v>17</v>
      </c>
      <c r="G1130" s="1" t="s">
        <v>2916</v>
      </c>
      <c r="H1130" s="1" t="s">
        <v>38</v>
      </c>
      <c r="I1130" s="1" t="s">
        <v>2917</v>
      </c>
      <c r="J1130" s="1">
        <f>COUNTIF('Input velikosti'!B:B,SS_List_Domain_Merge[[#This Row],[ICO]])</f>
        <v>1</v>
      </c>
      <c r="K1130" s="1" t="str">
        <f>VLOOKUP(SS_List_Domain_Merge[[#This Row],[ICO]],Velikosti_skol[[I�O]:[su-kpp]],12)</f>
        <v>50 - 99 zaměstnanců</v>
      </c>
    </row>
    <row r="1131" spans="1:11" x14ac:dyDescent="0.4">
      <c r="A1131" s="1" t="s">
        <v>7</v>
      </c>
      <c r="B1131" s="1" t="s">
        <v>2918</v>
      </c>
      <c r="C1131">
        <v>600020061</v>
      </c>
      <c r="D1131">
        <v>601152</v>
      </c>
      <c r="E1131" s="1" t="s">
        <v>77</v>
      </c>
      <c r="F1131" s="1" t="s">
        <v>17</v>
      </c>
      <c r="G1131" s="1" t="s">
        <v>1151</v>
      </c>
      <c r="H1131" s="1" t="s">
        <v>38</v>
      </c>
      <c r="I1131" s="1" t="s">
        <v>2919</v>
      </c>
      <c r="J1131" s="1">
        <f>COUNTIF('Input velikosti'!B:B,SS_List_Domain_Merge[[#This Row],[ICO]])</f>
        <v>1</v>
      </c>
      <c r="K1131" s="1" t="str">
        <f>VLOOKUP(SS_List_Domain_Merge[[#This Row],[ICO]],Velikosti_skol[[I�O]:[su-kpp]],12)</f>
        <v>50 - 99 zaměstnanců</v>
      </c>
    </row>
    <row r="1132" spans="1:11" x14ac:dyDescent="0.4">
      <c r="A1132" s="1" t="s">
        <v>14</v>
      </c>
      <c r="B1132" s="1" t="s">
        <v>2920</v>
      </c>
      <c r="C1132">
        <v>600019616</v>
      </c>
      <c r="D1132">
        <v>512281</v>
      </c>
      <c r="E1132" s="1" t="s">
        <v>228</v>
      </c>
      <c r="F1132" s="1" t="s">
        <v>17</v>
      </c>
      <c r="G1132" s="1" t="s">
        <v>229</v>
      </c>
      <c r="H1132" s="1" t="s">
        <v>137</v>
      </c>
      <c r="I1132" s="1" t="s">
        <v>2921</v>
      </c>
      <c r="J1132" s="1">
        <f>COUNTIF('Input velikosti'!B:B,SS_List_Domain_Merge[[#This Row],[ICO]])</f>
        <v>1</v>
      </c>
      <c r="K1132" s="1" t="str">
        <f>VLOOKUP(SS_List_Domain_Merge[[#This Row],[ICO]],Velikosti_skol[[I�O]:[su-kpp]],12)</f>
        <v>50 - 99 zaměstnanců</v>
      </c>
    </row>
    <row r="1133" spans="1:11" x14ac:dyDescent="0.4">
      <c r="A1133" s="1" t="s">
        <v>7</v>
      </c>
      <c r="B1133" s="1" t="s">
        <v>2922</v>
      </c>
      <c r="C1133">
        <v>600019951</v>
      </c>
      <c r="D1133">
        <v>599212</v>
      </c>
      <c r="E1133" s="1" t="s">
        <v>546</v>
      </c>
      <c r="F1133" s="1" t="s">
        <v>17</v>
      </c>
      <c r="G1133" s="1" t="s">
        <v>103</v>
      </c>
      <c r="H1133" s="1" t="s">
        <v>104</v>
      </c>
      <c r="I1133" s="1" t="s">
        <v>2923</v>
      </c>
      <c r="J1133" s="1">
        <f>COUNTIF('Input velikosti'!B:B,SS_List_Domain_Merge[[#This Row],[ICO]])</f>
        <v>1</v>
      </c>
      <c r="K1133" s="1" t="str">
        <f>VLOOKUP(SS_List_Domain_Merge[[#This Row],[ICO]],Velikosti_skol[[I�O]:[su-kpp]],12)</f>
        <v>50 - 99 zaměstnanců</v>
      </c>
    </row>
    <row r="1134" spans="1:11" x14ac:dyDescent="0.4">
      <c r="A1134" s="1" t="s">
        <v>7</v>
      </c>
      <c r="B1134" s="1" t="s">
        <v>2924</v>
      </c>
      <c r="C1134">
        <v>600019811</v>
      </c>
      <c r="D1134">
        <v>498815</v>
      </c>
      <c r="E1134" s="1" t="s">
        <v>330</v>
      </c>
      <c r="F1134" s="1" t="s">
        <v>17</v>
      </c>
      <c r="G1134" s="1" t="s">
        <v>859</v>
      </c>
      <c r="H1134" s="1" t="s">
        <v>83</v>
      </c>
      <c r="I1134" s="1" t="s">
        <v>2925</v>
      </c>
      <c r="J1134" s="1">
        <f>COUNTIF('Input velikosti'!B:B,SS_List_Domain_Merge[[#This Row],[ICO]])</f>
        <v>1</v>
      </c>
      <c r="K1134" s="1" t="str">
        <f>VLOOKUP(SS_List_Domain_Merge[[#This Row],[ICO]],Velikosti_skol[[I�O]:[su-kpp]],12)</f>
        <v>50 - 99 zaměstnanců</v>
      </c>
    </row>
    <row r="1135" spans="1:11" x14ac:dyDescent="0.4">
      <c r="A1135" s="1" t="s">
        <v>7</v>
      </c>
      <c r="B1135" s="1" t="s">
        <v>2926</v>
      </c>
      <c r="C1135">
        <v>600020096</v>
      </c>
      <c r="D1135">
        <v>851213</v>
      </c>
      <c r="E1135" s="1" t="s">
        <v>546</v>
      </c>
      <c r="F1135" s="1" t="s">
        <v>17</v>
      </c>
      <c r="G1135" s="1" t="s">
        <v>960</v>
      </c>
      <c r="H1135" s="1" t="s">
        <v>104</v>
      </c>
      <c r="I1135" s="1" t="s">
        <v>2927</v>
      </c>
      <c r="J1135" s="1">
        <f>COUNTIF('Input velikosti'!B:B,SS_List_Domain_Merge[[#This Row],[ICO]])</f>
        <v>1</v>
      </c>
      <c r="K1135" s="1" t="str">
        <f>VLOOKUP(SS_List_Domain_Merge[[#This Row],[ICO]],Velikosti_skol[[I�O]:[su-kpp]],12)</f>
        <v>50 - 99 zaměstnanců</v>
      </c>
    </row>
    <row r="1136" spans="1:11" x14ac:dyDescent="0.4">
      <c r="A1136" s="1" t="s">
        <v>14</v>
      </c>
      <c r="B1136" s="1" t="s">
        <v>2928</v>
      </c>
      <c r="C1136">
        <v>600019624</v>
      </c>
      <c r="D1136">
        <v>667391</v>
      </c>
      <c r="E1136" s="1" t="s">
        <v>228</v>
      </c>
      <c r="F1136" s="1" t="s">
        <v>17</v>
      </c>
      <c r="G1136" s="1" t="s">
        <v>669</v>
      </c>
      <c r="H1136" s="1" t="s">
        <v>137</v>
      </c>
      <c r="I1136" s="1" t="s">
        <v>2929</v>
      </c>
      <c r="J1136" s="1">
        <f>COUNTIF('Input velikosti'!B:B,SS_List_Domain_Merge[[#This Row],[ICO]])</f>
        <v>1</v>
      </c>
      <c r="K1136" s="1" t="str">
        <f>VLOOKUP(SS_List_Domain_Merge[[#This Row],[ICO]],Velikosti_skol[[I�O]:[su-kpp]],12)</f>
        <v>100 - 199 zaměstnanců</v>
      </c>
    </row>
    <row r="1137" spans="1:11" x14ac:dyDescent="0.4">
      <c r="A1137" s="1" t="s">
        <v>7</v>
      </c>
      <c r="B1137" s="1" t="s">
        <v>2930</v>
      </c>
      <c r="C1137">
        <v>600019802</v>
      </c>
      <c r="D1137">
        <v>581071</v>
      </c>
      <c r="E1137" s="1" t="s">
        <v>347</v>
      </c>
      <c r="F1137" s="1" t="s">
        <v>17</v>
      </c>
      <c r="G1137" s="1" t="s">
        <v>980</v>
      </c>
      <c r="H1137" s="1" t="s">
        <v>222</v>
      </c>
      <c r="I1137" s="1" t="s">
        <v>2931</v>
      </c>
      <c r="J1137" s="1">
        <f>COUNTIF('Input velikosti'!B:B,SS_List_Domain_Merge[[#This Row],[ICO]])</f>
        <v>1</v>
      </c>
      <c r="K1137" s="1" t="str">
        <f>VLOOKUP(SS_List_Domain_Merge[[#This Row],[ICO]],Velikosti_skol[[I�O]:[su-kpp]],12)</f>
        <v>50 - 99 zaměstnanců</v>
      </c>
    </row>
    <row r="1138" spans="1:11" x14ac:dyDescent="0.4">
      <c r="A1138" s="1" t="s">
        <v>7</v>
      </c>
      <c r="B1138" s="1" t="s">
        <v>2932</v>
      </c>
      <c r="C1138">
        <v>600007600</v>
      </c>
      <c r="D1138">
        <v>49535013</v>
      </c>
      <c r="E1138" s="1" t="s">
        <v>191</v>
      </c>
      <c r="F1138" s="1" t="s">
        <v>17</v>
      </c>
      <c r="G1138" s="1" t="s">
        <v>285</v>
      </c>
      <c r="H1138" s="1" t="s">
        <v>24</v>
      </c>
      <c r="I1138" s="1" t="s">
        <v>2933</v>
      </c>
      <c r="J1138" s="1">
        <f>COUNTIF('Input velikosti'!B:B,SS_List_Domain_Merge[[#This Row],[ICO]])</f>
        <v>1</v>
      </c>
      <c r="K1138" s="1" t="str">
        <f>VLOOKUP(SS_List_Domain_Merge[[#This Row],[ICO]],Velikosti_skol[[I�O]:[su-kpp]],12)</f>
        <v>25 - 49 zaměstnanců</v>
      </c>
    </row>
    <row r="1139" spans="1:11" x14ac:dyDescent="0.4">
      <c r="A1139" s="1" t="s">
        <v>7</v>
      </c>
      <c r="B1139" s="1" t="s">
        <v>2934</v>
      </c>
      <c r="C1139">
        <v>600007731</v>
      </c>
      <c r="D1139">
        <v>61388947</v>
      </c>
      <c r="E1139" s="1" t="s">
        <v>191</v>
      </c>
      <c r="F1139" s="1" t="s">
        <v>17</v>
      </c>
      <c r="G1139" s="1" t="s">
        <v>532</v>
      </c>
      <c r="H1139" s="1" t="s">
        <v>24</v>
      </c>
      <c r="I1139" s="1" t="s">
        <v>2935</v>
      </c>
      <c r="J1139" s="1">
        <f>COUNTIF('Input velikosti'!B:B,SS_List_Domain_Merge[[#This Row],[ICO]])</f>
        <v>1</v>
      </c>
      <c r="K1139" s="1" t="str">
        <f>VLOOKUP(SS_List_Domain_Merge[[#This Row],[ICO]],Velikosti_skol[[I�O]:[su-kpp]],12)</f>
        <v>25 - 49 zaměstnanců</v>
      </c>
    </row>
    <row r="1140" spans="1:11" x14ac:dyDescent="0.4">
      <c r="A1140" s="1" t="s">
        <v>14</v>
      </c>
      <c r="B1140" s="1" t="s">
        <v>2936</v>
      </c>
      <c r="C1140">
        <v>600007278</v>
      </c>
      <c r="D1140">
        <v>49797999</v>
      </c>
      <c r="E1140" s="1" t="s">
        <v>191</v>
      </c>
      <c r="F1140" s="1" t="s">
        <v>17</v>
      </c>
      <c r="G1140" s="1" t="s">
        <v>362</v>
      </c>
      <c r="H1140" s="1" t="s">
        <v>24</v>
      </c>
      <c r="I1140" s="1" t="s">
        <v>2937</v>
      </c>
      <c r="J1140" s="1">
        <f>COUNTIF('Input velikosti'!B:B,SS_List_Domain_Merge[[#This Row],[ICO]])</f>
        <v>1</v>
      </c>
      <c r="K1140" s="1" t="str">
        <f>VLOOKUP(SS_List_Domain_Merge[[#This Row],[ICO]],Velikosti_skol[[I�O]:[su-kpp]],12)</f>
        <v>50 - 99 zaměstnanců</v>
      </c>
    </row>
    <row r="1141" spans="1:11" x14ac:dyDescent="0.4">
      <c r="A1141" s="1" t="s">
        <v>14</v>
      </c>
      <c r="B1141" s="1" t="s">
        <v>2938</v>
      </c>
      <c r="C1141">
        <v>600008550</v>
      </c>
      <c r="D1141">
        <v>60869054</v>
      </c>
      <c r="E1141" s="1" t="s">
        <v>228</v>
      </c>
      <c r="F1141" s="1" t="s">
        <v>17</v>
      </c>
      <c r="G1141" s="1" t="s">
        <v>229</v>
      </c>
      <c r="H1141" s="1" t="s">
        <v>137</v>
      </c>
      <c r="I1141" s="1" t="s">
        <v>2939</v>
      </c>
      <c r="J1141" s="1">
        <f>COUNTIF('Input velikosti'!B:B,SS_List_Domain_Merge[[#This Row],[ICO]])</f>
        <v>1</v>
      </c>
      <c r="K1141" s="1" t="str">
        <f>VLOOKUP(SS_List_Domain_Merge[[#This Row],[ICO]],Velikosti_skol[[I�O]:[su-kpp]],12)</f>
        <v>50 - 99 zaměstnanců</v>
      </c>
    </row>
    <row r="1142" spans="1:11" x14ac:dyDescent="0.4">
      <c r="A1142" s="1" t="s">
        <v>7</v>
      </c>
      <c r="B1142" s="1" t="s">
        <v>2940</v>
      </c>
      <c r="C1142">
        <v>600007936</v>
      </c>
      <c r="D1142">
        <v>47019689</v>
      </c>
      <c r="E1142" s="1" t="s">
        <v>191</v>
      </c>
      <c r="F1142" s="1" t="s">
        <v>17</v>
      </c>
      <c r="G1142" s="1" t="s">
        <v>746</v>
      </c>
      <c r="H1142" s="1" t="s">
        <v>24</v>
      </c>
      <c r="I1142" s="1" t="s">
        <v>2941</v>
      </c>
      <c r="J1142" s="1">
        <f>COUNTIF('Input velikosti'!B:B,SS_List_Domain_Merge[[#This Row],[ICO]])</f>
        <v>1</v>
      </c>
      <c r="K1142" s="1" t="str">
        <f>VLOOKUP(SS_List_Domain_Merge[[#This Row],[ICO]],Velikosti_skol[[I�O]:[su-kpp]],12)</f>
        <v>100 - 199 zaměstnanců</v>
      </c>
    </row>
    <row r="1143" spans="1:11" x14ac:dyDescent="0.4">
      <c r="A1143" s="1" t="s">
        <v>14</v>
      </c>
      <c r="B1143" s="1" t="s">
        <v>2942</v>
      </c>
      <c r="C1143">
        <v>651024617</v>
      </c>
      <c r="D1143">
        <v>27383512</v>
      </c>
      <c r="E1143" s="1" t="s">
        <v>2943</v>
      </c>
      <c r="F1143" s="1" t="s">
        <v>10</v>
      </c>
      <c r="G1143" s="1" t="s">
        <v>2944</v>
      </c>
      <c r="H1143" s="1" t="s">
        <v>24</v>
      </c>
      <c r="I1143" s="1" t="s">
        <v>2945</v>
      </c>
      <c r="J1143" s="1">
        <f>COUNTIF('Input velikosti'!B:B,SS_List_Domain_Merge[[#This Row],[ICO]])</f>
        <v>1</v>
      </c>
      <c r="K1143" s="1" t="str">
        <f>VLOOKUP(SS_List_Domain_Merge[[#This Row],[ICO]],Velikosti_skol[[I�O]:[su-kpp]],12)</f>
        <v>10 - 19 zaměstnanců</v>
      </c>
    </row>
    <row r="1144" spans="1:11" x14ac:dyDescent="0.4">
      <c r="A1144" s="1" t="s">
        <v>7</v>
      </c>
      <c r="B1144" s="1" t="s">
        <v>2946</v>
      </c>
      <c r="C1144">
        <v>600009076</v>
      </c>
      <c r="D1144">
        <v>25249355</v>
      </c>
      <c r="E1144" s="1" t="s">
        <v>2947</v>
      </c>
      <c r="F1144" s="1" t="s">
        <v>10</v>
      </c>
      <c r="G1144" s="1" t="s">
        <v>514</v>
      </c>
      <c r="H1144" s="1" t="s">
        <v>218</v>
      </c>
      <c r="I1144" s="1" t="s">
        <v>2948</v>
      </c>
      <c r="J1144" s="1">
        <f>COUNTIF('Input velikosti'!B:B,SS_List_Domain_Merge[[#This Row],[ICO]])</f>
        <v>1</v>
      </c>
      <c r="K1144" s="1" t="str">
        <f>VLOOKUP(SS_List_Domain_Merge[[#This Row],[ICO]],Velikosti_skol[[I�O]:[su-kpp]],12)</f>
        <v>25 - 49 zaměstnanců</v>
      </c>
    </row>
    <row r="1145" spans="1:11" x14ac:dyDescent="0.4">
      <c r="A1145" s="1" t="s">
        <v>14</v>
      </c>
      <c r="B1145" s="1" t="s">
        <v>2949</v>
      </c>
      <c r="C1145">
        <v>600007545</v>
      </c>
      <c r="D1145">
        <v>177041</v>
      </c>
      <c r="E1145" s="1" t="s">
        <v>2950</v>
      </c>
      <c r="F1145" s="1" t="s">
        <v>10</v>
      </c>
      <c r="G1145" s="1" t="s">
        <v>158</v>
      </c>
      <c r="H1145" s="1" t="s">
        <v>24</v>
      </c>
      <c r="I1145" s="1" t="s">
        <v>2951</v>
      </c>
      <c r="J1145" s="1">
        <f>COUNTIF('Input velikosti'!B:B,SS_List_Domain_Merge[[#This Row],[ICO]])</f>
        <v>0</v>
      </c>
      <c r="K1145" s="1" t="e">
        <f>VLOOKUP(SS_List_Domain_Merge[[#This Row],[ICO]],Velikosti_skol[[I�O]:[su-kpp]],12)</f>
        <v>#N/A</v>
      </c>
    </row>
    <row r="1146" spans="1:11" x14ac:dyDescent="0.4">
      <c r="A1146" s="1" t="s">
        <v>14</v>
      </c>
      <c r="B1146" s="1" t="s">
        <v>2952</v>
      </c>
      <c r="C1146">
        <v>600014860</v>
      </c>
      <c r="D1146">
        <v>25348931</v>
      </c>
      <c r="E1146" s="1" t="s">
        <v>2953</v>
      </c>
      <c r="F1146" s="1" t="s">
        <v>10</v>
      </c>
      <c r="G1146" s="1" t="s">
        <v>315</v>
      </c>
      <c r="H1146" s="1" t="s">
        <v>63</v>
      </c>
      <c r="I1146" s="1" t="s">
        <v>2954</v>
      </c>
      <c r="J1146" s="1">
        <f>COUNTIF('Input velikosti'!B:B,SS_List_Domain_Merge[[#This Row],[ICO]])</f>
        <v>1</v>
      </c>
      <c r="K1146" s="1" t="str">
        <f>VLOOKUP(SS_List_Domain_Merge[[#This Row],[ICO]],Velikosti_skol[[I�O]:[su-kpp]],12)</f>
        <v>25 - 49 zaměstnanců</v>
      </c>
    </row>
    <row r="1147" spans="1:11" x14ac:dyDescent="0.4">
      <c r="A1147" s="1" t="s">
        <v>7</v>
      </c>
      <c r="B1147" s="1" t="s">
        <v>2955</v>
      </c>
      <c r="C1147">
        <v>600020746</v>
      </c>
      <c r="D1147">
        <v>48134546</v>
      </c>
      <c r="E1147" s="1" t="s">
        <v>215</v>
      </c>
      <c r="F1147" s="1" t="s">
        <v>216</v>
      </c>
      <c r="G1147" s="1" t="s">
        <v>87</v>
      </c>
      <c r="H1147" s="1" t="s">
        <v>29</v>
      </c>
      <c r="I1147" s="1" t="s">
        <v>2956</v>
      </c>
      <c r="J1147" s="1">
        <f>COUNTIF('Input velikosti'!B:B,SS_List_Domain_Merge[[#This Row],[ICO]])</f>
        <v>0</v>
      </c>
      <c r="K1147" s="1" t="str">
        <f>VLOOKUP(SS_List_Domain_Merge[[#This Row],[ICO]],Velikosti_skol[[I�O]:[su-kpp]],12)</f>
        <v>25 - 49 zaměstnanců</v>
      </c>
    </row>
    <row r="1148" spans="1:11" x14ac:dyDescent="0.4">
      <c r="A1148" s="1" t="s">
        <v>14</v>
      </c>
      <c r="B1148" s="1" t="s">
        <v>2957</v>
      </c>
      <c r="C1148">
        <v>600005399</v>
      </c>
      <c r="D1148">
        <v>48134023</v>
      </c>
      <c r="E1148" s="1" t="s">
        <v>2958</v>
      </c>
      <c r="F1148" s="1" t="s">
        <v>663</v>
      </c>
      <c r="G1148" s="1" t="s">
        <v>2959</v>
      </c>
      <c r="H1148" s="1" t="s">
        <v>29</v>
      </c>
      <c r="I1148" s="1" t="s">
        <v>2960</v>
      </c>
      <c r="J1148" s="1">
        <f>COUNTIF('Input velikosti'!B:B,SS_List_Domain_Merge[[#This Row],[ICO]])</f>
        <v>0</v>
      </c>
      <c r="K1148" s="1" t="str">
        <f>VLOOKUP(SS_List_Domain_Merge[[#This Row],[ICO]],Velikosti_skol[[I�O]:[su-kpp]],12)</f>
        <v>25 - 49 zaměstnanců</v>
      </c>
    </row>
    <row r="1149" spans="1:11" x14ac:dyDescent="0.4">
      <c r="A1149" s="1" t="s">
        <v>14</v>
      </c>
      <c r="B1149" s="1" t="s">
        <v>2961</v>
      </c>
      <c r="C1149">
        <v>600005402</v>
      </c>
      <c r="D1149">
        <v>25133241</v>
      </c>
      <c r="E1149" s="1" t="s">
        <v>27</v>
      </c>
      <c r="F1149" s="1" t="s">
        <v>10</v>
      </c>
      <c r="G1149" s="1" t="s">
        <v>279</v>
      </c>
      <c r="H1149" s="1" t="s">
        <v>29</v>
      </c>
      <c r="I1149" s="1" t="s">
        <v>2962</v>
      </c>
      <c r="J1149" s="1">
        <f>COUNTIF('Input velikosti'!B:B,SS_List_Domain_Merge[[#This Row],[ICO]])</f>
        <v>1</v>
      </c>
      <c r="K1149" s="1" t="str">
        <f>VLOOKUP(SS_List_Domain_Merge[[#This Row],[ICO]],Velikosti_skol[[I�O]:[su-kpp]],12)</f>
        <v>10 - 19 zaměstnanců</v>
      </c>
    </row>
    <row r="1150" spans="1:11" x14ac:dyDescent="0.4">
      <c r="A1150" s="1" t="s">
        <v>7</v>
      </c>
      <c r="B1150" s="1" t="s">
        <v>2963</v>
      </c>
      <c r="C1150">
        <v>600124223</v>
      </c>
      <c r="D1150">
        <v>70937303</v>
      </c>
      <c r="E1150" s="1" t="s">
        <v>2964</v>
      </c>
      <c r="F1150" s="1" t="s">
        <v>663</v>
      </c>
      <c r="G1150" s="1" t="s">
        <v>2965</v>
      </c>
      <c r="H1150" s="1" t="s">
        <v>12</v>
      </c>
      <c r="I1150" s="1" t="s">
        <v>2966</v>
      </c>
      <c r="J1150" s="1">
        <f>COUNTIF('Input velikosti'!B:B,SS_List_Domain_Merge[[#This Row],[ICO]])</f>
        <v>0</v>
      </c>
      <c r="K1150" s="1" t="str">
        <f>VLOOKUP(SS_List_Domain_Merge[[#This Row],[ICO]],Velikosti_skol[[I�O]:[su-kpp]],12)</f>
        <v>Neuvedeno</v>
      </c>
    </row>
    <row r="1151" spans="1:11" x14ac:dyDescent="0.4">
      <c r="A1151" s="1" t="s">
        <v>7</v>
      </c>
      <c r="B1151" s="1" t="s">
        <v>2967</v>
      </c>
      <c r="C1151">
        <v>600015165</v>
      </c>
      <c r="D1151">
        <v>566896</v>
      </c>
      <c r="E1151" s="1" t="s">
        <v>546</v>
      </c>
      <c r="F1151" s="1" t="s">
        <v>17</v>
      </c>
      <c r="G1151" s="1" t="s">
        <v>103</v>
      </c>
      <c r="H1151" s="1" t="s">
        <v>104</v>
      </c>
      <c r="I1151" s="1" t="s">
        <v>2968</v>
      </c>
      <c r="J1151" s="1">
        <f>COUNTIF('Input velikosti'!B:B,SS_List_Domain_Merge[[#This Row],[ICO]])</f>
        <v>1</v>
      </c>
      <c r="K1151" s="1" t="str">
        <f>VLOOKUP(SS_List_Domain_Merge[[#This Row],[ICO]],Velikosti_skol[[I�O]:[su-kpp]],12)</f>
        <v>50 - 99 zaměstnanců</v>
      </c>
    </row>
    <row r="1152" spans="1:11" x14ac:dyDescent="0.4">
      <c r="A1152" s="1" t="s">
        <v>14</v>
      </c>
      <c r="B1152" s="1" t="s">
        <v>2969</v>
      </c>
      <c r="C1152">
        <v>600008835</v>
      </c>
      <c r="D1152">
        <v>25160184</v>
      </c>
      <c r="E1152" s="1" t="s">
        <v>2970</v>
      </c>
      <c r="F1152" s="1" t="s">
        <v>10</v>
      </c>
      <c r="G1152" s="1" t="s">
        <v>669</v>
      </c>
      <c r="H1152" s="1" t="s">
        <v>137</v>
      </c>
      <c r="I1152" s="1" t="s">
        <v>2971</v>
      </c>
      <c r="J1152" s="1">
        <f>COUNTIF('Input velikosti'!B:B,SS_List_Domain_Merge[[#This Row],[ICO]])</f>
        <v>1</v>
      </c>
      <c r="K1152" s="1" t="str">
        <f>VLOOKUP(SS_List_Domain_Merge[[#This Row],[ICO]],Velikosti_skol[[I�O]:[su-kpp]],12)</f>
        <v>25 - 49 zaměstnanců</v>
      </c>
    </row>
    <row r="1153" spans="1:11" x14ac:dyDescent="0.4">
      <c r="A1153" s="1" t="s">
        <v>7</v>
      </c>
      <c r="B1153" s="1" t="s">
        <v>2972</v>
      </c>
      <c r="C1153">
        <v>600015076</v>
      </c>
      <c r="D1153">
        <v>63459086</v>
      </c>
      <c r="E1153" s="1" t="s">
        <v>225</v>
      </c>
      <c r="F1153" s="1" t="s">
        <v>17</v>
      </c>
      <c r="G1153" s="1" t="s">
        <v>99</v>
      </c>
      <c r="H1153" s="1" t="s">
        <v>12</v>
      </c>
      <c r="I1153" s="1" t="s">
        <v>2973</v>
      </c>
      <c r="J1153" s="1">
        <f>COUNTIF('Input velikosti'!B:B,SS_List_Domain_Merge[[#This Row],[ICO]])</f>
        <v>1</v>
      </c>
      <c r="K1153" s="1" t="str">
        <f>VLOOKUP(SS_List_Domain_Merge[[#This Row],[ICO]],Velikosti_skol[[I�O]:[su-kpp]],12)</f>
        <v>50 - 99 zaměstnanců</v>
      </c>
    </row>
    <row r="1154" spans="1:11" x14ac:dyDescent="0.4">
      <c r="A1154" s="1" t="s">
        <v>14</v>
      </c>
      <c r="B1154" s="1" t="s">
        <v>2974</v>
      </c>
      <c r="C1154">
        <v>600006140</v>
      </c>
      <c r="D1154">
        <v>25719815</v>
      </c>
      <c r="E1154" s="1" t="s">
        <v>2975</v>
      </c>
      <c r="F1154" s="1" t="s">
        <v>10</v>
      </c>
      <c r="G1154" s="1" t="s">
        <v>2976</v>
      </c>
      <c r="H1154" s="1" t="s">
        <v>29</v>
      </c>
      <c r="I1154" s="1" t="s">
        <v>2977</v>
      </c>
      <c r="J1154" s="1">
        <f>COUNTIF('Input velikosti'!B:B,SS_List_Domain_Merge[[#This Row],[ICO]])</f>
        <v>1</v>
      </c>
      <c r="K1154" s="1" t="str">
        <f>VLOOKUP(SS_List_Domain_Merge[[#This Row],[ICO]],Velikosti_skol[[I�O]:[su-kpp]],12)</f>
        <v>100 - 199 zaměstnanců</v>
      </c>
    </row>
    <row r="1155" spans="1:11" x14ac:dyDescent="0.4">
      <c r="A1155" s="1" t="s">
        <v>7</v>
      </c>
      <c r="B1155" s="1" t="s">
        <v>2978</v>
      </c>
      <c r="C1155">
        <v>651036232</v>
      </c>
      <c r="D1155">
        <v>27711234</v>
      </c>
      <c r="E1155" s="1" t="s">
        <v>2979</v>
      </c>
      <c r="F1155" s="1" t="s">
        <v>10</v>
      </c>
      <c r="G1155" s="1" t="s">
        <v>315</v>
      </c>
      <c r="H1155" s="1" t="s">
        <v>63</v>
      </c>
      <c r="I1155" s="1" t="s">
        <v>2980</v>
      </c>
      <c r="J1155" s="1">
        <f>COUNTIF('Input velikosti'!B:B,SS_List_Domain_Merge[[#This Row],[ICO]])</f>
        <v>1</v>
      </c>
      <c r="K1155" s="1" t="str">
        <f>VLOOKUP(SS_List_Domain_Merge[[#This Row],[ICO]],Velikosti_skol[[I�O]:[su-kpp]],12)</f>
        <v>10 - 19 zaměstnanců</v>
      </c>
    </row>
    <row r="1156" spans="1:11" x14ac:dyDescent="0.4">
      <c r="A1156" s="1" t="s">
        <v>7</v>
      </c>
      <c r="B1156" s="1" t="s">
        <v>2981</v>
      </c>
      <c r="C1156">
        <v>600006051</v>
      </c>
      <c r="D1156">
        <v>25109138</v>
      </c>
      <c r="E1156" s="1" t="s">
        <v>2979</v>
      </c>
      <c r="F1156" s="1" t="s">
        <v>10</v>
      </c>
      <c r="G1156" s="1" t="s">
        <v>2982</v>
      </c>
      <c r="H1156" s="1" t="s">
        <v>29</v>
      </c>
      <c r="I1156" s="1" t="s">
        <v>2983</v>
      </c>
      <c r="J1156" s="1">
        <f>COUNTIF('Input velikosti'!B:B,SS_List_Domain_Merge[[#This Row],[ICO]])</f>
        <v>1</v>
      </c>
      <c r="K1156" s="1" t="str">
        <f>VLOOKUP(SS_List_Domain_Merge[[#This Row],[ICO]],Velikosti_skol[[I�O]:[su-kpp]],12)</f>
        <v>10 - 19 zaměstnanců</v>
      </c>
    </row>
    <row r="1157" spans="1:11" x14ac:dyDescent="0.4">
      <c r="A1157" s="1" t="s">
        <v>7</v>
      </c>
      <c r="B1157" s="1" t="s">
        <v>2984</v>
      </c>
      <c r="C1157">
        <v>650003969</v>
      </c>
      <c r="D1157">
        <v>26325233</v>
      </c>
      <c r="E1157" s="1" t="s">
        <v>2979</v>
      </c>
      <c r="F1157" s="1" t="s">
        <v>10</v>
      </c>
      <c r="G1157" s="1" t="s">
        <v>1392</v>
      </c>
      <c r="H1157" s="1" t="s">
        <v>218</v>
      </c>
      <c r="I1157" s="1" t="s">
        <v>2985</v>
      </c>
      <c r="J1157" s="1">
        <f>COUNTIF('Input velikosti'!B:B,SS_List_Domain_Merge[[#This Row],[ICO]])</f>
        <v>1</v>
      </c>
      <c r="K1157" s="1" t="str">
        <f>VLOOKUP(SS_List_Domain_Merge[[#This Row],[ICO]],Velikosti_skol[[I�O]:[su-kpp]],12)</f>
        <v>20 - 24 zaměstnanci</v>
      </c>
    </row>
    <row r="1158" spans="1:11" x14ac:dyDescent="0.4">
      <c r="A1158" s="1" t="s">
        <v>7</v>
      </c>
      <c r="B1158" s="1" t="s">
        <v>2986</v>
      </c>
      <c r="C1158">
        <v>650003578</v>
      </c>
      <c r="D1158">
        <v>27678296</v>
      </c>
      <c r="E1158" s="1" t="s">
        <v>27</v>
      </c>
      <c r="F1158" s="1" t="s">
        <v>10</v>
      </c>
      <c r="G1158" s="1" t="s">
        <v>103</v>
      </c>
      <c r="H1158" s="1" t="s">
        <v>104</v>
      </c>
      <c r="I1158" s="1" t="s">
        <v>2987</v>
      </c>
      <c r="J1158" s="1">
        <f>COUNTIF('Input velikosti'!B:B,SS_List_Domain_Merge[[#This Row],[ICO]])</f>
        <v>1</v>
      </c>
      <c r="K1158" s="1" t="str">
        <f>VLOOKUP(SS_List_Domain_Merge[[#This Row],[ICO]],Velikosti_skol[[I�O]:[su-kpp]],12)</f>
        <v>10 - 19 zaměstnanců</v>
      </c>
    </row>
    <row r="1159" spans="1:11" x14ac:dyDescent="0.4">
      <c r="A1159" s="1" t="s">
        <v>7</v>
      </c>
      <c r="B1159" s="1" t="s">
        <v>2988</v>
      </c>
      <c r="C1159">
        <v>651014646</v>
      </c>
      <c r="D1159">
        <v>27482073</v>
      </c>
      <c r="E1159" s="1" t="s">
        <v>2979</v>
      </c>
      <c r="F1159" s="1" t="s">
        <v>10</v>
      </c>
      <c r="G1159" s="1" t="s">
        <v>2989</v>
      </c>
      <c r="H1159" s="1" t="s">
        <v>19</v>
      </c>
      <c r="I1159" s="1" t="s">
        <v>2990</v>
      </c>
      <c r="J1159" s="1">
        <f>COUNTIF('Input velikosti'!B:B,SS_List_Domain_Merge[[#This Row],[ICO]])</f>
        <v>1</v>
      </c>
      <c r="K1159" s="1" t="str">
        <f>VLOOKUP(SS_List_Domain_Merge[[#This Row],[ICO]],Velikosti_skol[[I�O]:[su-kpp]],12)</f>
        <v>10 - 19 zaměstnanců</v>
      </c>
    </row>
    <row r="1160" spans="1:11" x14ac:dyDescent="0.4">
      <c r="A1160" s="1" t="s">
        <v>7</v>
      </c>
      <c r="B1160" s="1" t="s">
        <v>2991</v>
      </c>
      <c r="C1160">
        <v>600011488</v>
      </c>
      <c r="D1160">
        <v>25109189</v>
      </c>
      <c r="E1160" s="1" t="s">
        <v>2979</v>
      </c>
      <c r="F1160" s="1" t="s">
        <v>10</v>
      </c>
      <c r="G1160" s="1" t="s">
        <v>2992</v>
      </c>
      <c r="H1160" s="1" t="s">
        <v>150</v>
      </c>
      <c r="I1160" s="1" t="s">
        <v>2993</v>
      </c>
      <c r="J1160" s="1">
        <f>COUNTIF('Input velikosti'!B:B,SS_List_Domain_Merge[[#This Row],[ICO]])</f>
        <v>1</v>
      </c>
      <c r="K1160" s="1" t="str">
        <f>VLOOKUP(SS_List_Domain_Merge[[#This Row],[ICO]],Velikosti_skol[[I�O]:[su-kpp]],12)</f>
        <v>10 - 19 zaměstnanců</v>
      </c>
    </row>
    <row r="1161" spans="1:11" x14ac:dyDescent="0.4">
      <c r="A1161" s="1" t="s">
        <v>7</v>
      </c>
      <c r="B1161" s="1" t="s">
        <v>2994</v>
      </c>
      <c r="C1161">
        <v>600008711</v>
      </c>
      <c r="D1161">
        <v>25154044</v>
      </c>
      <c r="E1161" s="1" t="s">
        <v>2979</v>
      </c>
      <c r="F1161" s="1" t="s">
        <v>10</v>
      </c>
      <c r="G1161" s="1" t="s">
        <v>2012</v>
      </c>
      <c r="H1161" s="1" t="s">
        <v>137</v>
      </c>
      <c r="I1161" s="1" t="s">
        <v>2995</v>
      </c>
      <c r="J1161" s="1">
        <f>COUNTIF('Input velikosti'!B:B,SS_List_Domain_Merge[[#This Row],[ICO]])</f>
        <v>1</v>
      </c>
      <c r="K1161" s="1" t="str">
        <f>VLOOKUP(SS_List_Domain_Merge[[#This Row],[ICO]],Velikosti_skol[[I�O]:[su-kpp]],12)</f>
        <v>50 - 99 zaměstnanců</v>
      </c>
    </row>
    <row r="1162" spans="1:11" x14ac:dyDescent="0.4">
      <c r="A1162" s="1" t="s">
        <v>7</v>
      </c>
      <c r="B1162" s="1" t="s">
        <v>2996</v>
      </c>
      <c r="C1162">
        <v>600013774</v>
      </c>
      <c r="D1162">
        <v>25347390</v>
      </c>
      <c r="E1162" s="1" t="s">
        <v>2997</v>
      </c>
      <c r="F1162" s="1" t="s">
        <v>10</v>
      </c>
      <c r="G1162" s="1" t="s">
        <v>53</v>
      </c>
      <c r="H1162" s="1" t="s">
        <v>54</v>
      </c>
      <c r="I1162" s="1" t="s">
        <v>2998</v>
      </c>
      <c r="J1162" s="1">
        <f>COUNTIF('Input velikosti'!B:B,SS_List_Domain_Merge[[#This Row],[ICO]])</f>
        <v>1</v>
      </c>
      <c r="K1162" s="1" t="str">
        <f>VLOOKUP(SS_List_Domain_Merge[[#This Row],[ICO]],Velikosti_skol[[I�O]:[su-kpp]],12)</f>
        <v>25 - 49 zaměstnanců</v>
      </c>
    </row>
    <row r="1163" spans="1:11" x14ac:dyDescent="0.4">
      <c r="A1163" s="1" t="s">
        <v>7</v>
      </c>
      <c r="B1163" s="1" t="s">
        <v>2999</v>
      </c>
      <c r="C1163">
        <v>600013600</v>
      </c>
      <c r="D1163">
        <v>25339842</v>
      </c>
      <c r="E1163" s="1" t="s">
        <v>2979</v>
      </c>
      <c r="F1163" s="1" t="s">
        <v>10</v>
      </c>
      <c r="G1163" s="1" t="s">
        <v>53</v>
      </c>
      <c r="H1163" s="1" t="s">
        <v>54</v>
      </c>
      <c r="I1163" s="1" t="s">
        <v>3000</v>
      </c>
      <c r="J1163" s="1">
        <f>COUNTIF('Input velikosti'!B:B,SS_List_Domain_Merge[[#This Row],[ICO]])</f>
        <v>1</v>
      </c>
      <c r="K1163" s="1" t="str">
        <f>VLOOKUP(SS_List_Domain_Merge[[#This Row],[ICO]],Velikosti_skol[[I�O]:[su-kpp]],12)</f>
        <v>25 - 49 zaměstnanců</v>
      </c>
    </row>
    <row r="1164" spans="1:11" x14ac:dyDescent="0.4">
      <c r="A1164" s="1" t="s">
        <v>14</v>
      </c>
      <c r="B1164" s="1" t="s">
        <v>3001</v>
      </c>
      <c r="C1164">
        <v>600005895</v>
      </c>
      <c r="D1164">
        <v>25142101</v>
      </c>
      <c r="E1164" s="1" t="s">
        <v>298</v>
      </c>
      <c r="F1164" s="1" t="s">
        <v>10</v>
      </c>
      <c r="G1164" s="1" t="s">
        <v>302</v>
      </c>
      <c r="H1164" s="1" t="s">
        <v>29</v>
      </c>
      <c r="I1164" s="1" t="s">
        <v>3002</v>
      </c>
      <c r="J1164" s="1">
        <f>COUNTIF('Input velikosti'!B:B,SS_List_Domain_Merge[[#This Row],[ICO]])</f>
        <v>2</v>
      </c>
      <c r="K1164" s="1" t="str">
        <f>VLOOKUP(SS_List_Domain_Merge[[#This Row],[ICO]],Velikosti_skol[[I�O]:[su-kpp]],12)</f>
        <v>25 - 49 zaměstnanců</v>
      </c>
    </row>
    <row r="1165" spans="1:11" x14ac:dyDescent="0.4">
      <c r="A1165" s="1" t="s">
        <v>7</v>
      </c>
      <c r="B1165" s="1" t="s">
        <v>3003</v>
      </c>
      <c r="C1165">
        <v>600016340</v>
      </c>
      <c r="D1165">
        <v>61944084</v>
      </c>
      <c r="E1165" s="1" t="s">
        <v>3004</v>
      </c>
      <c r="F1165" s="1" t="s">
        <v>10</v>
      </c>
      <c r="G1165" s="1" t="s">
        <v>3005</v>
      </c>
      <c r="H1165" s="1" t="s">
        <v>38</v>
      </c>
      <c r="I1165" s="1" t="s">
        <v>3006</v>
      </c>
      <c r="J1165" s="1">
        <f>COUNTIF('Input velikosti'!B:B,SS_List_Domain_Merge[[#This Row],[ICO]])</f>
        <v>1</v>
      </c>
      <c r="K1165" s="1" t="str">
        <f>VLOOKUP(SS_List_Domain_Merge[[#This Row],[ICO]],Velikosti_skol[[I�O]:[su-kpp]],12)</f>
        <v>10 - 19 zaměstnanců</v>
      </c>
    </row>
    <row r="1166" spans="1:11" x14ac:dyDescent="0.4">
      <c r="A1166" s="1" t="s">
        <v>7</v>
      </c>
      <c r="B1166" s="1" t="s">
        <v>3007</v>
      </c>
      <c r="C1166">
        <v>650069021</v>
      </c>
      <c r="D1166">
        <v>26836025</v>
      </c>
      <c r="E1166" s="1" t="s">
        <v>50</v>
      </c>
      <c r="F1166" s="1" t="s">
        <v>10</v>
      </c>
      <c r="G1166" s="1" t="s">
        <v>108</v>
      </c>
      <c r="H1166" s="1" t="s">
        <v>38</v>
      </c>
      <c r="I1166" s="1" t="s">
        <v>3008</v>
      </c>
      <c r="J1166" s="1">
        <f>COUNTIF('Input velikosti'!B:B,SS_List_Domain_Merge[[#This Row],[ICO]])</f>
        <v>2</v>
      </c>
      <c r="K1166" s="1" t="str">
        <f>VLOOKUP(SS_List_Domain_Merge[[#This Row],[ICO]],Velikosti_skol[[I�O]:[su-kpp]],12)</f>
        <v>20 - 24 zaměstnanci</v>
      </c>
    </row>
    <row r="1167" spans="1:11" x14ac:dyDescent="0.4">
      <c r="A1167" s="1" t="s">
        <v>7</v>
      </c>
      <c r="B1167" s="1" t="s">
        <v>3009</v>
      </c>
      <c r="C1167">
        <v>600016064</v>
      </c>
      <c r="D1167">
        <v>601357</v>
      </c>
      <c r="E1167" s="1" t="s">
        <v>77</v>
      </c>
      <c r="F1167" s="1" t="s">
        <v>17</v>
      </c>
      <c r="G1167" s="1" t="s">
        <v>1942</v>
      </c>
      <c r="H1167" s="1" t="s">
        <v>38</v>
      </c>
      <c r="I1167" s="1" t="s">
        <v>3010</v>
      </c>
      <c r="J1167" s="1">
        <f>COUNTIF('Input velikosti'!B:B,SS_List_Domain_Merge[[#This Row],[ICO]])</f>
        <v>1</v>
      </c>
      <c r="K1167" s="1" t="str">
        <f>VLOOKUP(SS_List_Domain_Merge[[#This Row],[ICO]],Velikosti_skol[[I�O]:[su-kpp]],12)</f>
        <v>25 - 49 zaměstnanců</v>
      </c>
    </row>
    <row r="1168" spans="1:11" x14ac:dyDescent="0.4">
      <c r="A1168" s="1" t="s">
        <v>14</v>
      </c>
      <c r="B1168" s="1" t="s">
        <v>3011</v>
      </c>
      <c r="C1168">
        <v>600008690</v>
      </c>
      <c r="D1168">
        <v>72982</v>
      </c>
      <c r="E1168" s="1" t="s">
        <v>228</v>
      </c>
      <c r="F1168" s="1" t="s">
        <v>17</v>
      </c>
      <c r="G1168" s="1" t="s">
        <v>2302</v>
      </c>
      <c r="H1168" s="1" t="s">
        <v>137</v>
      </c>
      <c r="I1168" s="1" t="s">
        <v>3012</v>
      </c>
      <c r="J1168" s="1">
        <f>COUNTIF('Input velikosti'!B:B,SS_List_Domain_Merge[[#This Row],[ICO]])</f>
        <v>1</v>
      </c>
      <c r="K1168" s="1" t="e">
        <f>VLOOKUP(SS_List_Domain_Merge[[#This Row],[ICO]],Velikosti_skol[[I�O]:[su-kpp]],12)</f>
        <v>#N/A</v>
      </c>
    </row>
    <row r="1169" spans="1:11" x14ac:dyDescent="0.4">
      <c r="A1169" s="1" t="s">
        <v>14</v>
      </c>
      <c r="B1169" s="1" t="s">
        <v>3013</v>
      </c>
      <c r="C1169">
        <v>600031829</v>
      </c>
      <c r="D1169">
        <v>70259917</v>
      </c>
      <c r="E1169" s="1" t="s">
        <v>215</v>
      </c>
      <c r="F1169" s="1" t="s">
        <v>216</v>
      </c>
      <c r="G1169" s="1" t="s">
        <v>3014</v>
      </c>
      <c r="H1169" s="1" t="s">
        <v>104</v>
      </c>
      <c r="I1169" s="1" t="s">
        <v>3015</v>
      </c>
      <c r="J1169" s="1">
        <f>COUNTIF('Input velikosti'!B:B,SS_List_Domain_Merge[[#This Row],[ICO]])</f>
        <v>0</v>
      </c>
      <c r="K1169" s="1" t="str">
        <f>VLOOKUP(SS_List_Domain_Merge[[#This Row],[ICO]],Velikosti_skol[[I�O]:[su-kpp]],12)</f>
        <v>50 - 99 zaměstnanců</v>
      </c>
    </row>
    <row r="1170" spans="1:11" x14ac:dyDescent="0.4">
      <c r="A1170" s="1" t="s">
        <v>7</v>
      </c>
      <c r="B1170" s="1" t="s">
        <v>3016</v>
      </c>
      <c r="C1170">
        <v>600024903</v>
      </c>
      <c r="D1170">
        <v>62073079</v>
      </c>
      <c r="E1170" s="1" t="s">
        <v>215</v>
      </c>
      <c r="F1170" s="1" t="s">
        <v>216</v>
      </c>
      <c r="G1170" s="1" t="s">
        <v>3017</v>
      </c>
      <c r="H1170" s="1" t="s">
        <v>54</v>
      </c>
      <c r="I1170" s="1" t="s">
        <v>3018</v>
      </c>
      <c r="J1170" s="1">
        <f>COUNTIF('Input velikosti'!B:B,SS_List_Domain_Merge[[#This Row],[ICO]])</f>
        <v>1</v>
      </c>
      <c r="K1170" s="1" t="str">
        <f>VLOOKUP(SS_List_Domain_Merge[[#This Row],[ICO]],Velikosti_skol[[I�O]:[su-kpp]],12)</f>
        <v>10 - 19 zaměstnanců</v>
      </c>
    </row>
    <row r="1171" spans="1:11" x14ac:dyDescent="0.4">
      <c r="A1171" s="1" t="s">
        <v>7</v>
      </c>
      <c r="B1171" s="1" t="s">
        <v>3019</v>
      </c>
      <c r="C1171">
        <v>600028747</v>
      </c>
      <c r="D1171">
        <v>48380253</v>
      </c>
      <c r="E1171" s="1" t="s">
        <v>215</v>
      </c>
      <c r="F1171" s="1" t="s">
        <v>216</v>
      </c>
      <c r="G1171" s="1" t="s">
        <v>3020</v>
      </c>
      <c r="H1171" s="1" t="s">
        <v>68</v>
      </c>
      <c r="I1171" s="1" t="s">
        <v>3021</v>
      </c>
      <c r="J1171" s="1">
        <f>COUNTIF('Input velikosti'!B:B,SS_List_Domain_Merge[[#This Row],[ICO]])</f>
        <v>1</v>
      </c>
      <c r="K1171" s="1" t="str">
        <f>VLOOKUP(SS_List_Domain_Merge[[#This Row],[ICO]],Velikosti_skol[[I�O]:[su-kpp]],12)</f>
        <v>50 - 99 zaměstnanců</v>
      </c>
    </row>
    <row r="1172" spans="1:11" x14ac:dyDescent="0.4">
      <c r="A1172" s="1" t="s">
        <v>7</v>
      </c>
      <c r="B1172" s="1" t="s">
        <v>3022</v>
      </c>
      <c r="C1172">
        <v>600030989</v>
      </c>
      <c r="D1172">
        <v>49438905</v>
      </c>
      <c r="E1172" s="1" t="s">
        <v>215</v>
      </c>
      <c r="F1172" s="1" t="s">
        <v>216</v>
      </c>
      <c r="G1172" s="1" t="s">
        <v>639</v>
      </c>
      <c r="H1172" s="1" t="s">
        <v>54</v>
      </c>
      <c r="I1172" s="1" t="s">
        <v>3023</v>
      </c>
      <c r="J1172" s="1">
        <f>COUNTIF('Input velikosti'!B:B,SS_List_Domain_Merge[[#This Row],[ICO]])</f>
        <v>0</v>
      </c>
      <c r="K1172" s="1" t="str">
        <f>VLOOKUP(SS_List_Domain_Merge[[#This Row],[ICO]],Velikosti_skol[[I�O]:[su-kpp]],12)</f>
        <v>100 - 199 zaměstnanců</v>
      </c>
    </row>
    <row r="1173" spans="1:11" x14ac:dyDescent="0.4">
      <c r="A1173" s="1" t="s">
        <v>7</v>
      </c>
      <c r="B1173" s="1" t="s">
        <v>3024</v>
      </c>
      <c r="C1173">
        <v>600028925</v>
      </c>
      <c r="D1173">
        <v>47274379</v>
      </c>
      <c r="E1173" s="1" t="s">
        <v>215</v>
      </c>
      <c r="F1173" s="1" t="s">
        <v>216</v>
      </c>
      <c r="G1173" s="1" t="s">
        <v>3025</v>
      </c>
      <c r="H1173" s="1" t="s">
        <v>150</v>
      </c>
      <c r="I1173" s="1" t="s">
        <v>3026</v>
      </c>
      <c r="J1173" s="1">
        <f>COUNTIF('Input velikosti'!B:B,SS_List_Domain_Merge[[#This Row],[ICO]])</f>
        <v>0</v>
      </c>
      <c r="K1173" s="1" t="str">
        <f>VLOOKUP(SS_List_Domain_Merge[[#This Row],[ICO]],Velikosti_skol[[I�O]:[su-kpp]],12)</f>
        <v>100 - 199 zaměstnanců</v>
      </c>
    </row>
    <row r="1174" spans="1:11" x14ac:dyDescent="0.4">
      <c r="A1174" s="1" t="s">
        <v>14</v>
      </c>
      <c r="B1174" s="1" t="s">
        <v>3027</v>
      </c>
      <c r="C1174">
        <v>600028216</v>
      </c>
      <c r="D1174">
        <v>70845280</v>
      </c>
      <c r="E1174" s="1" t="s">
        <v>215</v>
      </c>
      <c r="F1174" s="1" t="s">
        <v>216</v>
      </c>
      <c r="G1174" s="1" t="s">
        <v>3028</v>
      </c>
      <c r="H1174" s="1" t="s">
        <v>63</v>
      </c>
      <c r="I1174" s="1" t="s">
        <v>3029</v>
      </c>
      <c r="J1174" s="1">
        <f>COUNTIF('Input velikosti'!B:B,SS_List_Domain_Merge[[#This Row],[ICO]])</f>
        <v>0</v>
      </c>
      <c r="K1174" s="1" t="str">
        <f>VLOOKUP(SS_List_Domain_Merge[[#This Row],[ICO]],Velikosti_skol[[I�O]:[su-kpp]],12)</f>
        <v>Neuvedeno</v>
      </c>
    </row>
    <row r="1175" spans="1:11" x14ac:dyDescent="0.4">
      <c r="A1175" s="1" t="s">
        <v>7</v>
      </c>
      <c r="B1175" s="1" t="s">
        <v>3030</v>
      </c>
      <c r="C1175">
        <v>600028429</v>
      </c>
      <c r="D1175">
        <v>48342998</v>
      </c>
      <c r="E1175" s="1" t="s">
        <v>215</v>
      </c>
      <c r="F1175" s="1" t="s">
        <v>216</v>
      </c>
      <c r="G1175" s="1" t="s">
        <v>3031</v>
      </c>
      <c r="H1175" s="1" t="s">
        <v>68</v>
      </c>
      <c r="I1175" s="1" t="s">
        <v>3032</v>
      </c>
      <c r="J1175" s="1">
        <f>COUNTIF('Input velikosti'!B:B,SS_List_Domain_Merge[[#This Row],[ICO]])</f>
        <v>0</v>
      </c>
      <c r="K1175" s="1" t="str">
        <f>VLOOKUP(SS_List_Domain_Merge[[#This Row],[ICO]],Velikosti_skol[[I�O]:[su-kpp]],12)</f>
        <v>50 - 99 zaměstnanců</v>
      </c>
    </row>
    <row r="1176" spans="1:11" x14ac:dyDescent="0.4">
      <c r="A1176" s="1" t="s">
        <v>7</v>
      </c>
      <c r="B1176" s="1" t="s">
        <v>3033</v>
      </c>
      <c r="C1176">
        <v>600029441</v>
      </c>
      <c r="D1176">
        <v>61515442</v>
      </c>
      <c r="E1176" s="1" t="s">
        <v>215</v>
      </c>
      <c r="F1176" s="1" t="s">
        <v>216</v>
      </c>
      <c r="G1176" s="1" t="s">
        <v>3034</v>
      </c>
      <c r="H1176" s="1" t="s">
        <v>150</v>
      </c>
      <c r="I1176" s="1" t="s">
        <v>3035</v>
      </c>
      <c r="J1176" s="1">
        <f>COUNTIF('Input velikosti'!B:B,SS_List_Domain_Merge[[#This Row],[ICO]])</f>
        <v>0</v>
      </c>
      <c r="K1176" s="1" t="str">
        <f>VLOOKUP(SS_List_Domain_Merge[[#This Row],[ICO]],Velikosti_skol[[I�O]:[su-kpp]],12)</f>
        <v>50 - 99 zaměstnanců</v>
      </c>
    </row>
    <row r="1177" spans="1:11" x14ac:dyDescent="0.4">
      <c r="A1177" s="1" t="s">
        <v>7</v>
      </c>
      <c r="B1177" s="1" t="s">
        <v>3036</v>
      </c>
      <c r="C1177">
        <v>650002733</v>
      </c>
      <c r="D1177">
        <v>61345741</v>
      </c>
      <c r="E1177" s="1" t="s">
        <v>215</v>
      </c>
      <c r="F1177" s="1" t="s">
        <v>216</v>
      </c>
      <c r="G1177" s="1" t="s">
        <v>3037</v>
      </c>
      <c r="H1177" s="1" t="s">
        <v>150</v>
      </c>
      <c r="I1177" s="1" t="s">
        <v>3038</v>
      </c>
      <c r="J1177" s="1">
        <f>COUNTIF('Input velikosti'!B:B,SS_List_Domain_Merge[[#This Row],[ICO]])</f>
        <v>0</v>
      </c>
      <c r="K1177" s="1" t="str">
        <f>VLOOKUP(SS_List_Domain_Merge[[#This Row],[ICO]],Velikosti_skol[[I�O]:[su-kpp]],12)</f>
        <v>25 - 49 zaměstnanců</v>
      </c>
    </row>
    <row r="1178" spans="1:11" x14ac:dyDescent="0.4">
      <c r="A1178" s="1" t="s">
        <v>7</v>
      </c>
      <c r="B1178" s="1" t="s">
        <v>3039</v>
      </c>
      <c r="C1178">
        <v>600029255</v>
      </c>
      <c r="D1178">
        <v>49123947</v>
      </c>
      <c r="E1178" s="1" t="s">
        <v>215</v>
      </c>
      <c r="F1178" s="1" t="s">
        <v>216</v>
      </c>
      <c r="G1178" s="1" t="s">
        <v>392</v>
      </c>
      <c r="H1178" s="1" t="s">
        <v>150</v>
      </c>
      <c r="I1178" s="1" t="s">
        <v>3040</v>
      </c>
      <c r="J1178" s="1">
        <f>COUNTIF('Input velikosti'!B:B,SS_List_Domain_Merge[[#This Row],[ICO]])</f>
        <v>1</v>
      </c>
      <c r="K1178" s="1" t="str">
        <f>VLOOKUP(SS_List_Domain_Merge[[#This Row],[ICO]],Velikosti_skol[[I�O]:[su-kpp]],12)</f>
        <v>25 - 49 zaměstnanců</v>
      </c>
    </row>
    <row r="1179" spans="1:11" x14ac:dyDescent="0.4">
      <c r="A1179" s="1" t="s">
        <v>7</v>
      </c>
      <c r="B1179" s="1" t="s">
        <v>3041</v>
      </c>
      <c r="C1179">
        <v>600028151</v>
      </c>
      <c r="D1179">
        <v>60816911</v>
      </c>
      <c r="E1179" s="1" t="s">
        <v>215</v>
      </c>
      <c r="F1179" s="1" t="s">
        <v>216</v>
      </c>
      <c r="G1179" s="1" t="s">
        <v>740</v>
      </c>
      <c r="H1179" s="1" t="s">
        <v>137</v>
      </c>
      <c r="I1179" s="1" t="s">
        <v>3042</v>
      </c>
      <c r="J1179" s="1">
        <f>COUNTIF('Input velikosti'!B:B,SS_List_Domain_Merge[[#This Row],[ICO]])</f>
        <v>1</v>
      </c>
      <c r="K1179" s="1" t="str">
        <f>VLOOKUP(SS_List_Domain_Merge[[#This Row],[ICO]],Velikosti_skol[[I�O]:[su-kpp]],12)</f>
        <v>50 - 99 zaměstnanců</v>
      </c>
    </row>
    <row r="1180" spans="1:11" x14ac:dyDescent="0.4">
      <c r="A1180" s="1" t="s">
        <v>60</v>
      </c>
      <c r="B1180" s="1" t="s">
        <v>27</v>
      </c>
      <c r="C1180">
        <v>600030695</v>
      </c>
      <c r="D1180">
        <v>47935740</v>
      </c>
      <c r="E1180" s="1" t="s">
        <v>215</v>
      </c>
      <c r="F1180" s="1" t="s">
        <v>216</v>
      </c>
      <c r="G1180" s="1" t="s">
        <v>3043</v>
      </c>
      <c r="H1180" s="1" t="s">
        <v>12</v>
      </c>
      <c r="I1180" s="1" t="s">
        <v>3044</v>
      </c>
      <c r="J1180" s="1">
        <f>COUNTIF('Input velikosti'!B:B,SS_List_Domain_Merge[[#This Row],[ICO]])</f>
        <v>1</v>
      </c>
      <c r="K1180" s="1" t="str">
        <f>VLOOKUP(SS_List_Domain_Merge[[#This Row],[ICO]],Velikosti_skol[[I�O]:[su-kpp]],12)</f>
        <v>50 - 99 zaměstnanců</v>
      </c>
    </row>
    <row r="1181" spans="1:11" x14ac:dyDescent="0.4">
      <c r="A1181" s="1" t="s">
        <v>14</v>
      </c>
      <c r="B1181" s="1" t="s">
        <v>3045</v>
      </c>
      <c r="C1181">
        <v>600027686</v>
      </c>
      <c r="D1181">
        <v>63110261</v>
      </c>
      <c r="E1181" s="1" t="s">
        <v>215</v>
      </c>
      <c r="F1181" s="1" t="s">
        <v>216</v>
      </c>
      <c r="G1181" s="1" t="s">
        <v>456</v>
      </c>
      <c r="H1181" s="1" t="s">
        <v>29</v>
      </c>
      <c r="I1181" s="1" t="s">
        <v>3046</v>
      </c>
      <c r="J1181" s="1">
        <f>COUNTIF('Input velikosti'!B:B,SS_List_Domain_Merge[[#This Row],[ICO]])</f>
        <v>0</v>
      </c>
      <c r="K1181" s="1" t="str">
        <f>VLOOKUP(SS_List_Domain_Merge[[#This Row],[ICO]],Velikosti_skol[[I�O]:[su-kpp]],12)</f>
        <v>1 - 5 zaměstnanců</v>
      </c>
    </row>
    <row r="1182" spans="1:11" x14ac:dyDescent="0.4">
      <c r="A1182" s="1" t="s">
        <v>14</v>
      </c>
      <c r="B1182" s="1" t="s">
        <v>3047</v>
      </c>
      <c r="C1182">
        <v>600028224</v>
      </c>
      <c r="D1182">
        <v>70844348</v>
      </c>
      <c r="E1182" s="1" t="s">
        <v>215</v>
      </c>
      <c r="F1182" s="1" t="s">
        <v>216</v>
      </c>
      <c r="G1182" s="1" t="s">
        <v>3048</v>
      </c>
      <c r="H1182" s="1" t="s">
        <v>63</v>
      </c>
      <c r="I1182" s="1" t="s">
        <v>3049</v>
      </c>
      <c r="J1182" s="1">
        <f>COUNTIF('Input velikosti'!B:B,SS_List_Domain_Merge[[#This Row],[ICO]])</f>
        <v>0</v>
      </c>
      <c r="K1182" s="1" t="str">
        <f>VLOOKUP(SS_List_Domain_Merge[[#This Row],[ICO]],Velikosti_skol[[I�O]:[su-kpp]],12)</f>
        <v>Neuvedeno</v>
      </c>
    </row>
    <row r="1183" spans="1:11" x14ac:dyDescent="0.4">
      <c r="A1183" s="1" t="s">
        <v>60</v>
      </c>
      <c r="B1183" s="1" t="s">
        <v>27</v>
      </c>
      <c r="C1183">
        <v>600029867</v>
      </c>
      <c r="D1183">
        <v>60153385</v>
      </c>
      <c r="E1183" s="1" t="s">
        <v>215</v>
      </c>
      <c r="F1183" s="1" t="s">
        <v>216</v>
      </c>
      <c r="G1183" s="1" t="s">
        <v>2289</v>
      </c>
      <c r="H1183" s="1" t="s">
        <v>19</v>
      </c>
      <c r="I1183" s="1" t="s">
        <v>3050</v>
      </c>
      <c r="J1183" s="1">
        <f>COUNTIF('Input velikosti'!B:B,SS_List_Domain_Merge[[#This Row],[ICO]])</f>
        <v>1</v>
      </c>
      <c r="K1183" s="1" t="str">
        <f>VLOOKUP(SS_List_Domain_Merge[[#This Row],[ICO]],Velikosti_skol[[I�O]:[su-kpp]],12)</f>
        <v>50 - 99 zaměstnanců</v>
      </c>
    </row>
    <row r="1184" spans="1:11" x14ac:dyDescent="0.4">
      <c r="A1184" s="1" t="s">
        <v>14</v>
      </c>
      <c r="B1184" s="1" t="s">
        <v>3051</v>
      </c>
      <c r="C1184">
        <v>600031471</v>
      </c>
      <c r="D1184">
        <v>601586</v>
      </c>
      <c r="E1184" s="1" t="s">
        <v>215</v>
      </c>
      <c r="F1184" s="1" t="s">
        <v>216</v>
      </c>
      <c r="G1184" s="1" t="s">
        <v>272</v>
      </c>
      <c r="H1184" s="1" t="s">
        <v>38</v>
      </c>
      <c r="I1184" s="1" t="s">
        <v>3052</v>
      </c>
      <c r="J1184" s="1">
        <f>COUNTIF('Input velikosti'!B:B,SS_List_Domain_Merge[[#This Row],[ICO]])</f>
        <v>0</v>
      </c>
      <c r="K1184" s="1" t="str">
        <f>VLOOKUP(SS_List_Domain_Merge[[#This Row],[ICO]],Velikosti_skol[[I�O]:[su-kpp]],12)</f>
        <v>50 - 99 zaměstnanců</v>
      </c>
    </row>
    <row r="1185" spans="1:11" x14ac:dyDescent="0.4">
      <c r="A1185" s="1" t="s">
        <v>7</v>
      </c>
      <c r="B1185" s="1" t="s">
        <v>3053</v>
      </c>
      <c r="C1185">
        <v>600030971</v>
      </c>
      <c r="D1185">
        <v>49438921</v>
      </c>
      <c r="E1185" s="1" t="s">
        <v>215</v>
      </c>
      <c r="F1185" s="1" t="s">
        <v>216</v>
      </c>
      <c r="G1185" s="1" t="s">
        <v>3054</v>
      </c>
      <c r="H1185" s="1" t="s">
        <v>54</v>
      </c>
      <c r="I1185" s="1" t="s">
        <v>3055</v>
      </c>
      <c r="J1185" s="1">
        <f>COUNTIF('Input velikosti'!B:B,SS_List_Domain_Merge[[#This Row],[ICO]])</f>
        <v>0</v>
      </c>
      <c r="K1185" s="1" t="str">
        <f>VLOOKUP(SS_List_Domain_Merge[[#This Row],[ICO]],Velikosti_skol[[I�O]:[su-kpp]],12)</f>
        <v>100 - 199 zaměstnanců</v>
      </c>
    </row>
    <row r="1186" spans="1:11" x14ac:dyDescent="0.4">
      <c r="A1186" s="1" t="s">
        <v>7</v>
      </c>
      <c r="B1186" s="1" t="s">
        <v>3056</v>
      </c>
      <c r="C1186">
        <v>600027970</v>
      </c>
      <c r="D1186">
        <v>61100544</v>
      </c>
      <c r="E1186" s="1" t="s">
        <v>215</v>
      </c>
      <c r="F1186" s="1" t="s">
        <v>216</v>
      </c>
      <c r="G1186" s="1" t="s">
        <v>3057</v>
      </c>
      <c r="H1186" s="1" t="s">
        <v>24</v>
      </c>
      <c r="I1186" s="1" t="s">
        <v>3058</v>
      </c>
      <c r="J1186" s="1">
        <f>COUNTIF('Input velikosti'!B:B,SS_List_Domain_Merge[[#This Row],[ICO]])</f>
        <v>1</v>
      </c>
      <c r="K1186" s="1" t="str">
        <f>VLOOKUP(SS_List_Domain_Merge[[#This Row],[ICO]],Velikosti_skol[[I�O]:[su-kpp]],12)</f>
        <v>25 - 49 zaměstnanců</v>
      </c>
    </row>
    <row r="1187" spans="1:11" x14ac:dyDescent="0.4">
      <c r="A1187" s="1" t="s">
        <v>14</v>
      </c>
      <c r="B1187" s="1" t="s">
        <v>3059</v>
      </c>
      <c r="C1187">
        <v>600032001</v>
      </c>
      <c r="D1187">
        <v>64988287</v>
      </c>
      <c r="E1187" s="1" t="s">
        <v>215</v>
      </c>
      <c r="F1187" s="1" t="s">
        <v>216</v>
      </c>
      <c r="G1187" s="1" t="s">
        <v>3060</v>
      </c>
      <c r="H1187" s="1" t="s">
        <v>104</v>
      </c>
      <c r="I1187" s="1" t="s">
        <v>3061</v>
      </c>
      <c r="J1187" s="1">
        <f>COUNTIF('Input velikosti'!B:B,SS_List_Domain_Merge[[#This Row],[ICO]])</f>
        <v>0</v>
      </c>
      <c r="K1187" s="1" t="str">
        <f>VLOOKUP(SS_List_Domain_Merge[[#This Row],[ICO]],Velikosti_skol[[I�O]:[su-kpp]],12)</f>
        <v>10 - 19 zaměstnanců</v>
      </c>
    </row>
    <row r="1188" spans="1:11" x14ac:dyDescent="0.4">
      <c r="A1188" s="1" t="s">
        <v>14</v>
      </c>
      <c r="B1188" s="1" t="s">
        <v>3062</v>
      </c>
      <c r="C1188">
        <v>600031055</v>
      </c>
      <c r="D1188">
        <v>48895440</v>
      </c>
      <c r="E1188" s="1" t="s">
        <v>215</v>
      </c>
      <c r="F1188" s="1" t="s">
        <v>216</v>
      </c>
      <c r="G1188" s="1" t="s">
        <v>734</v>
      </c>
      <c r="H1188" s="1" t="s">
        <v>63</v>
      </c>
      <c r="I1188" s="1" t="s">
        <v>3063</v>
      </c>
      <c r="J1188" s="1">
        <f>COUNTIF('Input velikosti'!B:B,SS_List_Domain_Merge[[#This Row],[ICO]])</f>
        <v>0</v>
      </c>
      <c r="K1188" s="1" t="str">
        <f>VLOOKUP(SS_List_Domain_Merge[[#This Row],[ICO]],Velikosti_skol[[I�O]:[su-kpp]],12)</f>
        <v>50 - 99 zaměstnanců</v>
      </c>
    </row>
    <row r="1189" spans="1:11" x14ac:dyDescent="0.4">
      <c r="A1189" s="1" t="s">
        <v>7</v>
      </c>
      <c r="B1189" s="1" t="s">
        <v>3064</v>
      </c>
      <c r="C1189">
        <v>600015891</v>
      </c>
      <c r="D1189">
        <v>48895504</v>
      </c>
      <c r="E1189" s="1" t="s">
        <v>61</v>
      </c>
      <c r="F1189" s="1" t="s">
        <v>17</v>
      </c>
      <c r="G1189" s="1" t="s">
        <v>453</v>
      </c>
      <c r="H1189" s="1" t="s">
        <v>63</v>
      </c>
      <c r="I1189" s="1" t="s">
        <v>3065</v>
      </c>
      <c r="J1189" s="1">
        <f>COUNTIF('Input velikosti'!B:B,SS_List_Domain_Merge[[#This Row],[ICO]])</f>
        <v>1</v>
      </c>
      <c r="K1189" s="1" t="str">
        <f>VLOOKUP(SS_List_Domain_Merge[[#This Row],[ICO]],Velikosti_skol[[I�O]:[su-kpp]],12)</f>
        <v>50 - 99 zaměstnanců</v>
      </c>
    </row>
    <row r="1190" spans="1:11" x14ac:dyDescent="0.4">
      <c r="A1190" s="1" t="s">
        <v>7</v>
      </c>
      <c r="B1190" s="1" t="s">
        <v>3066</v>
      </c>
      <c r="C1190">
        <v>600007871</v>
      </c>
      <c r="D1190">
        <v>61100277</v>
      </c>
      <c r="E1190" s="1" t="s">
        <v>191</v>
      </c>
      <c r="F1190" s="1" t="s">
        <v>17</v>
      </c>
      <c r="G1190" s="1" t="s">
        <v>3067</v>
      </c>
      <c r="H1190" s="1" t="s">
        <v>24</v>
      </c>
      <c r="I1190" s="1" t="s">
        <v>3068</v>
      </c>
      <c r="J1190" s="1">
        <f>COUNTIF('Input velikosti'!B:B,SS_List_Domain_Merge[[#This Row],[ICO]])</f>
        <v>1</v>
      </c>
      <c r="K1190" s="1" t="str">
        <f>VLOOKUP(SS_List_Domain_Merge[[#This Row],[ICO]],Velikosti_skol[[I�O]:[su-kpp]],12)</f>
        <v>25 - 49 zaměstnanců</v>
      </c>
    </row>
    <row r="1191" spans="1:11" x14ac:dyDescent="0.4">
      <c r="A1191" s="1" t="s">
        <v>7</v>
      </c>
      <c r="B1191" s="1" t="s">
        <v>3069</v>
      </c>
      <c r="C1191">
        <v>600020401</v>
      </c>
      <c r="D1191">
        <v>46773762</v>
      </c>
      <c r="E1191" s="1" t="s">
        <v>238</v>
      </c>
      <c r="F1191" s="1" t="s">
        <v>17</v>
      </c>
      <c r="G1191" s="1" t="s">
        <v>927</v>
      </c>
      <c r="H1191" s="1" t="s">
        <v>150</v>
      </c>
      <c r="I1191" s="1" t="s">
        <v>3070</v>
      </c>
      <c r="J1191" s="1">
        <f>COUNTIF('Input velikosti'!B:B,SS_List_Domain_Merge[[#This Row],[ICO]])</f>
        <v>1</v>
      </c>
      <c r="K1191" s="1" t="str">
        <f>VLOOKUP(SS_List_Domain_Merge[[#This Row],[ICO]],Velikosti_skol[[I�O]:[su-kpp]],12)</f>
        <v>100 - 199 zaměstnanců</v>
      </c>
    </row>
    <row r="1192" spans="1:11" x14ac:dyDescent="0.4">
      <c r="A1192" s="1" t="s">
        <v>7</v>
      </c>
      <c r="B1192" s="1" t="s">
        <v>3071</v>
      </c>
      <c r="C1192">
        <v>600004643</v>
      </c>
      <c r="D1192">
        <v>70837899</v>
      </c>
      <c r="E1192" s="1" t="s">
        <v>57</v>
      </c>
      <c r="F1192" s="1" t="s">
        <v>17</v>
      </c>
      <c r="G1192" s="1" t="s">
        <v>87</v>
      </c>
      <c r="H1192" s="1" t="s">
        <v>29</v>
      </c>
      <c r="I1192" s="1" t="s">
        <v>3072</v>
      </c>
      <c r="J1192" s="1">
        <f>COUNTIF('Input velikosti'!B:B,SS_List_Domain_Merge[[#This Row],[ICO]])</f>
        <v>1</v>
      </c>
      <c r="K1192" s="1" t="str">
        <f>VLOOKUP(SS_List_Domain_Merge[[#This Row],[ICO]],Velikosti_skol[[I�O]:[su-kpp]],12)</f>
        <v>Neuvedeno</v>
      </c>
    </row>
    <row r="1193" spans="1:11" x14ac:dyDescent="0.4">
      <c r="A1193" s="1" t="s">
        <v>14</v>
      </c>
      <c r="B1193" s="1" t="s">
        <v>3073</v>
      </c>
      <c r="C1193">
        <v>600020151</v>
      </c>
      <c r="D1193">
        <v>70837881</v>
      </c>
      <c r="E1193" s="1" t="s">
        <v>57</v>
      </c>
      <c r="F1193" s="1" t="s">
        <v>17</v>
      </c>
      <c r="G1193" s="1" t="s">
        <v>87</v>
      </c>
      <c r="H1193" s="1" t="s">
        <v>29</v>
      </c>
      <c r="I1193" s="1" t="s">
        <v>3074</v>
      </c>
      <c r="J1193" s="1">
        <f>COUNTIF('Input velikosti'!B:B,SS_List_Domain_Merge[[#This Row],[ICO]])</f>
        <v>1</v>
      </c>
      <c r="K1193" s="1" t="str">
        <f>VLOOKUP(SS_List_Domain_Merge[[#This Row],[ICO]],Velikosti_skol[[I�O]:[su-kpp]],12)</f>
        <v>Neuvedeno</v>
      </c>
    </row>
    <row r="1194" spans="1:11" x14ac:dyDescent="0.4">
      <c r="A1194" s="1" t="s">
        <v>14</v>
      </c>
      <c r="B1194" s="1" t="s">
        <v>3075</v>
      </c>
      <c r="C1194">
        <v>600017176</v>
      </c>
      <c r="D1194">
        <v>844012</v>
      </c>
      <c r="E1194" s="1" t="s">
        <v>546</v>
      </c>
      <c r="F1194" s="1" t="s">
        <v>17</v>
      </c>
      <c r="G1194" s="1" t="s">
        <v>162</v>
      </c>
      <c r="H1194" s="1" t="s">
        <v>104</v>
      </c>
      <c r="I1194" s="1" t="s">
        <v>3076</v>
      </c>
      <c r="J1194" s="1">
        <f>COUNTIF('Input velikosti'!B:B,SS_List_Domain_Merge[[#This Row],[ICO]])</f>
        <v>1</v>
      </c>
      <c r="K1194" s="1" t="str">
        <f>VLOOKUP(SS_List_Domain_Merge[[#This Row],[ICO]],Velikosti_skol[[I�O]:[su-kpp]],12)</f>
        <v>50 - 99 zaměstnanců</v>
      </c>
    </row>
    <row r="1195" spans="1:11" x14ac:dyDescent="0.4">
      <c r="A1195" s="1" t="s">
        <v>7</v>
      </c>
      <c r="B1195" s="1" t="s">
        <v>3077</v>
      </c>
      <c r="C1195">
        <v>600009491</v>
      </c>
      <c r="D1195">
        <v>49774301</v>
      </c>
      <c r="E1195" s="1" t="s">
        <v>388</v>
      </c>
      <c r="F1195" s="1" t="s">
        <v>17</v>
      </c>
      <c r="G1195" s="1" t="s">
        <v>166</v>
      </c>
      <c r="H1195" s="1" t="s">
        <v>68</v>
      </c>
      <c r="I1195" s="1" t="s">
        <v>3078</v>
      </c>
      <c r="J1195" s="1">
        <f>COUNTIF('Input velikosti'!B:B,SS_List_Domain_Merge[[#This Row],[ICO]])</f>
        <v>1</v>
      </c>
      <c r="K1195" s="1" t="str">
        <f>VLOOKUP(SS_List_Domain_Merge[[#This Row],[ICO]],Velikosti_skol[[I�O]:[su-kpp]],12)</f>
        <v>100 - 199 zaměstnanců</v>
      </c>
    </row>
    <row r="1196" spans="1:11" x14ac:dyDescent="0.4">
      <c r="A1196" s="1" t="s">
        <v>7</v>
      </c>
      <c r="B1196" s="1" t="s">
        <v>3079</v>
      </c>
      <c r="C1196">
        <v>600020355</v>
      </c>
      <c r="D1196">
        <v>47274689</v>
      </c>
      <c r="E1196" s="1" t="s">
        <v>238</v>
      </c>
      <c r="F1196" s="1" t="s">
        <v>17</v>
      </c>
      <c r="G1196" s="1" t="s">
        <v>311</v>
      </c>
      <c r="H1196" s="1" t="s">
        <v>150</v>
      </c>
      <c r="I1196" s="1" t="s">
        <v>3080</v>
      </c>
      <c r="J1196" s="1">
        <f>COUNTIF('Input velikosti'!B:B,SS_List_Domain_Merge[[#This Row],[ICO]])</f>
        <v>1</v>
      </c>
      <c r="K1196" s="1" t="str">
        <f>VLOOKUP(SS_List_Domain_Merge[[#This Row],[ICO]],Velikosti_skol[[I�O]:[su-kpp]],12)</f>
        <v>100 - 199 zaměstnanců</v>
      </c>
    </row>
    <row r="1197" spans="1:11" x14ac:dyDescent="0.4">
      <c r="A1197" s="1" t="s">
        <v>14</v>
      </c>
      <c r="B1197" s="1" t="s">
        <v>3081</v>
      </c>
      <c r="C1197">
        <v>600015971</v>
      </c>
      <c r="D1197">
        <v>48895598</v>
      </c>
      <c r="E1197" s="1" t="s">
        <v>61</v>
      </c>
      <c r="F1197" s="1" t="s">
        <v>17</v>
      </c>
      <c r="G1197" s="1" t="s">
        <v>129</v>
      </c>
      <c r="H1197" s="1" t="s">
        <v>63</v>
      </c>
      <c r="I1197" s="1" t="s">
        <v>3082</v>
      </c>
      <c r="J1197" s="1">
        <f>COUNTIF('Input velikosti'!B:B,SS_List_Domain_Merge[[#This Row],[ICO]])</f>
        <v>1</v>
      </c>
      <c r="K1197" s="1" t="str">
        <f>VLOOKUP(SS_List_Domain_Merge[[#This Row],[ICO]],Velikosti_skol[[I�O]:[su-kpp]],12)</f>
        <v>100 - 199 zaměstnanců</v>
      </c>
    </row>
    <row r="1198" spans="1:11" x14ac:dyDescent="0.4">
      <c r="A1198" s="1" t="s">
        <v>7</v>
      </c>
      <c r="B1198" s="1" t="s">
        <v>3083</v>
      </c>
      <c r="C1198">
        <v>600012069</v>
      </c>
      <c r="D1198">
        <v>60116820</v>
      </c>
      <c r="E1198" s="1" t="s">
        <v>16</v>
      </c>
      <c r="F1198" s="1" t="s">
        <v>17</v>
      </c>
      <c r="G1198" s="1" t="s">
        <v>1127</v>
      </c>
      <c r="H1198" s="1" t="s">
        <v>19</v>
      </c>
      <c r="I1198" s="1" t="s">
        <v>3084</v>
      </c>
      <c r="J1198" s="1">
        <f>COUNTIF('Input velikosti'!B:B,SS_List_Domain_Merge[[#This Row],[ICO]])</f>
        <v>1</v>
      </c>
      <c r="K1198" s="1" t="str">
        <f>VLOOKUP(SS_List_Domain_Merge[[#This Row],[ICO]],Velikosti_skol[[I�O]:[su-kpp]],12)</f>
        <v>50 - 99 zaměstnanců</v>
      </c>
    </row>
    <row r="1199" spans="1:11" x14ac:dyDescent="0.4">
      <c r="A1199" s="1" t="s">
        <v>14</v>
      </c>
      <c r="B1199" s="1" t="s">
        <v>3085</v>
      </c>
      <c r="C1199">
        <v>691000107</v>
      </c>
      <c r="D1199">
        <v>75137011</v>
      </c>
      <c r="E1199" s="1" t="s">
        <v>16</v>
      </c>
      <c r="F1199" s="1" t="s">
        <v>17</v>
      </c>
      <c r="G1199" s="1" t="s">
        <v>490</v>
      </c>
      <c r="H1199" s="1" t="s">
        <v>19</v>
      </c>
      <c r="I1199" s="1" t="s">
        <v>3086</v>
      </c>
      <c r="J1199" s="1">
        <f>COUNTIF('Input velikosti'!B:B,SS_List_Domain_Merge[[#This Row],[ICO]])</f>
        <v>1</v>
      </c>
      <c r="K1199" s="1" t="str">
        <f>VLOOKUP(SS_List_Domain_Merge[[#This Row],[ICO]],Velikosti_skol[[I�O]:[su-kpp]],12)</f>
        <v>Neuvedeno</v>
      </c>
    </row>
    <row r="1200" spans="1:11" x14ac:dyDescent="0.4">
      <c r="A1200" s="1" t="s">
        <v>7</v>
      </c>
      <c r="B1200" s="1" t="s">
        <v>3087</v>
      </c>
      <c r="C1200">
        <v>600018083</v>
      </c>
      <c r="D1200">
        <v>843113</v>
      </c>
      <c r="E1200" s="1" t="s">
        <v>546</v>
      </c>
      <c r="F1200" s="1" t="s">
        <v>17</v>
      </c>
      <c r="G1200" s="1" t="s">
        <v>960</v>
      </c>
      <c r="H1200" s="1" t="s">
        <v>104</v>
      </c>
      <c r="I1200" s="1" t="s">
        <v>3088</v>
      </c>
      <c r="J1200" s="1">
        <f>COUNTIF('Input velikosti'!B:B,SS_List_Domain_Merge[[#This Row],[ICO]])</f>
        <v>1</v>
      </c>
      <c r="K1200" s="1" t="str">
        <f>VLOOKUP(SS_List_Domain_Merge[[#This Row],[ICO]],Velikosti_skol[[I�O]:[su-kpp]],12)</f>
        <v>50 - 99 zaměstnanců</v>
      </c>
    </row>
    <row r="1201" spans="1:11" x14ac:dyDescent="0.4">
      <c r="A1201" s="1" t="s">
        <v>7</v>
      </c>
      <c r="B1201" s="1" t="s">
        <v>3089</v>
      </c>
      <c r="C1201">
        <v>600020312</v>
      </c>
      <c r="D1201">
        <v>60650494</v>
      </c>
      <c r="E1201" s="1" t="s">
        <v>228</v>
      </c>
      <c r="F1201" s="1" t="s">
        <v>17</v>
      </c>
      <c r="G1201" s="1" t="s">
        <v>2264</v>
      </c>
      <c r="H1201" s="1" t="s">
        <v>137</v>
      </c>
      <c r="I1201" s="1" t="s">
        <v>3090</v>
      </c>
      <c r="J1201" s="1">
        <f>COUNTIF('Input velikosti'!B:B,SS_List_Domain_Merge[[#This Row],[ICO]])</f>
        <v>1</v>
      </c>
      <c r="K1201" s="1" t="str">
        <f>VLOOKUP(SS_List_Domain_Merge[[#This Row],[ICO]],Velikosti_skol[[I�O]:[su-kpp]],12)</f>
        <v>50 - 99 zaměstnanců</v>
      </c>
    </row>
    <row r="1202" spans="1:11" x14ac:dyDescent="0.4">
      <c r="A1202" s="1" t="s">
        <v>7</v>
      </c>
      <c r="B1202" s="1" t="s">
        <v>3091</v>
      </c>
      <c r="C1202">
        <v>600018091</v>
      </c>
      <c r="D1202">
        <v>577324</v>
      </c>
      <c r="E1202" s="1" t="s">
        <v>546</v>
      </c>
      <c r="F1202" s="1" t="s">
        <v>17</v>
      </c>
      <c r="G1202" s="1" t="s">
        <v>1001</v>
      </c>
      <c r="H1202" s="1" t="s">
        <v>104</v>
      </c>
      <c r="I1202" s="1" t="s">
        <v>3092</v>
      </c>
      <c r="J1202" s="1">
        <f>COUNTIF('Input velikosti'!B:B,SS_List_Domain_Merge[[#This Row],[ICO]])</f>
        <v>1</v>
      </c>
      <c r="K1202" s="1" t="str">
        <f>VLOOKUP(SS_List_Domain_Merge[[#This Row],[ICO]],Velikosti_skol[[I�O]:[su-kpp]],12)</f>
        <v>50 - 99 zaměstnanců</v>
      </c>
    </row>
    <row r="1203" spans="1:11" x14ac:dyDescent="0.4">
      <c r="A1203" s="1" t="s">
        <v>14</v>
      </c>
      <c r="B1203" s="1" t="s">
        <v>3093</v>
      </c>
      <c r="C1203">
        <v>600008461</v>
      </c>
      <c r="D1203">
        <v>48200930</v>
      </c>
      <c r="E1203" s="1" t="s">
        <v>1974</v>
      </c>
      <c r="F1203" s="1" t="s">
        <v>10</v>
      </c>
      <c r="G1203" s="1" t="s">
        <v>341</v>
      </c>
      <c r="H1203" s="1" t="s">
        <v>63</v>
      </c>
      <c r="I1203" s="1" t="s">
        <v>3094</v>
      </c>
      <c r="J1203" s="1">
        <f>COUNTIF('Input velikosti'!B:B,SS_List_Domain_Merge[[#This Row],[ICO]])</f>
        <v>2</v>
      </c>
      <c r="K1203" s="1" t="str">
        <f>VLOOKUP(SS_List_Domain_Merge[[#This Row],[ICO]],Velikosti_skol[[I�O]:[su-kpp]],12)</f>
        <v>25 - 49 zaměstnanců</v>
      </c>
    </row>
    <row r="1204" spans="1:11" x14ac:dyDescent="0.4">
      <c r="A1204" s="1" t="s">
        <v>7</v>
      </c>
      <c r="B1204" s="1" t="s">
        <v>3095</v>
      </c>
      <c r="C1204">
        <v>600013162</v>
      </c>
      <c r="D1204">
        <v>49314866</v>
      </c>
      <c r="E1204" s="1" t="s">
        <v>330</v>
      </c>
      <c r="F1204" s="1" t="s">
        <v>17</v>
      </c>
      <c r="G1204" s="1" t="s">
        <v>773</v>
      </c>
      <c r="H1204" s="1" t="s">
        <v>83</v>
      </c>
      <c r="I1204" s="1" t="s">
        <v>3096</v>
      </c>
      <c r="J1204" s="1">
        <f>COUNTIF('Input velikosti'!B:B,SS_List_Domain_Merge[[#This Row],[ICO]])</f>
        <v>1</v>
      </c>
      <c r="K1204" s="1" t="str">
        <f>VLOOKUP(SS_List_Domain_Merge[[#This Row],[ICO]],Velikosti_skol[[I�O]:[su-kpp]],12)</f>
        <v>100 - 199 zaměstnanců</v>
      </c>
    </row>
    <row r="1205" spans="1:11" x14ac:dyDescent="0.4">
      <c r="A1205" s="1" t="s">
        <v>14</v>
      </c>
      <c r="B1205" s="1" t="s">
        <v>3097</v>
      </c>
      <c r="C1205">
        <v>600015378</v>
      </c>
      <c r="D1205">
        <v>60418460</v>
      </c>
      <c r="E1205" s="1" t="s">
        <v>61</v>
      </c>
      <c r="F1205" s="1" t="s">
        <v>17</v>
      </c>
      <c r="G1205" s="1" t="s">
        <v>714</v>
      </c>
      <c r="H1205" s="1" t="s">
        <v>63</v>
      </c>
      <c r="I1205" s="1" t="s">
        <v>3098</v>
      </c>
      <c r="J1205" s="1">
        <f>COUNTIF('Input velikosti'!B:B,SS_List_Domain_Merge[[#This Row],[ICO]])</f>
        <v>1</v>
      </c>
      <c r="K1205" s="1" t="str">
        <f>VLOOKUP(SS_List_Domain_Merge[[#This Row],[ICO]],Velikosti_skol[[I�O]:[su-kpp]],12)</f>
        <v>50 - 99 zaměstnanců</v>
      </c>
    </row>
    <row r="1206" spans="1:11" x14ac:dyDescent="0.4">
      <c r="A1206" s="1" t="s">
        <v>14</v>
      </c>
      <c r="B1206" s="1" t="s">
        <v>3099</v>
      </c>
      <c r="C1206">
        <v>600019837</v>
      </c>
      <c r="D1206">
        <v>498874</v>
      </c>
      <c r="E1206" s="1" t="s">
        <v>330</v>
      </c>
      <c r="F1206" s="1" t="s">
        <v>17</v>
      </c>
      <c r="G1206" s="1" t="s">
        <v>991</v>
      </c>
      <c r="H1206" s="1" t="s">
        <v>83</v>
      </c>
      <c r="I1206" s="1" t="s">
        <v>3100</v>
      </c>
      <c r="J1206" s="1">
        <f>COUNTIF('Input velikosti'!B:B,SS_List_Domain_Merge[[#This Row],[ICO]])</f>
        <v>1</v>
      </c>
      <c r="K1206" s="1" t="str">
        <f>VLOOKUP(SS_List_Domain_Merge[[#This Row],[ICO]],Velikosti_skol[[I�O]:[su-kpp]],12)</f>
        <v>50 - 99 zaměstnanců</v>
      </c>
    </row>
    <row r="1207" spans="1:11" x14ac:dyDescent="0.4">
      <c r="A1207" s="1" t="s">
        <v>14</v>
      </c>
      <c r="B1207" s="1" t="s">
        <v>3101</v>
      </c>
      <c r="C1207">
        <v>600020231</v>
      </c>
      <c r="D1207">
        <v>25157426</v>
      </c>
      <c r="E1207" s="1" t="s">
        <v>3102</v>
      </c>
      <c r="F1207" s="1" t="s">
        <v>10</v>
      </c>
      <c r="G1207" s="1" t="s">
        <v>3103</v>
      </c>
      <c r="H1207" s="1" t="s">
        <v>137</v>
      </c>
      <c r="I1207" s="1" t="s">
        <v>3102</v>
      </c>
      <c r="J1207" s="1">
        <f>COUNTIF('Input velikosti'!B:B,SS_List_Domain_Merge[[#This Row],[ICO]])</f>
        <v>1</v>
      </c>
      <c r="K1207" s="1" t="str">
        <f>VLOOKUP(SS_List_Domain_Merge[[#This Row],[ICO]],Velikosti_skol[[I�O]:[su-kpp]],12)</f>
        <v>50 - 99 zaměstnanců</v>
      </c>
    </row>
    <row r="1208" spans="1:11" x14ac:dyDescent="0.4">
      <c r="A1208" s="1" t="s">
        <v>14</v>
      </c>
      <c r="B1208" s="1" t="s">
        <v>3104</v>
      </c>
      <c r="C1208">
        <v>600004970</v>
      </c>
      <c r="D1208">
        <v>61386871</v>
      </c>
      <c r="E1208" s="1" t="s">
        <v>57</v>
      </c>
      <c r="F1208" s="1" t="s">
        <v>17</v>
      </c>
      <c r="G1208" s="1" t="s">
        <v>322</v>
      </c>
      <c r="H1208" s="1" t="s">
        <v>29</v>
      </c>
      <c r="I1208" s="1" t="s">
        <v>3105</v>
      </c>
      <c r="J1208" s="1">
        <f>COUNTIF('Input velikosti'!B:B,SS_List_Domain_Merge[[#This Row],[ICO]])</f>
        <v>1</v>
      </c>
      <c r="K1208" s="1" t="str">
        <f>VLOOKUP(SS_List_Domain_Merge[[#This Row],[ICO]],Velikosti_skol[[I�O]:[su-kpp]],12)</f>
        <v>50 - 99 zaměstnanců</v>
      </c>
    </row>
    <row r="1209" spans="1:11" x14ac:dyDescent="0.4">
      <c r="A1209" s="1" t="s">
        <v>7</v>
      </c>
      <c r="B1209" s="1" t="s">
        <v>3106</v>
      </c>
      <c r="C1209">
        <v>600006689</v>
      </c>
      <c r="D1209">
        <v>61664651</v>
      </c>
      <c r="E1209" s="1" t="s">
        <v>191</v>
      </c>
      <c r="F1209" s="1" t="s">
        <v>17</v>
      </c>
      <c r="G1209" s="1" t="s">
        <v>759</v>
      </c>
      <c r="H1209" s="1" t="s">
        <v>24</v>
      </c>
      <c r="I1209" s="1" t="s">
        <v>3107</v>
      </c>
      <c r="J1209" s="1">
        <f>COUNTIF('Input velikosti'!B:B,SS_List_Domain_Merge[[#This Row],[ICO]])</f>
        <v>1</v>
      </c>
      <c r="K1209" s="1" t="str">
        <f>VLOOKUP(SS_List_Domain_Merge[[#This Row],[ICO]],Velikosti_skol[[I�O]:[su-kpp]],12)</f>
        <v>100 - 199 zaměstnanců</v>
      </c>
    </row>
    <row r="1210" spans="1:11" x14ac:dyDescent="0.4">
      <c r="A1210" s="1" t="s">
        <v>14</v>
      </c>
      <c r="B1210" s="1" t="s">
        <v>3108</v>
      </c>
      <c r="C1210">
        <v>600020339</v>
      </c>
      <c r="D1210">
        <v>60064781</v>
      </c>
      <c r="E1210" s="1" t="s">
        <v>228</v>
      </c>
      <c r="F1210" s="1" t="s">
        <v>17</v>
      </c>
      <c r="G1210" s="1" t="s">
        <v>669</v>
      </c>
      <c r="H1210" s="1" t="s">
        <v>137</v>
      </c>
      <c r="I1210" s="1" t="s">
        <v>3109</v>
      </c>
      <c r="J1210" s="1">
        <f>COUNTIF('Input velikosti'!B:B,SS_List_Domain_Merge[[#This Row],[ICO]])</f>
        <v>1</v>
      </c>
      <c r="K1210" s="1" t="str">
        <f>VLOOKUP(SS_List_Domain_Merge[[#This Row],[ICO]],Velikosti_skol[[I�O]:[su-kpp]],12)</f>
        <v>50 - 99 zaměstnanců</v>
      </c>
    </row>
    <row r="1211" spans="1:11" x14ac:dyDescent="0.4">
      <c r="A1211" s="1" t="s">
        <v>14</v>
      </c>
      <c r="B1211" s="1" t="s">
        <v>1978</v>
      </c>
      <c r="C1211">
        <v>600016625</v>
      </c>
      <c r="D1211">
        <v>25353446</v>
      </c>
      <c r="E1211" s="1" t="s">
        <v>3110</v>
      </c>
      <c r="F1211" s="1" t="s">
        <v>10</v>
      </c>
      <c r="G1211" s="1" t="s">
        <v>1980</v>
      </c>
      <c r="H1211" s="1" t="s">
        <v>38</v>
      </c>
      <c r="I1211" s="1" t="s">
        <v>3111</v>
      </c>
      <c r="J1211" s="1">
        <f>COUNTIF('Input velikosti'!B:B,SS_List_Domain_Merge[[#This Row],[ICO]])</f>
        <v>1</v>
      </c>
      <c r="K1211" s="1" t="str">
        <f>VLOOKUP(SS_List_Domain_Merge[[#This Row],[ICO]],Velikosti_skol[[I�O]:[su-kpp]],12)</f>
        <v>25 - 49 zaměstnanců</v>
      </c>
    </row>
    <row r="1212" spans="1:11" x14ac:dyDescent="0.4">
      <c r="A1212" s="1" t="s">
        <v>7</v>
      </c>
      <c r="B1212" s="1" t="s">
        <v>3112</v>
      </c>
      <c r="C1212">
        <v>600171779</v>
      </c>
      <c r="D1212">
        <v>62073516</v>
      </c>
      <c r="E1212" s="1" t="s">
        <v>212</v>
      </c>
      <c r="F1212" s="1" t="s">
        <v>17</v>
      </c>
      <c r="G1212" s="1" t="s">
        <v>429</v>
      </c>
      <c r="H1212" s="1" t="s">
        <v>54</v>
      </c>
      <c r="I1212" s="1" t="s">
        <v>3113</v>
      </c>
      <c r="J1212" s="1">
        <f>COUNTIF('Input velikosti'!B:B,SS_List_Domain_Merge[[#This Row],[ICO]])</f>
        <v>1</v>
      </c>
      <c r="K1212" s="1" t="str">
        <f>VLOOKUP(SS_List_Domain_Merge[[#This Row],[ICO]],Velikosti_skol[[I�O]:[su-kpp]],12)</f>
        <v>100 - 199 zaměstnanců</v>
      </c>
    </row>
    <row r="1213" spans="1:11" x14ac:dyDescent="0.4">
      <c r="A1213" s="1" t="s">
        <v>14</v>
      </c>
      <c r="B1213" s="1" t="s">
        <v>3114</v>
      </c>
      <c r="C1213">
        <v>600020428</v>
      </c>
      <c r="D1213">
        <v>49872427</v>
      </c>
      <c r="E1213" s="1" t="s">
        <v>238</v>
      </c>
      <c r="F1213" s="1" t="s">
        <v>17</v>
      </c>
      <c r="G1213" s="1" t="s">
        <v>1454</v>
      </c>
      <c r="H1213" s="1" t="s">
        <v>150</v>
      </c>
      <c r="I1213" s="1" t="s">
        <v>3115</v>
      </c>
      <c r="J1213" s="1">
        <f>COUNTIF('Input velikosti'!B:B,SS_List_Domain_Merge[[#This Row],[ICO]])</f>
        <v>1</v>
      </c>
      <c r="K1213" s="1" t="str">
        <f>VLOOKUP(SS_List_Domain_Merge[[#This Row],[ICO]],Velikosti_skol[[I�O]:[su-kpp]],12)</f>
        <v>100 - 199 zaměstnanců</v>
      </c>
    </row>
    <row r="1214" spans="1:11" x14ac:dyDescent="0.4">
      <c r="A1214" s="1" t="s">
        <v>7</v>
      </c>
      <c r="B1214" s="1" t="s">
        <v>3116</v>
      </c>
      <c r="C1214">
        <v>600004856</v>
      </c>
      <c r="D1214">
        <v>61385930</v>
      </c>
      <c r="E1214" s="1" t="s">
        <v>57</v>
      </c>
      <c r="F1214" s="1" t="s">
        <v>17</v>
      </c>
      <c r="G1214" s="1" t="s">
        <v>95</v>
      </c>
      <c r="H1214" s="1" t="s">
        <v>29</v>
      </c>
      <c r="I1214" s="1" t="s">
        <v>3117</v>
      </c>
      <c r="J1214" s="1">
        <f>COUNTIF('Input velikosti'!B:B,SS_List_Domain_Merge[[#This Row],[ICO]])</f>
        <v>1</v>
      </c>
      <c r="K1214" s="1" t="str">
        <f>VLOOKUP(SS_List_Domain_Merge[[#This Row],[ICO]],Velikosti_skol[[I�O]:[su-kpp]],12)</f>
        <v>100 - 199 zaměstnanců</v>
      </c>
    </row>
    <row r="1215" spans="1:11" x14ac:dyDescent="0.4">
      <c r="A1215" s="1" t="s">
        <v>14</v>
      </c>
      <c r="B1215" s="1" t="s">
        <v>3118</v>
      </c>
      <c r="C1215">
        <v>600004562</v>
      </c>
      <c r="D1215">
        <v>70837783</v>
      </c>
      <c r="E1215" s="1" t="s">
        <v>57</v>
      </c>
      <c r="F1215" s="1" t="s">
        <v>17</v>
      </c>
      <c r="G1215" s="1" t="s">
        <v>87</v>
      </c>
      <c r="H1215" s="1" t="s">
        <v>29</v>
      </c>
      <c r="I1215" s="1" t="s">
        <v>3119</v>
      </c>
      <c r="J1215" s="1">
        <f>COUNTIF('Input velikosti'!B:B,SS_List_Domain_Merge[[#This Row],[ICO]])</f>
        <v>1</v>
      </c>
      <c r="K1215" s="1" t="str">
        <f>VLOOKUP(SS_List_Domain_Merge[[#This Row],[ICO]],Velikosti_skol[[I�O]:[su-kpp]],12)</f>
        <v>Neuvedeno</v>
      </c>
    </row>
    <row r="1216" spans="1:11" x14ac:dyDescent="0.4">
      <c r="A1216" s="1" t="s">
        <v>7</v>
      </c>
      <c r="B1216" s="1" t="s">
        <v>3120</v>
      </c>
      <c r="C1216">
        <v>600006174</v>
      </c>
      <c r="D1216">
        <v>14891409</v>
      </c>
      <c r="E1216" s="1" t="s">
        <v>57</v>
      </c>
      <c r="F1216" s="1" t="s">
        <v>17</v>
      </c>
      <c r="G1216" s="1" t="s">
        <v>2976</v>
      </c>
      <c r="H1216" s="1" t="s">
        <v>29</v>
      </c>
      <c r="I1216" s="1" t="s">
        <v>3121</v>
      </c>
      <c r="J1216" s="1">
        <f>COUNTIF('Input velikosti'!B:B,SS_List_Domain_Merge[[#This Row],[ICO]])</f>
        <v>1</v>
      </c>
      <c r="K1216" s="1" t="str">
        <f>VLOOKUP(SS_List_Domain_Merge[[#This Row],[ICO]],Velikosti_skol[[I�O]:[su-kpp]],12)</f>
        <v>100 - 199 zaměstnanců</v>
      </c>
    </row>
    <row r="1217" spans="1:11" x14ac:dyDescent="0.4">
      <c r="A1217" s="1" t="s">
        <v>14</v>
      </c>
      <c r="B1217" s="1" t="s">
        <v>3122</v>
      </c>
      <c r="C1217">
        <v>600020274</v>
      </c>
      <c r="D1217">
        <v>60869861</v>
      </c>
      <c r="E1217" s="1" t="s">
        <v>228</v>
      </c>
      <c r="F1217" s="1" t="s">
        <v>17</v>
      </c>
      <c r="G1217" s="1" t="s">
        <v>229</v>
      </c>
      <c r="H1217" s="1" t="s">
        <v>137</v>
      </c>
      <c r="I1217" s="1" t="s">
        <v>3123</v>
      </c>
      <c r="J1217" s="1">
        <f>COUNTIF('Input velikosti'!B:B,SS_List_Domain_Merge[[#This Row],[ICO]])</f>
        <v>2</v>
      </c>
      <c r="K1217" s="1" t="str">
        <f>VLOOKUP(SS_List_Domain_Merge[[#This Row],[ICO]],Velikosti_skol[[I�O]:[su-kpp]],12)</f>
        <v>50 - 99 zaměstnanců</v>
      </c>
    </row>
    <row r="1218" spans="1:11" x14ac:dyDescent="0.4">
      <c r="A1218" s="1" t="s">
        <v>14</v>
      </c>
      <c r="B1218" s="1" t="s">
        <v>3124</v>
      </c>
      <c r="C1218">
        <v>600020380</v>
      </c>
      <c r="D1218">
        <v>60252511</v>
      </c>
      <c r="E1218" s="1" t="s">
        <v>347</v>
      </c>
      <c r="F1218" s="1" t="s">
        <v>17</v>
      </c>
      <c r="G1218" s="1" t="s">
        <v>462</v>
      </c>
      <c r="H1218" s="1" t="s">
        <v>222</v>
      </c>
      <c r="I1218" s="1" t="s">
        <v>3125</v>
      </c>
      <c r="J1218" s="1">
        <f>COUNTIF('Input velikosti'!B:B,SS_List_Domain_Merge[[#This Row],[ICO]])</f>
        <v>1</v>
      </c>
      <c r="K1218" s="1" t="str">
        <f>VLOOKUP(SS_List_Domain_Merge[[#This Row],[ICO]],Velikosti_skol[[I�O]:[su-kpp]],12)</f>
        <v>25 - 49 zaměstnanců</v>
      </c>
    </row>
    <row r="1219" spans="1:11" x14ac:dyDescent="0.4">
      <c r="A1219" s="1" t="s">
        <v>7</v>
      </c>
      <c r="B1219" s="1" t="s">
        <v>3126</v>
      </c>
      <c r="C1219">
        <v>600020410</v>
      </c>
      <c r="D1219">
        <v>46773509</v>
      </c>
      <c r="E1219" s="1" t="s">
        <v>238</v>
      </c>
      <c r="F1219" s="1" t="s">
        <v>17</v>
      </c>
      <c r="G1219" s="1" t="s">
        <v>3127</v>
      </c>
      <c r="H1219" s="1" t="s">
        <v>150</v>
      </c>
      <c r="I1219" s="1" t="s">
        <v>3128</v>
      </c>
      <c r="J1219" s="1">
        <f>COUNTIF('Input velikosti'!B:B,SS_List_Domain_Merge[[#This Row],[ICO]])</f>
        <v>1</v>
      </c>
      <c r="K1219" s="1" t="str">
        <f>VLOOKUP(SS_List_Domain_Merge[[#This Row],[ICO]],Velikosti_skol[[I�O]:[su-kpp]],12)</f>
        <v>100 - 199 zaměstnanců</v>
      </c>
    </row>
    <row r="1220" spans="1:11" x14ac:dyDescent="0.4">
      <c r="A1220" s="1" t="s">
        <v>7</v>
      </c>
      <c r="B1220" s="1" t="s">
        <v>3129</v>
      </c>
      <c r="C1220">
        <v>600005861</v>
      </c>
      <c r="D1220">
        <v>61385891</v>
      </c>
      <c r="E1220" s="1" t="s">
        <v>57</v>
      </c>
      <c r="F1220" s="1" t="s">
        <v>17</v>
      </c>
      <c r="G1220" s="1" t="s">
        <v>682</v>
      </c>
      <c r="H1220" s="1" t="s">
        <v>29</v>
      </c>
      <c r="I1220" s="1" t="s">
        <v>3130</v>
      </c>
      <c r="J1220" s="1">
        <f>COUNTIF('Input velikosti'!B:B,SS_List_Domain_Merge[[#This Row],[ICO]])</f>
        <v>1</v>
      </c>
      <c r="K1220" s="1" t="str">
        <f>VLOOKUP(SS_List_Domain_Merge[[#This Row],[ICO]],Velikosti_skol[[I�O]:[su-kpp]],12)</f>
        <v>50 - 99 zaměstnanců</v>
      </c>
    </row>
    <row r="1221" spans="1:11" x14ac:dyDescent="0.4">
      <c r="A1221" s="1" t="s">
        <v>14</v>
      </c>
      <c r="B1221" s="1" t="s">
        <v>3131</v>
      </c>
      <c r="C1221">
        <v>600014991</v>
      </c>
      <c r="D1221">
        <v>65269616</v>
      </c>
      <c r="E1221" s="1" t="s">
        <v>225</v>
      </c>
      <c r="F1221" s="1" t="s">
        <v>17</v>
      </c>
      <c r="G1221" s="1" t="s">
        <v>99</v>
      </c>
      <c r="H1221" s="1" t="s">
        <v>12</v>
      </c>
      <c r="I1221" s="1" t="s">
        <v>3132</v>
      </c>
      <c r="J1221" s="1">
        <f>COUNTIF('Input velikosti'!B:B,SS_List_Domain_Merge[[#This Row],[ICO]])</f>
        <v>1</v>
      </c>
      <c r="K1221" s="1" t="str">
        <f>VLOOKUP(SS_List_Domain_Merge[[#This Row],[ICO]],Velikosti_skol[[I�O]:[su-kpp]],12)</f>
        <v>25 - 49 zaměstnanců</v>
      </c>
    </row>
    <row r="1222" spans="1:11" x14ac:dyDescent="0.4">
      <c r="A1222" s="1" t="s">
        <v>14</v>
      </c>
      <c r="B1222" s="1" t="s">
        <v>3133</v>
      </c>
      <c r="C1222">
        <v>600005844</v>
      </c>
      <c r="D1222">
        <v>61388068</v>
      </c>
      <c r="E1222" s="1" t="s">
        <v>57</v>
      </c>
      <c r="F1222" s="1" t="s">
        <v>17</v>
      </c>
      <c r="G1222" s="1" t="s">
        <v>559</v>
      </c>
      <c r="H1222" s="1" t="s">
        <v>29</v>
      </c>
      <c r="I1222" s="1" t="s">
        <v>3134</v>
      </c>
      <c r="J1222" s="1">
        <f>COUNTIF('Input velikosti'!B:B,SS_List_Domain_Merge[[#This Row],[ICO]])</f>
        <v>1</v>
      </c>
      <c r="K1222" s="1" t="str">
        <f>VLOOKUP(SS_List_Domain_Merge[[#This Row],[ICO]],Velikosti_skol[[I�O]:[su-kpp]],12)</f>
        <v>50 - 99 zaměstnanců</v>
      </c>
    </row>
    <row r="1223" spans="1:11" x14ac:dyDescent="0.4">
      <c r="A1223" s="1" t="s">
        <v>14</v>
      </c>
      <c r="B1223" s="1" t="s">
        <v>3135</v>
      </c>
      <c r="C1223">
        <v>600012794</v>
      </c>
      <c r="D1223">
        <v>62032381</v>
      </c>
      <c r="E1223" s="1" t="s">
        <v>330</v>
      </c>
      <c r="F1223" s="1" t="s">
        <v>17</v>
      </c>
      <c r="G1223" s="1" t="s">
        <v>410</v>
      </c>
      <c r="H1223" s="1" t="s">
        <v>83</v>
      </c>
      <c r="I1223" s="1" t="s">
        <v>3136</v>
      </c>
      <c r="J1223" s="1">
        <f>COUNTIF('Input velikosti'!B:B,SS_List_Domain_Merge[[#This Row],[ICO]])</f>
        <v>1</v>
      </c>
      <c r="K1223" s="1" t="str">
        <f>VLOOKUP(SS_List_Domain_Merge[[#This Row],[ICO]],Velikosti_skol[[I�O]:[su-kpp]],12)</f>
        <v>100 - 199 zaměstnanců</v>
      </c>
    </row>
    <row r="1224" spans="1:11" x14ac:dyDescent="0.4">
      <c r="A1224" s="1" t="s">
        <v>14</v>
      </c>
      <c r="B1224" s="1" t="s">
        <v>3137</v>
      </c>
      <c r="C1224">
        <v>600015106</v>
      </c>
      <c r="D1224">
        <v>47935936</v>
      </c>
      <c r="E1224" s="1" t="s">
        <v>225</v>
      </c>
      <c r="F1224" s="1" t="s">
        <v>17</v>
      </c>
      <c r="G1224" s="1" t="s">
        <v>99</v>
      </c>
      <c r="H1224" s="1" t="s">
        <v>12</v>
      </c>
      <c r="I1224" s="1" t="s">
        <v>3138</v>
      </c>
      <c r="J1224" s="1">
        <f>COUNTIF('Input velikosti'!B:B,SS_List_Domain_Merge[[#This Row],[ICO]])</f>
        <v>1</v>
      </c>
      <c r="K1224" s="1" t="str">
        <f>VLOOKUP(SS_List_Domain_Merge[[#This Row],[ICO]],Velikosti_skol[[I�O]:[su-kpp]],12)</f>
        <v>25 - 49 zaměstnanců</v>
      </c>
    </row>
    <row r="1225" spans="1:11" x14ac:dyDescent="0.4">
      <c r="A1225" s="1" t="s">
        <v>7</v>
      </c>
      <c r="B1225" s="1" t="s">
        <v>3139</v>
      </c>
      <c r="C1225">
        <v>600020347</v>
      </c>
      <c r="D1225">
        <v>49864688</v>
      </c>
      <c r="E1225" s="1" t="s">
        <v>347</v>
      </c>
      <c r="F1225" s="1" t="s">
        <v>17</v>
      </c>
      <c r="G1225" s="1" t="s">
        <v>3140</v>
      </c>
      <c r="H1225" s="1" t="s">
        <v>222</v>
      </c>
      <c r="I1225" s="1" t="s">
        <v>3141</v>
      </c>
      <c r="J1225" s="1">
        <f>COUNTIF('Input velikosti'!B:B,SS_List_Domain_Merge[[#This Row],[ICO]])</f>
        <v>1</v>
      </c>
      <c r="K1225" s="1" t="str">
        <f>VLOOKUP(SS_List_Domain_Merge[[#This Row],[ICO]],Velikosti_skol[[I�O]:[su-kpp]],12)</f>
        <v>25 - 49 zaměstnanců</v>
      </c>
    </row>
    <row r="1226" spans="1:11" x14ac:dyDescent="0.4">
      <c r="A1226" s="1" t="s">
        <v>7</v>
      </c>
      <c r="B1226" s="1" t="s">
        <v>3142</v>
      </c>
      <c r="C1226">
        <v>600020282</v>
      </c>
      <c r="D1226">
        <v>72818</v>
      </c>
      <c r="E1226" s="1" t="s">
        <v>228</v>
      </c>
      <c r="F1226" s="1" t="s">
        <v>17</v>
      </c>
      <c r="G1226" s="1" t="s">
        <v>921</v>
      </c>
      <c r="H1226" s="1" t="s">
        <v>137</v>
      </c>
      <c r="I1226" s="1" t="s">
        <v>3143</v>
      </c>
      <c r="J1226" s="1">
        <f>COUNTIF('Input velikosti'!B:B,SS_List_Domain_Merge[[#This Row],[ICO]])</f>
        <v>1</v>
      </c>
      <c r="K1226" s="1" t="e">
        <f>VLOOKUP(SS_List_Domain_Merge[[#This Row],[ICO]],Velikosti_skol[[I�O]:[su-kpp]],12)</f>
        <v>#N/A</v>
      </c>
    </row>
    <row r="1227" spans="1:11" x14ac:dyDescent="0.4">
      <c r="A1227" s="1" t="s">
        <v>7</v>
      </c>
      <c r="B1227" s="1" t="s">
        <v>3144</v>
      </c>
      <c r="C1227">
        <v>600004619</v>
      </c>
      <c r="D1227">
        <v>61388726</v>
      </c>
      <c r="E1227" s="1" t="s">
        <v>57</v>
      </c>
      <c r="F1227" s="1" t="s">
        <v>17</v>
      </c>
      <c r="G1227" s="1" t="s">
        <v>87</v>
      </c>
      <c r="H1227" s="1" t="s">
        <v>29</v>
      </c>
      <c r="I1227" s="1" t="s">
        <v>3145</v>
      </c>
      <c r="J1227" s="1">
        <f>COUNTIF('Input velikosti'!B:B,SS_List_Domain_Merge[[#This Row],[ICO]])</f>
        <v>1</v>
      </c>
      <c r="K1227" s="1" t="str">
        <f>VLOOKUP(SS_List_Domain_Merge[[#This Row],[ICO]],Velikosti_skol[[I�O]:[su-kpp]],12)</f>
        <v>50 - 99 zaměstnanců</v>
      </c>
    </row>
    <row r="1228" spans="1:11" x14ac:dyDescent="0.4">
      <c r="A1228" s="1" t="s">
        <v>7</v>
      </c>
      <c r="B1228" s="1" t="s">
        <v>3146</v>
      </c>
      <c r="C1228">
        <v>600170977</v>
      </c>
      <c r="D1228">
        <v>49314785</v>
      </c>
      <c r="E1228" s="1" t="s">
        <v>330</v>
      </c>
      <c r="F1228" s="1" t="s">
        <v>17</v>
      </c>
      <c r="G1228" s="1" t="s">
        <v>743</v>
      </c>
      <c r="H1228" s="1" t="s">
        <v>83</v>
      </c>
      <c r="I1228" s="1" t="s">
        <v>3147</v>
      </c>
      <c r="J1228" s="1">
        <f>COUNTIF('Input velikosti'!B:B,SS_List_Domain_Merge[[#This Row],[ICO]])</f>
        <v>1</v>
      </c>
      <c r="K1228" s="1" t="str">
        <f>VLOOKUP(SS_List_Domain_Merge[[#This Row],[ICO]],Velikosti_skol[[I�O]:[su-kpp]],12)</f>
        <v>25 - 49 zaměstnanců</v>
      </c>
    </row>
    <row r="1229" spans="1:11" x14ac:dyDescent="0.4">
      <c r="A1229" s="1" t="s">
        <v>7</v>
      </c>
      <c r="B1229" s="1" t="s">
        <v>3148</v>
      </c>
      <c r="C1229">
        <v>600004627</v>
      </c>
      <c r="D1229">
        <v>61387002</v>
      </c>
      <c r="E1229" s="1" t="s">
        <v>57</v>
      </c>
      <c r="F1229" s="1" t="s">
        <v>17</v>
      </c>
      <c r="G1229" s="1" t="s">
        <v>87</v>
      </c>
      <c r="H1229" s="1" t="s">
        <v>29</v>
      </c>
      <c r="I1229" s="1" t="s">
        <v>3149</v>
      </c>
      <c r="J1229" s="1">
        <f>COUNTIF('Input velikosti'!B:B,SS_List_Domain_Merge[[#This Row],[ICO]])</f>
        <v>1</v>
      </c>
      <c r="K1229" s="1" t="str">
        <f>VLOOKUP(SS_List_Domain_Merge[[#This Row],[ICO]],Velikosti_skol[[I�O]:[su-kpp]],12)</f>
        <v>50 - 99 zaměstnanců</v>
      </c>
    </row>
    <row r="1230" spans="1:11" x14ac:dyDescent="0.4">
      <c r="A1230" s="1" t="s">
        <v>14</v>
      </c>
      <c r="B1230" s="1" t="s">
        <v>3150</v>
      </c>
      <c r="C1230">
        <v>600004945</v>
      </c>
      <c r="D1230">
        <v>61388025</v>
      </c>
      <c r="E1230" s="1" t="s">
        <v>57</v>
      </c>
      <c r="F1230" s="1" t="s">
        <v>17</v>
      </c>
      <c r="G1230" s="1" t="s">
        <v>322</v>
      </c>
      <c r="H1230" s="1" t="s">
        <v>29</v>
      </c>
      <c r="I1230" s="1" t="s">
        <v>3151</v>
      </c>
      <c r="J1230" s="1">
        <f>COUNTIF('Input velikosti'!B:B,SS_List_Domain_Merge[[#This Row],[ICO]])</f>
        <v>1</v>
      </c>
      <c r="K1230" s="1" t="str">
        <f>VLOOKUP(SS_List_Domain_Merge[[#This Row],[ICO]],Velikosti_skol[[I�O]:[su-kpp]],12)</f>
        <v>100 - 199 zaměstnanců</v>
      </c>
    </row>
    <row r="1231" spans="1:11" x14ac:dyDescent="0.4">
      <c r="A1231" s="1" t="s">
        <v>14</v>
      </c>
      <c r="B1231" s="1" t="s">
        <v>3152</v>
      </c>
      <c r="C1231">
        <v>600019748</v>
      </c>
      <c r="D1231">
        <v>673358</v>
      </c>
      <c r="E1231" s="1" t="s">
        <v>238</v>
      </c>
      <c r="F1231" s="1" t="s">
        <v>17</v>
      </c>
      <c r="G1231" s="1" t="s">
        <v>351</v>
      </c>
      <c r="H1231" s="1" t="s">
        <v>150</v>
      </c>
      <c r="I1231" s="1" t="s">
        <v>3153</v>
      </c>
      <c r="J1231" s="1">
        <f>COUNTIF('Input velikosti'!B:B,SS_List_Domain_Merge[[#This Row],[ICO]])</f>
        <v>1</v>
      </c>
      <c r="K1231" s="1" t="str">
        <f>VLOOKUP(SS_List_Domain_Merge[[#This Row],[ICO]],Velikosti_skol[[I�O]:[su-kpp]],12)</f>
        <v>50 - 99 zaměstnanců</v>
      </c>
    </row>
    <row r="1232" spans="1:11" x14ac:dyDescent="0.4">
      <c r="A1232" s="1" t="s">
        <v>14</v>
      </c>
      <c r="B1232" s="1" t="s">
        <v>3154</v>
      </c>
      <c r="C1232">
        <v>600019772</v>
      </c>
      <c r="D1232">
        <v>581101</v>
      </c>
      <c r="E1232" s="1" t="s">
        <v>16</v>
      </c>
      <c r="F1232" s="1" t="s">
        <v>17</v>
      </c>
      <c r="G1232" s="1" t="s">
        <v>145</v>
      </c>
      <c r="H1232" s="1" t="s">
        <v>19</v>
      </c>
      <c r="I1232" s="1" t="s">
        <v>3155</v>
      </c>
      <c r="J1232" s="1">
        <f>COUNTIF('Input velikosti'!B:B,SS_List_Domain_Merge[[#This Row],[ICO]])</f>
        <v>1</v>
      </c>
      <c r="K1232" s="1" t="str">
        <f>VLOOKUP(SS_List_Domain_Merge[[#This Row],[ICO]],Velikosti_skol[[I�O]:[su-kpp]],12)</f>
        <v>50 - 99 zaměstnanců</v>
      </c>
    </row>
    <row r="1233" spans="1:11" x14ac:dyDescent="0.4">
      <c r="A1233" s="1" t="s">
        <v>14</v>
      </c>
      <c r="B1233" s="1" t="s">
        <v>3156</v>
      </c>
      <c r="C1233">
        <v>600020665</v>
      </c>
      <c r="D1233">
        <v>638749</v>
      </c>
      <c r="E1233" s="1" t="s">
        <v>57</v>
      </c>
      <c r="F1233" s="1" t="s">
        <v>17</v>
      </c>
      <c r="G1233" s="1" t="s">
        <v>87</v>
      </c>
      <c r="H1233" s="1" t="s">
        <v>29</v>
      </c>
      <c r="I1233" s="1" t="s">
        <v>3157</v>
      </c>
      <c r="J1233" s="1">
        <f>COUNTIF('Input velikosti'!B:B,SS_List_Domain_Merge[[#This Row],[ICO]])</f>
        <v>1</v>
      </c>
      <c r="K1233" s="1" t="str">
        <f>VLOOKUP(SS_List_Domain_Merge[[#This Row],[ICO]],Velikosti_skol[[I�O]:[su-kpp]],12)</f>
        <v>50 - 99 zaměstnanců</v>
      </c>
    </row>
    <row r="1234" spans="1:11" x14ac:dyDescent="0.4">
      <c r="A1234" s="1" t="s">
        <v>7</v>
      </c>
      <c r="B1234" s="1" t="s">
        <v>3158</v>
      </c>
      <c r="C1234">
        <v>600019462</v>
      </c>
      <c r="D1234">
        <v>638722</v>
      </c>
      <c r="E1234" s="1" t="s">
        <v>57</v>
      </c>
      <c r="F1234" s="1" t="s">
        <v>17</v>
      </c>
      <c r="G1234" s="1" t="s">
        <v>279</v>
      </c>
      <c r="H1234" s="1" t="s">
        <v>29</v>
      </c>
      <c r="I1234" s="1" t="s">
        <v>3159</v>
      </c>
      <c r="J1234" s="1">
        <f>COUNTIF('Input velikosti'!B:B,SS_List_Domain_Merge[[#This Row],[ICO]])</f>
        <v>1</v>
      </c>
      <c r="K1234" s="1" t="str">
        <f>VLOOKUP(SS_List_Domain_Merge[[#This Row],[ICO]],Velikosti_skol[[I�O]:[su-kpp]],12)</f>
        <v>50 - 99 zaměstnanců</v>
      </c>
    </row>
    <row r="1235" spans="1:11" x14ac:dyDescent="0.4">
      <c r="A1235" s="1" t="s">
        <v>7</v>
      </c>
      <c r="B1235" s="1" t="s">
        <v>3160</v>
      </c>
      <c r="C1235">
        <v>600019829</v>
      </c>
      <c r="D1235">
        <v>13582968</v>
      </c>
      <c r="E1235" s="1" t="s">
        <v>16</v>
      </c>
      <c r="F1235" s="1" t="s">
        <v>17</v>
      </c>
      <c r="G1235" s="1" t="s">
        <v>188</v>
      </c>
      <c r="H1235" s="1" t="s">
        <v>19</v>
      </c>
      <c r="I1235" s="1" t="s">
        <v>3161</v>
      </c>
      <c r="J1235" s="1">
        <f>COUNTIF('Input velikosti'!B:B,SS_List_Domain_Merge[[#This Row],[ICO]])</f>
        <v>1</v>
      </c>
      <c r="K1235" s="1" t="str">
        <f>VLOOKUP(SS_List_Domain_Merge[[#This Row],[ICO]],Velikosti_skol[[I�O]:[su-kpp]],12)</f>
        <v>100 - 199 zaměstnanců</v>
      </c>
    </row>
    <row r="1236" spans="1:11" x14ac:dyDescent="0.4">
      <c r="A1236" s="1" t="s">
        <v>14</v>
      </c>
      <c r="B1236" s="1" t="s">
        <v>3162</v>
      </c>
      <c r="C1236">
        <v>600011577</v>
      </c>
      <c r="D1236">
        <v>60126671</v>
      </c>
      <c r="E1236" s="1" t="s">
        <v>61</v>
      </c>
      <c r="F1236" s="1" t="s">
        <v>17</v>
      </c>
      <c r="G1236" s="1" t="s">
        <v>517</v>
      </c>
      <c r="H1236" s="1" t="s">
        <v>63</v>
      </c>
      <c r="I1236" s="1" t="s">
        <v>3163</v>
      </c>
      <c r="J1236" s="1">
        <f>COUNTIF('Input velikosti'!B:B,SS_List_Domain_Merge[[#This Row],[ICO]])</f>
        <v>2</v>
      </c>
      <c r="K1236" s="1" t="str">
        <f>VLOOKUP(SS_List_Domain_Merge[[#This Row],[ICO]],Velikosti_skol[[I�O]:[su-kpp]],12)</f>
        <v>50 - 99 zaměstnanců</v>
      </c>
    </row>
    <row r="1237" spans="1:11" x14ac:dyDescent="0.4">
      <c r="A1237" s="1" t="s">
        <v>14</v>
      </c>
      <c r="B1237" s="1" t="s">
        <v>3164</v>
      </c>
      <c r="C1237">
        <v>600008932</v>
      </c>
      <c r="D1237">
        <v>48342939</v>
      </c>
      <c r="E1237" s="1" t="s">
        <v>388</v>
      </c>
      <c r="F1237" s="1" t="s">
        <v>17</v>
      </c>
      <c r="G1237" s="1" t="s">
        <v>543</v>
      </c>
      <c r="H1237" s="1" t="s">
        <v>68</v>
      </c>
      <c r="I1237" s="1" t="s">
        <v>3165</v>
      </c>
      <c r="J1237" s="1">
        <f>COUNTIF('Input velikosti'!B:B,SS_List_Domain_Merge[[#This Row],[ICO]])</f>
        <v>1</v>
      </c>
      <c r="K1237" s="1" t="str">
        <f>VLOOKUP(SS_List_Domain_Merge[[#This Row],[ICO]],Velikosti_skol[[I�O]:[su-kpp]],12)</f>
        <v>50 - 99 zaměstnanců</v>
      </c>
    </row>
    <row r="1238" spans="1:11" x14ac:dyDescent="0.4">
      <c r="A1238" s="1" t="s">
        <v>14</v>
      </c>
      <c r="B1238" s="1" t="s">
        <v>3166</v>
      </c>
      <c r="C1238">
        <v>600010767</v>
      </c>
      <c r="D1238">
        <v>25400681</v>
      </c>
      <c r="E1238" s="1" t="s">
        <v>3167</v>
      </c>
      <c r="F1238" s="1" t="s">
        <v>10</v>
      </c>
      <c r="G1238" s="1" t="s">
        <v>601</v>
      </c>
      <c r="H1238" s="1" t="s">
        <v>150</v>
      </c>
      <c r="I1238" s="1" t="s">
        <v>3168</v>
      </c>
      <c r="J1238" s="1">
        <f>COUNTIF('Input velikosti'!B:B,SS_List_Domain_Merge[[#This Row],[ICO]])</f>
        <v>1</v>
      </c>
      <c r="K1238" s="1" t="str">
        <f>VLOOKUP(SS_List_Domain_Merge[[#This Row],[ICO]],Velikosti_skol[[I�O]:[su-kpp]],12)</f>
        <v>10 - 19 zaměstnanců</v>
      </c>
    </row>
    <row r="1239" spans="1:11" x14ac:dyDescent="0.4">
      <c r="A1239" s="1" t="s">
        <v>7</v>
      </c>
      <c r="B1239" s="1" t="s">
        <v>3169</v>
      </c>
      <c r="C1239">
        <v>600009386</v>
      </c>
      <c r="D1239">
        <v>61781771</v>
      </c>
      <c r="E1239" s="1" t="s">
        <v>388</v>
      </c>
      <c r="F1239" s="1" t="s">
        <v>17</v>
      </c>
      <c r="G1239" s="1" t="s">
        <v>581</v>
      </c>
      <c r="H1239" s="1" t="s">
        <v>68</v>
      </c>
      <c r="I1239" s="1" t="s">
        <v>3170</v>
      </c>
      <c r="J1239" s="1">
        <f>COUNTIF('Input velikosti'!B:B,SS_List_Domain_Merge[[#This Row],[ICO]])</f>
        <v>1</v>
      </c>
      <c r="K1239" s="1" t="str">
        <f>VLOOKUP(SS_List_Domain_Merge[[#This Row],[ICO]],Velikosti_skol[[I�O]:[su-kpp]],12)</f>
        <v>50 - 99 zaměstnanců</v>
      </c>
    </row>
    <row r="1240" spans="1:11" x14ac:dyDescent="0.4">
      <c r="A1240" s="1" t="s">
        <v>7</v>
      </c>
      <c r="B1240" s="1" t="s">
        <v>3171</v>
      </c>
      <c r="C1240">
        <v>600016781</v>
      </c>
      <c r="D1240">
        <v>601624</v>
      </c>
      <c r="E1240" s="1" t="s">
        <v>77</v>
      </c>
      <c r="F1240" s="1" t="s">
        <v>17</v>
      </c>
      <c r="G1240" s="1" t="s">
        <v>3172</v>
      </c>
      <c r="H1240" s="1" t="s">
        <v>38</v>
      </c>
      <c r="I1240" s="1" t="s">
        <v>3173</v>
      </c>
      <c r="J1240" s="1">
        <f>COUNTIF('Input velikosti'!B:B,SS_List_Domain_Merge[[#This Row],[ICO]])</f>
        <v>2</v>
      </c>
      <c r="K1240" s="1" t="str">
        <f>VLOOKUP(SS_List_Domain_Merge[[#This Row],[ICO]],Velikosti_skol[[I�O]:[su-kpp]],12)</f>
        <v>50 - 99 zaměstnanců</v>
      </c>
    </row>
    <row r="1241" spans="1:11" x14ac:dyDescent="0.4">
      <c r="A1241" s="1" t="s">
        <v>14</v>
      </c>
      <c r="B1241" s="1" t="s">
        <v>3174</v>
      </c>
      <c r="C1241">
        <v>600007286</v>
      </c>
      <c r="D1241">
        <v>61924059</v>
      </c>
      <c r="E1241" s="1" t="s">
        <v>191</v>
      </c>
      <c r="F1241" s="1" t="s">
        <v>17</v>
      </c>
      <c r="G1241" s="1" t="s">
        <v>169</v>
      </c>
      <c r="H1241" s="1" t="s">
        <v>24</v>
      </c>
      <c r="I1241" s="1" t="s">
        <v>3175</v>
      </c>
      <c r="J1241" s="1">
        <f>COUNTIF('Input velikosti'!B:B,SS_List_Domain_Merge[[#This Row],[ICO]])</f>
        <v>1</v>
      </c>
      <c r="K1241" s="1" t="str">
        <f>VLOOKUP(SS_List_Domain_Merge[[#This Row],[ICO]],Velikosti_skol[[I�O]:[su-kpp]],12)</f>
        <v>50 - 99 zaměstnanců</v>
      </c>
    </row>
    <row r="1242" spans="1:11" x14ac:dyDescent="0.4">
      <c r="A1242" s="1" t="s">
        <v>14</v>
      </c>
      <c r="B1242" s="1" t="s">
        <v>3176</v>
      </c>
      <c r="C1242">
        <v>600007251</v>
      </c>
      <c r="D1242">
        <v>61924008</v>
      </c>
      <c r="E1242" s="1" t="s">
        <v>191</v>
      </c>
      <c r="F1242" s="1" t="s">
        <v>17</v>
      </c>
      <c r="G1242" s="1" t="s">
        <v>362</v>
      </c>
      <c r="H1242" s="1" t="s">
        <v>24</v>
      </c>
      <c r="I1242" s="1" t="s">
        <v>3177</v>
      </c>
      <c r="J1242" s="1">
        <f>COUNTIF('Input velikosti'!B:B,SS_List_Domain_Merge[[#This Row],[ICO]])</f>
        <v>1</v>
      </c>
      <c r="K1242" s="1" t="str">
        <f>VLOOKUP(SS_List_Domain_Merge[[#This Row],[ICO]],Velikosti_skol[[I�O]:[su-kpp]],12)</f>
        <v>25 - 49 zaměstnanců</v>
      </c>
    </row>
    <row r="1243" spans="1:11" x14ac:dyDescent="0.4">
      <c r="A1243" s="1" t="s">
        <v>7</v>
      </c>
      <c r="B1243" s="1" t="s">
        <v>3178</v>
      </c>
      <c r="C1243">
        <v>691003807</v>
      </c>
      <c r="D1243">
        <v>72549581</v>
      </c>
      <c r="E1243" s="1" t="s">
        <v>228</v>
      </c>
      <c r="F1243" s="1" t="s">
        <v>17</v>
      </c>
      <c r="G1243" s="1" t="s">
        <v>305</v>
      </c>
      <c r="H1243" s="1" t="s">
        <v>137</v>
      </c>
      <c r="I1243" s="1" t="s">
        <v>3179</v>
      </c>
      <c r="J1243" s="1">
        <f>COUNTIF('Input velikosti'!B:B,SS_List_Domain_Merge[[#This Row],[ICO]])</f>
        <v>1</v>
      </c>
      <c r="K1243" s="1" t="str">
        <f>VLOOKUP(SS_List_Domain_Merge[[#This Row],[ICO]],Velikosti_skol[[I�O]:[su-kpp]],12)</f>
        <v>Neuvedeno</v>
      </c>
    </row>
    <row r="1244" spans="1:11" x14ac:dyDescent="0.4">
      <c r="A1244" s="1" t="s">
        <v>7</v>
      </c>
      <c r="B1244" s="1" t="s">
        <v>3180</v>
      </c>
      <c r="C1244">
        <v>600010210</v>
      </c>
      <c r="D1244">
        <v>18383874</v>
      </c>
      <c r="E1244" s="1" t="s">
        <v>238</v>
      </c>
      <c r="F1244" s="1" t="s">
        <v>17</v>
      </c>
      <c r="G1244" s="1" t="s">
        <v>731</v>
      </c>
      <c r="H1244" s="1" t="s">
        <v>150</v>
      </c>
      <c r="I1244" s="1" t="s">
        <v>3181</v>
      </c>
      <c r="J1244" s="1">
        <f>COUNTIF('Input velikosti'!B:B,SS_List_Domain_Merge[[#This Row],[ICO]])</f>
        <v>2</v>
      </c>
      <c r="K1244" s="1" t="str">
        <f>VLOOKUP(SS_List_Domain_Merge[[#This Row],[ICO]],Velikosti_skol[[I�O]:[su-kpp]],12)</f>
        <v>100 - 199 zaměstnanců</v>
      </c>
    </row>
    <row r="1245" spans="1:11" x14ac:dyDescent="0.4">
      <c r="A1245" s="1" t="s">
        <v>14</v>
      </c>
      <c r="B1245" s="1" t="s">
        <v>3182</v>
      </c>
      <c r="C1245">
        <v>600008193</v>
      </c>
      <c r="D1245">
        <v>582158</v>
      </c>
      <c r="E1245" s="1" t="s">
        <v>228</v>
      </c>
      <c r="F1245" s="1" t="s">
        <v>17</v>
      </c>
      <c r="G1245" s="1" t="s">
        <v>136</v>
      </c>
      <c r="H1245" s="1" t="s">
        <v>137</v>
      </c>
      <c r="I1245" s="1" t="s">
        <v>3183</v>
      </c>
      <c r="J1245" s="1">
        <f>COUNTIF('Input velikosti'!B:B,SS_List_Domain_Merge[[#This Row],[ICO]])</f>
        <v>1</v>
      </c>
      <c r="K1245" s="1" t="str">
        <f>VLOOKUP(SS_List_Domain_Merge[[#This Row],[ICO]],Velikosti_skol[[I�O]:[su-kpp]],12)</f>
        <v>50 - 99 zaměstnanců</v>
      </c>
    </row>
    <row r="1246" spans="1:11" x14ac:dyDescent="0.4">
      <c r="A1246" s="1" t="s">
        <v>14</v>
      </c>
      <c r="B1246" s="1" t="s">
        <v>3184</v>
      </c>
      <c r="C1246">
        <v>600170438</v>
      </c>
      <c r="D1246">
        <v>12907731</v>
      </c>
      <c r="E1246" s="1" t="s">
        <v>228</v>
      </c>
      <c r="F1246" s="1" t="s">
        <v>17</v>
      </c>
      <c r="G1246" s="1" t="s">
        <v>3185</v>
      </c>
      <c r="H1246" s="1" t="s">
        <v>137</v>
      </c>
      <c r="I1246" s="1" t="s">
        <v>3186</v>
      </c>
      <c r="J1246" s="1">
        <f>COUNTIF('Input velikosti'!B:B,SS_List_Domain_Merge[[#This Row],[ICO]])</f>
        <v>1</v>
      </c>
      <c r="K1246" s="1" t="str">
        <f>VLOOKUP(SS_List_Domain_Merge[[#This Row],[ICO]],Velikosti_skol[[I�O]:[su-kpp]],12)</f>
        <v>100 - 199 zaměstnanců</v>
      </c>
    </row>
    <row r="1247" spans="1:11" x14ac:dyDescent="0.4">
      <c r="A1247" s="1" t="s">
        <v>7</v>
      </c>
      <c r="B1247" s="1" t="s">
        <v>3187</v>
      </c>
      <c r="C1247">
        <v>600171761</v>
      </c>
      <c r="D1247">
        <v>25097881</v>
      </c>
      <c r="E1247" s="1" t="s">
        <v>3188</v>
      </c>
      <c r="F1247" s="1" t="s">
        <v>10</v>
      </c>
      <c r="G1247" s="1" t="s">
        <v>768</v>
      </c>
      <c r="H1247" s="1" t="s">
        <v>24</v>
      </c>
      <c r="I1247" s="1" t="s">
        <v>3189</v>
      </c>
      <c r="J1247" s="1">
        <f>COUNTIF('Input velikosti'!B:B,SS_List_Domain_Merge[[#This Row],[ICO]])</f>
        <v>1</v>
      </c>
      <c r="K1247" s="1" t="str">
        <f>VLOOKUP(SS_List_Domain_Merge[[#This Row],[ICO]],Velikosti_skol[[I�O]:[su-kpp]],12)</f>
        <v>25 - 49 zaměstnanců</v>
      </c>
    </row>
    <row r="1248" spans="1:11" x14ac:dyDescent="0.4">
      <c r="A1248" s="1" t="s">
        <v>7</v>
      </c>
      <c r="B1248" s="1" t="s">
        <v>3190</v>
      </c>
      <c r="C1248">
        <v>600024016</v>
      </c>
      <c r="D1248">
        <v>62690361</v>
      </c>
      <c r="E1248" s="1" t="s">
        <v>16</v>
      </c>
      <c r="F1248" s="1" t="s">
        <v>17</v>
      </c>
      <c r="G1248" s="1" t="s">
        <v>145</v>
      </c>
      <c r="H1248" s="1" t="s">
        <v>19</v>
      </c>
      <c r="I1248" s="1" t="s">
        <v>3191</v>
      </c>
      <c r="J1248" s="1">
        <f>COUNTIF('Input velikosti'!B:B,SS_List_Domain_Merge[[#This Row],[ICO]])</f>
        <v>1</v>
      </c>
      <c r="K1248" s="1" t="str">
        <f>VLOOKUP(SS_List_Domain_Merge[[#This Row],[ICO]],Velikosti_skol[[I�O]:[su-kpp]],12)</f>
        <v>25 - 49 zaměstnanců</v>
      </c>
    </row>
    <row r="1249" spans="1:11" x14ac:dyDescent="0.4">
      <c r="A1249" s="1" t="s">
        <v>14</v>
      </c>
      <c r="B1249" s="1" t="s">
        <v>3192</v>
      </c>
      <c r="C1249">
        <v>680000054</v>
      </c>
      <c r="D1249">
        <v>64422402</v>
      </c>
      <c r="E1249" s="1" t="s">
        <v>3193</v>
      </c>
      <c r="F1249" s="1" t="s">
        <v>3194</v>
      </c>
      <c r="G1249" s="1" t="s">
        <v>619</v>
      </c>
      <c r="H1249" s="1" t="s">
        <v>12</v>
      </c>
      <c r="I1249" s="1" t="s">
        <v>3195</v>
      </c>
      <c r="J1249" s="1">
        <f>COUNTIF('Input velikosti'!B:B,SS_List_Domain_Merge[[#This Row],[ICO]])</f>
        <v>1</v>
      </c>
      <c r="K1249" s="1" t="str">
        <f>VLOOKUP(SS_List_Domain_Merge[[#This Row],[ICO]],Velikosti_skol[[I�O]:[su-kpp]],12)</f>
        <v>100 - 199 zaměstnanců</v>
      </c>
    </row>
    <row r="1250" spans="1:11" x14ac:dyDescent="0.4">
      <c r="A1250" s="1" t="s">
        <v>7</v>
      </c>
      <c r="B1250" s="1" t="s">
        <v>3196</v>
      </c>
      <c r="C1250">
        <v>651040621</v>
      </c>
      <c r="D1250">
        <v>28068769</v>
      </c>
      <c r="E1250" s="1" t="s">
        <v>3197</v>
      </c>
      <c r="F1250" s="1" t="s">
        <v>10</v>
      </c>
      <c r="G1250" s="1" t="s">
        <v>136</v>
      </c>
      <c r="H1250" s="1" t="s">
        <v>137</v>
      </c>
      <c r="I1250" s="1" t="s">
        <v>3198</v>
      </c>
      <c r="J1250" s="1">
        <f>COUNTIF('Input velikosti'!B:B,SS_List_Domain_Merge[[#This Row],[ICO]])</f>
        <v>0</v>
      </c>
      <c r="K1250" s="1" t="str">
        <f>VLOOKUP(SS_List_Domain_Merge[[#This Row],[ICO]],Velikosti_skol[[I�O]:[su-kpp]],12)</f>
        <v>10 - 19 zaměstnanců</v>
      </c>
    </row>
    <row r="1251" spans="1:11" x14ac:dyDescent="0.4">
      <c r="A1251" s="1" t="s">
        <v>7</v>
      </c>
      <c r="B1251" s="1" t="s">
        <v>3199</v>
      </c>
      <c r="C1251">
        <v>610451251</v>
      </c>
      <c r="D1251">
        <v>42731259</v>
      </c>
      <c r="E1251" s="1" t="s">
        <v>3200</v>
      </c>
      <c r="F1251" s="1" t="s">
        <v>663</v>
      </c>
      <c r="G1251" s="1" t="s">
        <v>672</v>
      </c>
      <c r="H1251" s="1" t="s">
        <v>24</v>
      </c>
      <c r="I1251" s="1" t="s">
        <v>3201</v>
      </c>
      <c r="J1251" s="1">
        <f>COUNTIF('Input velikosti'!B:B,SS_List_Domain_Merge[[#This Row],[ICO]])</f>
        <v>1</v>
      </c>
      <c r="K1251" s="1" t="str">
        <f>VLOOKUP(SS_List_Domain_Merge[[#This Row],[ICO]],Velikosti_skol[[I�O]:[su-kpp]],12)</f>
        <v>100 - 199 zaměstnanců</v>
      </c>
    </row>
    <row r="1252" spans="1:11" x14ac:dyDescent="0.4">
      <c r="A1252" s="1" t="s">
        <v>7</v>
      </c>
      <c r="B1252" s="1" t="s">
        <v>3202</v>
      </c>
      <c r="C1252">
        <v>600099296</v>
      </c>
      <c r="D1252">
        <v>854824</v>
      </c>
      <c r="E1252" s="1" t="s">
        <v>3203</v>
      </c>
      <c r="F1252" s="1" t="s">
        <v>663</v>
      </c>
      <c r="G1252" s="1" t="s">
        <v>522</v>
      </c>
      <c r="H1252" s="1" t="s">
        <v>222</v>
      </c>
      <c r="I1252" s="1" t="s">
        <v>3204</v>
      </c>
      <c r="J1252" s="1">
        <f>COUNTIF('Input velikosti'!B:B,SS_List_Domain_Merge[[#This Row],[ICO]])</f>
        <v>0</v>
      </c>
      <c r="K1252" s="1" t="str">
        <f>VLOOKUP(SS_List_Domain_Merge[[#This Row],[ICO]],Velikosti_skol[[I�O]:[su-kpp]],12)</f>
        <v>50 - 99 zaměstnanců</v>
      </c>
    </row>
    <row r="1253" spans="1:11" x14ac:dyDescent="0.4">
      <c r="A1253" s="1" t="s">
        <v>14</v>
      </c>
      <c r="B1253" s="1" t="s">
        <v>3205</v>
      </c>
      <c r="C1253">
        <v>600017648</v>
      </c>
      <c r="D1253">
        <v>842702</v>
      </c>
      <c r="E1253" s="1" t="s">
        <v>77</v>
      </c>
      <c r="F1253" s="1" t="s">
        <v>17</v>
      </c>
      <c r="G1253" s="1" t="s">
        <v>141</v>
      </c>
      <c r="H1253" s="1" t="s">
        <v>38</v>
      </c>
      <c r="I1253" s="1" t="s">
        <v>3206</v>
      </c>
      <c r="J1253" s="1">
        <f>COUNTIF('Input velikosti'!B:B,SS_List_Domain_Merge[[#This Row],[ICO]])</f>
        <v>1</v>
      </c>
      <c r="K1253" s="1" t="str">
        <f>VLOOKUP(SS_List_Domain_Merge[[#This Row],[ICO]],Velikosti_skol[[I�O]:[su-kpp]],12)</f>
        <v>50 - 99 zaměstnanců</v>
      </c>
    </row>
    <row r="1254" spans="1:11" x14ac:dyDescent="0.4">
      <c r="A1254" s="1" t="s">
        <v>14</v>
      </c>
      <c r="B1254" s="1" t="s">
        <v>3207</v>
      </c>
      <c r="C1254">
        <v>600015149</v>
      </c>
      <c r="D1254">
        <v>47918594</v>
      </c>
      <c r="E1254" s="1" t="s">
        <v>3208</v>
      </c>
      <c r="F1254" s="1" t="s">
        <v>663</v>
      </c>
      <c r="G1254" s="1" t="s">
        <v>3209</v>
      </c>
      <c r="H1254" s="1" t="s">
        <v>104</v>
      </c>
      <c r="I1254" s="1" t="s">
        <v>3210</v>
      </c>
      <c r="J1254" s="1">
        <f>COUNTIF('Input velikosti'!B:B,SS_List_Domain_Merge[[#This Row],[ICO]])</f>
        <v>1</v>
      </c>
      <c r="K1254" s="1" t="str">
        <f>VLOOKUP(SS_List_Domain_Merge[[#This Row],[ICO]],Velikosti_skol[[I�O]:[su-kpp]],12)</f>
        <v>50 - 99 zaměstnanců</v>
      </c>
    </row>
    <row r="1255" spans="1:11" x14ac:dyDescent="0.4">
      <c r="A1255" s="1" t="s">
        <v>7</v>
      </c>
      <c r="B1255" s="1" t="s">
        <v>3211</v>
      </c>
      <c r="C1255">
        <v>600143074</v>
      </c>
      <c r="D1255">
        <v>69987181</v>
      </c>
      <c r="E1255" s="1" t="s">
        <v>3212</v>
      </c>
      <c r="F1255" s="1" t="s">
        <v>663</v>
      </c>
      <c r="G1255" s="1" t="s">
        <v>3213</v>
      </c>
      <c r="H1255" s="1" t="s">
        <v>38</v>
      </c>
      <c r="I1255" s="1" t="s">
        <v>3214</v>
      </c>
      <c r="J1255" s="1">
        <f>COUNTIF('Input velikosti'!B:B,SS_List_Domain_Merge[[#This Row],[ICO]])</f>
        <v>0</v>
      </c>
      <c r="K1255" s="1" t="str">
        <f>VLOOKUP(SS_List_Domain_Merge[[#This Row],[ICO]],Velikosti_skol[[I�O]:[su-kpp]],12)</f>
        <v>50 - 99 zaměstnanců</v>
      </c>
    </row>
    <row r="1256" spans="1:11" x14ac:dyDescent="0.4">
      <c r="A1256" s="1" t="s">
        <v>14</v>
      </c>
      <c r="B1256" s="1" t="s">
        <v>3215</v>
      </c>
      <c r="C1256">
        <v>600063861</v>
      </c>
      <c r="D1256">
        <v>63289938</v>
      </c>
      <c r="E1256" s="1" t="s">
        <v>2011</v>
      </c>
      <c r="F1256" s="1" t="s">
        <v>663</v>
      </c>
      <c r="G1256" s="1" t="s">
        <v>2012</v>
      </c>
      <c r="H1256" s="1" t="s">
        <v>137</v>
      </c>
      <c r="I1256" s="1" t="s">
        <v>3216</v>
      </c>
      <c r="J1256" s="1">
        <f>COUNTIF('Input velikosti'!B:B,SS_List_Domain_Merge[[#This Row],[ICO]])</f>
        <v>0</v>
      </c>
      <c r="K1256" s="1" t="str">
        <f>VLOOKUP(SS_List_Domain_Merge[[#This Row],[ICO]],Velikosti_skol[[I�O]:[su-kpp]],12)</f>
        <v>1 - 5 zaměstnanců</v>
      </c>
    </row>
    <row r="1257" spans="1:11" x14ac:dyDescent="0.4">
      <c r="A1257" s="1" t="s">
        <v>7</v>
      </c>
      <c r="B1257" s="1" t="s">
        <v>3217</v>
      </c>
      <c r="C1257">
        <v>600077535</v>
      </c>
      <c r="D1257">
        <v>46787755</v>
      </c>
      <c r="E1257" s="1" t="s">
        <v>3218</v>
      </c>
      <c r="F1257" s="1" t="s">
        <v>663</v>
      </c>
      <c r="G1257" s="1" t="s">
        <v>3219</v>
      </c>
      <c r="H1257" s="1" t="s">
        <v>150</v>
      </c>
      <c r="I1257" s="1" t="s">
        <v>3220</v>
      </c>
      <c r="J1257" s="1">
        <f>COUNTIF('Input velikosti'!B:B,SS_List_Domain_Merge[[#This Row],[ICO]])</f>
        <v>0</v>
      </c>
      <c r="K1257" s="1" t="str">
        <f>VLOOKUP(SS_List_Domain_Merge[[#This Row],[ICO]],Velikosti_skol[[I�O]:[su-kpp]],12)</f>
        <v>100 - 199 zaměstnanců</v>
      </c>
    </row>
    <row r="1258" spans="1:11" x14ac:dyDescent="0.4">
      <c r="A1258" s="1" t="s">
        <v>7</v>
      </c>
      <c r="B1258" s="1" t="s">
        <v>3221</v>
      </c>
      <c r="C1258">
        <v>600022765</v>
      </c>
      <c r="D1258">
        <v>70842779</v>
      </c>
      <c r="E1258" s="1" t="s">
        <v>388</v>
      </c>
      <c r="F1258" s="1" t="s">
        <v>17</v>
      </c>
      <c r="G1258" s="1" t="s">
        <v>1740</v>
      </c>
      <c r="H1258" s="1" t="s">
        <v>68</v>
      </c>
      <c r="I1258" s="1" t="s">
        <v>3222</v>
      </c>
      <c r="J1258" s="1">
        <f>COUNTIF('Input velikosti'!B:B,SS_List_Domain_Merge[[#This Row],[ICO]])</f>
        <v>1</v>
      </c>
      <c r="K1258" s="1" t="str">
        <f>VLOOKUP(SS_List_Domain_Merge[[#This Row],[ICO]],Velikosti_skol[[I�O]:[su-kpp]],12)</f>
        <v>Neuvedeno</v>
      </c>
    </row>
    <row r="1259" spans="1:11" x14ac:dyDescent="0.4">
      <c r="A1259" s="1" t="s">
        <v>7</v>
      </c>
      <c r="B1259" s="1" t="s">
        <v>3223</v>
      </c>
      <c r="C1259">
        <v>600023737</v>
      </c>
      <c r="D1259">
        <v>25048791</v>
      </c>
      <c r="E1259" s="1" t="s">
        <v>3224</v>
      </c>
      <c r="F1259" s="1" t="s">
        <v>10</v>
      </c>
      <c r="G1259" s="1" t="s">
        <v>966</v>
      </c>
      <c r="H1259" s="1" t="s">
        <v>150</v>
      </c>
      <c r="I1259" s="1" t="s">
        <v>3225</v>
      </c>
      <c r="J1259" s="1">
        <f>COUNTIF('Input velikosti'!B:B,SS_List_Domain_Merge[[#This Row],[ICO]])</f>
        <v>0</v>
      </c>
      <c r="K1259" s="1" t="str">
        <f>VLOOKUP(SS_List_Domain_Merge[[#This Row],[ICO]],Velikosti_skol[[I�O]:[su-kpp]],12)</f>
        <v>25 - 49 zaměstnanců</v>
      </c>
    </row>
    <row r="1260" spans="1:11" x14ac:dyDescent="0.4">
      <c r="A1260" s="1" t="s">
        <v>7</v>
      </c>
      <c r="B1260" s="1" t="s">
        <v>3226</v>
      </c>
      <c r="C1260">
        <v>600066584</v>
      </c>
      <c r="D1260">
        <v>68781580</v>
      </c>
      <c r="E1260" s="1" t="s">
        <v>3227</v>
      </c>
      <c r="F1260" s="1" t="s">
        <v>663</v>
      </c>
      <c r="G1260" s="1" t="s">
        <v>417</v>
      </c>
      <c r="H1260" s="1" t="s">
        <v>218</v>
      </c>
      <c r="I1260" s="1" t="s">
        <v>3228</v>
      </c>
      <c r="J1260" s="1">
        <f>COUNTIF('Input velikosti'!B:B,SS_List_Domain_Merge[[#This Row],[ICO]])</f>
        <v>0</v>
      </c>
      <c r="K1260" s="1" t="str">
        <f>VLOOKUP(SS_List_Domain_Merge[[#This Row],[ICO]],Velikosti_skol[[I�O]:[su-kpp]],12)</f>
        <v>20 - 24 zaměstnanci</v>
      </c>
    </row>
    <row r="1261" spans="1:11" x14ac:dyDescent="0.4">
      <c r="A1261" s="1" t="s">
        <v>7</v>
      </c>
      <c r="B1261" s="1" t="s">
        <v>3229</v>
      </c>
      <c r="C1261">
        <v>600042260</v>
      </c>
      <c r="D1261">
        <v>75033046</v>
      </c>
      <c r="E1261" s="1" t="s">
        <v>3230</v>
      </c>
      <c r="F1261" s="1" t="s">
        <v>663</v>
      </c>
      <c r="G1261" s="1" t="s">
        <v>759</v>
      </c>
      <c r="H1261" s="1" t="s">
        <v>24</v>
      </c>
      <c r="I1261" s="1" t="s">
        <v>3231</v>
      </c>
      <c r="J1261" s="1">
        <f>COUNTIF('Input velikosti'!B:B,SS_List_Domain_Merge[[#This Row],[ICO]])</f>
        <v>1</v>
      </c>
      <c r="K1261" s="1" t="str">
        <f>VLOOKUP(SS_List_Domain_Merge[[#This Row],[ICO]],Velikosti_skol[[I�O]:[su-kpp]],12)</f>
        <v>Neuvedeno</v>
      </c>
    </row>
    <row r="1262" spans="1:11" x14ac:dyDescent="0.4">
      <c r="A1262" s="1" t="s">
        <v>7</v>
      </c>
      <c r="B1262" s="1" t="s">
        <v>3232</v>
      </c>
      <c r="C1262">
        <v>600023206</v>
      </c>
      <c r="D1262">
        <v>62231570</v>
      </c>
      <c r="E1262" s="1" t="s">
        <v>3233</v>
      </c>
      <c r="F1262" s="1" t="s">
        <v>10</v>
      </c>
      <c r="G1262" s="1" t="s">
        <v>3234</v>
      </c>
      <c r="H1262" s="1" t="s">
        <v>150</v>
      </c>
      <c r="I1262" s="1" t="s">
        <v>3235</v>
      </c>
      <c r="J1262" s="1">
        <f>COUNTIF('Input velikosti'!B:B,SS_List_Domain_Merge[[#This Row],[ICO]])</f>
        <v>0</v>
      </c>
      <c r="K1262" s="1" t="str">
        <f>VLOOKUP(SS_List_Domain_Merge[[#This Row],[ICO]],Velikosti_skol[[I�O]:[su-kpp]],12)</f>
        <v>50 - 99 zaměstnanců</v>
      </c>
    </row>
    <row r="1263" spans="1:11" x14ac:dyDescent="0.4">
      <c r="A1263" s="1" t="s">
        <v>60</v>
      </c>
      <c r="B1263" s="1" t="s">
        <v>423</v>
      </c>
      <c r="C1263">
        <v>600025446</v>
      </c>
      <c r="D1263">
        <v>70284831</v>
      </c>
      <c r="E1263" s="1" t="s">
        <v>212</v>
      </c>
      <c r="F1263" s="1" t="s">
        <v>17</v>
      </c>
      <c r="G1263" s="1" t="s">
        <v>856</v>
      </c>
      <c r="H1263" s="1" t="s">
        <v>54</v>
      </c>
      <c r="I1263" s="1" t="s">
        <v>3236</v>
      </c>
      <c r="J1263" s="1">
        <f>COUNTIF('Input velikosti'!B:B,SS_List_Domain_Merge[[#This Row],[ICO]])</f>
        <v>0</v>
      </c>
      <c r="K1263" s="1" t="str">
        <f>VLOOKUP(SS_List_Domain_Merge[[#This Row],[ICO]],Velikosti_skol[[I�O]:[su-kpp]],12)</f>
        <v>25 - 49 zaměstnanců</v>
      </c>
    </row>
    <row r="1264" spans="1:11" x14ac:dyDescent="0.4">
      <c r="A1264" s="1" t="s">
        <v>7</v>
      </c>
      <c r="B1264" s="1" t="s">
        <v>3237</v>
      </c>
      <c r="C1264">
        <v>600025276</v>
      </c>
      <c r="D1264">
        <v>70839034</v>
      </c>
      <c r="E1264" s="1" t="s">
        <v>212</v>
      </c>
      <c r="F1264" s="1" t="s">
        <v>17</v>
      </c>
      <c r="G1264" s="1" t="s">
        <v>705</v>
      </c>
      <c r="H1264" s="1" t="s">
        <v>54</v>
      </c>
      <c r="I1264" s="1" t="s">
        <v>3238</v>
      </c>
      <c r="J1264" s="1">
        <f>COUNTIF('Input velikosti'!B:B,SS_List_Domain_Merge[[#This Row],[ICO]])</f>
        <v>0</v>
      </c>
      <c r="K1264" s="1" t="str">
        <f>VLOOKUP(SS_List_Domain_Merge[[#This Row],[ICO]],Velikosti_skol[[I�O]:[su-kpp]],12)</f>
        <v>Neuvedeno</v>
      </c>
    </row>
    <row r="1265" spans="1:11" x14ac:dyDescent="0.4">
      <c r="A1265" s="1" t="s">
        <v>14</v>
      </c>
      <c r="B1265" s="1" t="s">
        <v>3239</v>
      </c>
      <c r="C1265">
        <v>600023851</v>
      </c>
      <c r="D1265">
        <v>70836329</v>
      </c>
      <c r="E1265" s="1" t="s">
        <v>61</v>
      </c>
      <c r="F1265" s="1" t="s">
        <v>17</v>
      </c>
      <c r="G1265" s="1" t="s">
        <v>517</v>
      </c>
      <c r="H1265" s="1" t="s">
        <v>63</v>
      </c>
      <c r="I1265" s="1" t="s">
        <v>3240</v>
      </c>
      <c r="J1265" s="1">
        <f>COUNTIF('Input velikosti'!B:B,SS_List_Domain_Merge[[#This Row],[ICO]])</f>
        <v>0</v>
      </c>
      <c r="K1265" s="1" t="str">
        <f>VLOOKUP(SS_List_Domain_Merge[[#This Row],[ICO]],Velikosti_skol[[I�O]:[su-kpp]],12)</f>
        <v>Neuvedeno</v>
      </c>
    </row>
    <row r="1266" spans="1:11" x14ac:dyDescent="0.4">
      <c r="A1266" s="1" t="s">
        <v>14</v>
      </c>
      <c r="B1266" s="1" t="s">
        <v>3241</v>
      </c>
      <c r="C1266">
        <v>600171469</v>
      </c>
      <c r="D1266">
        <v>47013711</v>
      </c>
      <c r="E1266" s="1" t="s">
        <v>191</v>
      </c>
      <c r="F1266" s="1" t="s">
        <v>17</v>
      </c>
      <c r="G1266" s="1" t="s">
        <v>1073</v>
      </c>
      <c r="H1266" s="1" t="s">
        <v>24</v>
      </c>
      <c r="I1266" s="1" t="s">
        <v>3242</v>
      </c>
      <c r="J1266" s="1">
        <f>COUNTIF('Input velikosti'!B:B,SS_List_Domain_Merge[[#This Row],[ICO]])</f>
        <v>0</v>
      </c>
      <c r="K1266" s="1" t="str">
        <f>VLOOKUP(SS_List_Domain_Merge[[#This Row],[ICO]],Velikosti_skol[[I�O]:[su-kpp]],12)</f>
        <v>100 - 199 zaměstnanců</v>
      </c>
    </row>
    <row r="1267" spans="1:11" x14ac:dyDescent="0.4">
      <c r="A1267" s="1" t="s">
        <v>7</v>
      </c>
      <c r="B1267" s="1" t="s">
        <v>3243</v>
      </c>
      <c r="C1267">
        <v>600021785</v>
      </c>
      <c r="D1267">
        <v>70836230</v>
      </c>
      <c r="E1267" s="1" t="s">
        <v>191</v>
      </c>
      <c r="F1267" s="1" t="s">
        <v>17</v>
      </c>
      <c r="G1267" s="1" t="s">
        <v>169</v>
      </c>
      <c r="H1267" s="1" t="s">
        <v>24</v>
      </c>
      <c r="I1267" s="1" t="s">
        <v>3244</v>
      </c>
      <c r="J1267" s="1">
        <f>COUNTIF('Input velikosti'!B:B,SS_List_Domain_Merge[[#This Row],[ICO]])</f>
        <v>0</v>
      </c>
      <c r="K1267" s="1" t="str">
        <f>VLOOKUP(SS_List_Domain_Merge[[#This Row],[ICO]],Velikosti_skol[[I�O]:[su-kpp]],12)</f>
        <v>25 - 49 zaměstnanců</v>
      </c>
    </row>
    <row r="1268" spans="1:11" x14ac:dyDescent="0.4">
      <c r="A1268" s="1" t="s">
        <v>7</v>
      </c>
      <c r="B1268" s="1" t="s">
        <v>3245</v>
      </c>
      <c r="C1268">
        <v>600025691</v>
      </c>
      <c r="D1268">
        <v>60418494</v>
      </c>
      <c r="E1268" s="1" t="s">
        <v>61</v>
      </c>
      <c r="F1268" s="1" t="s">
        <v>17</v>
      </c>
      <c r="G1268" s="1" t="s">
        <v>385</v>
      </c>
      <c r="H1268" s="1" t="s">
        <v>63</v>
      </c>
      <c r="I1268" s="1" t="s">
        <v>3246</v>
      </c>
      <c r="J1268" s="1">
        <f>COUNTIF('Input velikosti'!B:B,SS_List_Domain_Merge[[#This Row],[ICO]])</f>
        <v>0</v>
      </c>
      <c r="K1268" s="1" t="str">
        <f>VLOOKUP(SS_List_Domain_Merge[[#This Row],[ICO]],Velikosti_skol[[I�O]:[su-kpp]],12)</f>
        <v>50 - 99 zaměstnanců</v>
      </c>
    </row>
    <row r="1269" spans="1:11" x14ac:dyDescent="0.4">
      <c r="A1269" s="1" t="s">
        <v>14</v>
      </c>
      <c r="B1269" s="1" t="s">
        <v>3247</v>
      </c>
      <c r="C1269">
        <v>600047849</v>
      </c>
      <c r="D1269">
        <v>70107122</v>
      </c>
      <c r="E1269" s="1" t="s">
        <v>191</v>
      </c>
      <c r="F1269" s="1" t="s">
        <v>17</v>
      </c>
      <c r="G1269" s="1" t="s">
        <v>496</v>
      </c>
      <c r="H1269" s="1" t="s">
        <v>24</v>
      </c>
      <c r="I1269" s="1" t="s">
        <v>3248</v>
      </c>
      <c r="J1269" s="1">
        <f>COUNTIF('Input velikosti'!B:B,SS_List_Domain_Merge[[#This Row],[ICO]])</f>
        <v>0</v>
      </c>
      <c r="K1269" s="1" t="str">
        <f>VLOOKUP(SS_List_Domain_Merge[[#This Row],[ICO]],Velikosti_skol[[I�O]:[su-kpp]],12)</f>
        <v>50 - 99 zaměstnanců</v>
      </c>
    </row>
    <row r="1270" spans="1:11" x14ac:dyDescent="0.4">
      <c r="A1270" s="1" t="s">
        <v>7</v>
      </c>
      <c r="B1270" s="1" t="s">
        <v>3249</v>
      </c>
      <c r="C1270">
        <v>600025934</v>
      </c>
      <c r="D1270">
        <v>70832803</v>
      </c>
      <c r="E1270" s="1" t="s">
        <v>61</v>
      </c>
      <c r="F1270" s="1" t="s">
        <v>17</v>
      </c>
      <c r="G1270" s="1" t="s">
        <v>737</v>
      </c>
      <c r="H1270" s="1" t="s">
        <v>63</v>
      </c>
      <c r="I1270" s="1" t="s">
        <v>3250</v>
      </c>
      <c r="J1270" s="1">
        <f>COUNTIF('Input velikosti'!B:B,SS_List_Domain_Merge[[#This Row],[ICO]])</f>
        <v>0</v>
      </c>
      <c r="K1270" s="1" t="str">
        <f>VLOOKUP(SS_List_Domain_Merge[[#This Row],[ICO]],Velikosti_skol[[I�O]:[su-kpp]],12)</f>
        <v>25 - 49 zaměstnanců</v>
      </c>
    </row>
    <row r="1271" spans="1:11" x14ac:dyDescent="0.4">
      <c r="A1271" s="1" t="s">
        <v>7</v>
      </c>
      <c r="B1271" s="1" t="s">
        <v>3251</v>
      </c>
      <c r="C1271">
        <v>600024270</v>
      </c>
      <c r="D1271">
        <v>25916092</v>
      </c>
      <c r="E1271" s="1" t="s">
        <v>3252</v>
      </c>
      <c r="F1271" s="1" t="s">
        <v>10</v>
      </c>
      <c r="G1271" s="1" t="s">
        <v>3253</v>
      </c>
      <c r="H1271" s="1" t="s">
        <v>83</v>
      </c>
      <c r="I1271" s="1" t="s">
        <v>3254</v>
      </c>
      <c r="J1271" s="1">
        <f>COUNTIF('Input velikosti'!B:B,SS_List_Domain_Merge[[#This Row],[ICO]])</f>
        <v>0</v>
      </c>
      <c r="K1271" s="1" t="str">
        <f>VLOOKUP(SS_List_Domain_Merge[[#This Row],[ICO]],Velikosti_skol[[I�O]:[su-kpp]],12)</f>
        <v>100 - 199 zaměstnanců</v>
      </c>
    </row>
    <row r="1272" spans="1:11" x14ac:dyDescent="0.4">
      <c r="A1272" s="1" t="s">
        <v>14</v>
      </c>
      <c r="B1272" s="1" t="s">
        <v>3255</v>
      </c>
      <c r="C1272">
        <v>650067754</v>
      </c>
      <c r="D1272">
        <v>70831394</v>
      </c>
      <c r="E1272" s="1" t="s">
        <v>1815</v>
      </c>
      <c r="F1272" s="1" t="s">
        <v>663</v>
      </c>
      <c r="G1272" s="1" t="s">
        <v>1816</v>
      </c>
      <c r="H1272" s="1" t="s">
        <v>63</v>
      </c>
      <c r="I1272" s="1" t="s">
        <v>3256</v>
      </c>
      <c r="J1272" s="1">
        <f>COUNTIF('Input velikosti'!B:B,SS_List_Domain_Merge[[#This Row],[ICO]])</f>
        <v>0</v>
      </c>
      <c r="K1272" s="1" t="str">
        <f>VLOOKUP(SS_List_Domain_Merge[[#This Row],[ICO]],Velikosti_skol[[I�O]:[su-kpp]],12)</f>
        <v>25 - 49 zaměstnanců</v>
      </c>
    </row>
    <row r="1273" spans="1:11" x14ac:dyDescent="0.4">
      <c r="A1273" s="1" t="s">
        <v>7</v>
      </c>
      <c r="B1273" s="1" t="s">
        <v>3257</v>
      </c>
      <c r="C1273">
        <v>600025951</v>
      </c>
      <c r="D1273">
        <v>70831432</v>
      </c>
      <c r="E1273" s="1" t="s">
        <v>61</v>
      </c>
      <c r="F1273" s="1" t="s">
        <v>17</v>
      </c>
      <c r="G1273" s="1" t="s">
        <v>734</v>
      </c>
      <c r="H1273" s="1" t="s">
        <v>63</v>
      </c>
      <c r="I1273" s="1" t="s">
        <v>3258</v>
      </c>
      <c r="J1273" s="1">
        <f>COUNTIF('Input velikosti'!B:B,SS_List_Domain_Merge[[#This Row],[ICO]])</f>
        <v>0</v>
      </c>
      <c r="K1273" s="1" t="str">
        <f>VLOOKUP(SS_List_Domain_Merge[[#This Row],[ICO]],Velikosti_skol[[I�O]:[su-kpp]],12)</f>
        <v>25 - 49 zaměstnanců</v>
      </c>
    </row>
    <row r="1274" spans="1:11" x14ac:dyDescent="0.4">
      <c r="A1274" s="1" t="s">
        <v>7</v>
      </c>
      <c r="B1274" s="1" t="s">
        <v>3259</v>
      </c>
      <c r="C1274">
        <v>600025471</v>
      </c>
      <c r="D1274">
        <v>70840385</v>
      </c>
      <c r="E1274" s="1" t="s">
        <v>212</v>
      </c>
      <c r="F1274" s="1" t="s">
        <v>17</v>
      </c>
      <c r="G1274" s="1" t="s">
        <v>1288</v>
      </c>
      <c r="H1274" s="1" t="s">
        <v>54</v>
      </c>
      <c r="I1274" s="1" t="s">
        <v>3260</v>
      </c>
      <c r="J1274" s="1">
        <f>COUNTIF('Input velikosti'!B:B,SS_List_Domain_Merge[[#This Row],[ICO]])</f>
        <v>0</v>
      </c>
      <c r="K1274" s="1" t="str">
        <f>VLOOKUP(SS_List_Domain_Merge[[#This Row],[ICO]],Velikosti_skol[[I�O]:[su-kpp]],12)</f>
        <v>Neuvedeno</v>
      </c>
    </row>
    <row r="1275" spans="1:11" x14ac:dyDescent="0.4">
      <c r="A1275" s="1" t="s">
        <v>60</v>
      </c>
      <c r="B1275" s="1" t="s">
        <v>27</v>
      </c>
      <c r="C1275">
        <v>600024121</v>
      </c>
      <c r="D1275">
        <v>70836469</v>
      </c>
      <c r="E1275" s="1" t="s">
        <v>16</v>
      </c>
      <c r="F1275" s="1" t="s">
        <v>17</v>
      </c>
      <c r="G1275" s="1" t="s">
        <v>765</v>
      </c>
      <c r="H1275" s="1" t="s">
        <v>19</v>
      </c>
      <c r="I1275" s="1" t="s">
        <v>3261</v>
      </c>
      <c r="J1275" s="1">
        <f>COUNTIF('Input velikosti'!B:B,SS_List_Domain_Merge[[#This Row],[ICO]])</f>
        <v>0</v>
      </c>
      <c r="K1275" s="1" t="str">
        <f>VLOOKUP(SS_List_Domain_Merge[[#This Row],[ICO]],Velikosti_skol[[I�O]:[su-kpp]],12)</f>
        <v>Neuvedeno</v>
      </c>
    </row>
    <row r="1276" spans="1:11" x14ac:dyDescent="0.4">
      <c r="A1276" s="1" t="s">
        <v>7</v>
      </c>
      <c r="B1276" s="1" t="s">
        <v>3262</v>
      </c>
      <c r="C1276">
        <v>600021670</v>
      </c>
      <c r="D1276">
        <v>70829489</v>
      </c>
      <c r="E1276" s="1" t="s">
        <v>191</v>
      </c>
      <c r="F1276" s="1" t="s">
        <v>17</v>
      </c>
      <c r="G1276" s="1" t="s">
        <v>779</v>
      </c>
      <c r="H1276" s="1" t="s">
        <v>24</v>
      </c>
      <c r="I1276" s="1" t="s">
        <v>3263</v>
      </c>
      <c r="J1276" s="1">
        <f>COUNTIF('Input velikosti'!B:B,SS_List_Domain_Merge[[#This Row],[ICO]])</f>
        <v>0</v>
      </c>
      <c r="K1276" s="1" t="str">
        <f>VLOOKUP(SS_List_Domain_Merge[[#This Row],[ICO]],Velikosti_skol[[I�O]:[su-kpp]],12)</f>
        <v>25 - 49 zaměstnanců</v>
      </c>
    </row>
    <row r="1277" spans="1:11" x14ac:dyDescent="0.4">
      <c r="A1277" s="1" t="s">
        <v>14</v>
      </c>
      <c r="B1277" s="1" t="s">
        <v>3264</v>
      </c>
      <c r="C1277">
        <v>600024695</v>
      </c>
      <c r="D1277">
        <v>60153351</v>
      </c>
      <c r="E1277" s="1" t="s">
        <v>16</v>
      </c>
      <c r="F1277" s="1" t="s">
        <v>17</v>
      </c>
      <c r="G1277" s="1" t="s">
        <v>791</v>
      </c>
      <c r="H1277" s="1" t="s">
        <v>19</v>
      </c>
      <c r="I1277" s="1" t="s">
        <v>3265</v>
      </c>
      <c r="J1277" s="1">
        <f>COUNTIF('Input velikosti'!B:B,SS_List_Domain_Merge[[#This Row],[ICO]])</f>
        <v>0</v>
      </c>
      <c r="K1277" s="1" t="str">
        <f>VLOOKUP(SS_List_Domain_Merge[[#This Row],[ICO]],Velikosti_skol[[I�O]:[su-kpp]],12)</f>
        <v>50 - 99 zaměstnanců</v>
      </c>
    </row>
    <row r="1278" spans="1:11" x14ac:dyDescent="0.4">
      <c r="A1278" s="1" t="s">
        <v>14</v>
      </c>
      <c r="B1278" s="1" t="s">
        <v>3266</v>
      </c>
      <c r="C1278">
        <v>650067487</v>
      </c>
      <c r="D1278">
        <v>71197281</v>
      </c>
      <c r="E1278" s="1" t="s">
        <v>16</v>
      </c>
      <c r="F1278" s="1" t="s">
        <v>17</v>
      </c>
      <c r="G1278" s="1" t="s">
        <v>1127</v>
      </c>
      <c r="H1278" s="1" t="s">
        <v>19</v>
      </c>
      <c r="I1278" s="1" t="s">
        <v>3267</v>
      </c>
      <c r="J1278" s="1">
        <f>COUNTIF('Input velikosti'!B:B,SS_List_Domain_Merge[[#This Row],[ICO]])</f>
        <v>0</v>
      </c>
      <c r="K1278" s="1" t="str">
        <f>VLOOKUP(SS_List_Domain_Merge[[#This Row],[ICO]],Velikosti_skol[[I�O]:[su-kpp]],12)</f>
        <v>Neuvedeno</v>
      </c>
    </row>
    <row r="1279" spans="1:11" x14ac:dyDescent="0.4">
      <c r="A1279" s="1" t="s">
        <v>7</v>
      </c>
      <c r="B1279" s="1" t="s">
        <v>3268</v>
      </c>
      <c r="C1279">
        <v>600021696</v>
      </c>
      <c r="D1279">
        <v>70836264</v>
      </c>
      <c r="E1279" s="1" t="s">
        <v>191</v>
      </c>
      <c r="F1279" s="1" t="s">
        <v>17</v>
      </c>
      <c r="G1279" s="1" t="s">
        <v>3269</v>
      </c>
      <c r="H1279" s="1" t="s">
        <v>24</v>
      </c>
      <c r="I1279" s="1" t="s">
        <v>3270</v>
      </c>
      <c r="J1279" s="1">
        <f>COUNTIF('Input velikosti'!B:B,SS_List_Domain_Merge[[#This Row],[ICO]])</f>
        <v>1</v>
      </c>
      <c r="K1279" s="1" t="str">
        <f>VLOOKUP(SS_List_Domain_Merge[[#This Row],[ICO]],Velikosti_skol[[I�O]:[su-kpp]],12)</f>
        <v>25 - 49 zaměstnanců</v>
      </c>
    </row>
    <row r="1280" spans="1:11" x14ac:dyDescent="0.4">
      <c r="A1280" s="1" t="s">
        <v>14</v>
      </c>
      <c r="B1280" s="1" t="s">
        <v>3271</v>
      </c>
      <c r="C1280">
        <v>600171671</v>
      </c>
      <c r="D1280">
        <v>47813211</v>
      </c>
      <c r="E1280" s="1" t="s">
        <v>77</v>
      </c>
      <c r="F1280" s="1" t="s">
        <v>17</v>
      </c>
      <c r="G1280" s="1" t="s">
        <v>1151</v>
      </c>
      <c r="H1280" s="1" t="s">
        <v>38</v>
      </c>
      <c r="I1280" s="1" t="s">
        <v>3272</v>
      </c>
      <c r="J1280" s="1">
        <f>COUNTIF('Input velikosti'!B:B,SS_List_Domain_Merge[[#This Row],[ICO]])</f>
        <v>0</v>
      </c>
      <c r="K1280" s="1" t="str">
        <f>VLOOKUP(SS_List_Domain_Merge[[#This Row],[ICO]],Velikosti_skol[[I�O]:[su-kpp]],12)</f>
        <v>100 - 199 zaměstnanců</v>
      </c>
    </row>
    <row r="1281" spans="1:11" x14ac:dyDescent="0.4">
      <c r="A1281" s="1" t="s">
        <v>7</v>
      </c>
      <c r="B1281" s="1" t="s">
        <v>3273</v>
      </c>
      <c r="C1281">
        <v>600024300</v>
      </c>
      <c r="D1281">
        <v>70152497</v>
      </c>
      <c r="E1281" s="1" t="s">
        <v>16</v>
      </c>
      <c r="F1281" s="1" t="s">
        <v>17</v>
      </c>
      <c r="G1281" s="1" t="s">
        <v>490</v>
      </c>
      <c r="H1281" s="1" t="s">
        <v>19</v>
      </c>
      <c r="I1281" s="1" t="s">
        <v>3274</v>
      </c>
      <c r="J1281" s="1">
        <f>COUNTIF('Input velikosti'!B:B,SS_List_Domain_Merge[[#This Row],[ICO]])</f>
        <v>0</v>
      </c>
      <c r="K1281" s="1" t="str">
        <f>VLOOKUP(SS_List_Domain_Merge[[#This Row],[ICO]],Velikosti_skol[[I�O]:[su-kpp]],12)</f>
        <v>50 - 99 zaměstnanců</v>
      </c>
    </row>
    <row r="1282" spans="1:11" x14ac:dyDescent="0.4">
      <c r="A1282" s="1" t="s">
        <v>60</v>
      </c>
      <c r="B1282" s="1" t="s">
        <v>423</v>
      </c>
      <c r="C1282">
        <v>650072031</v>
      </c>
      <c r="D1282">
        <v>71197770</v>
      </c>
      <c r="E1282" s="1" t="s">
        <v>212</v>
      </c>
      <c r="F1282" s="1" t="s">
        <v>17</v>
      </c>
      <c r="G1282" s="1" t="s">
        <v>1057</v>
      </c>
      <c r="H1282" s="1" t="s">
        <v>54</v>
      </c>
      <c r="I1282" s="1" t="s">
        <v>3275</v>
      </c>
      <c r="J1282" s="1">
        <f>COUNTIF('Input velikosti'!B:B,SS_List_Domain_Merge[[#This Row],[ICO]])</f>
        <v>0</v>
      </c>
      <c r="K1282" s="1" t="str">
        <f>VLOOKUP(SS_List_Domain_Merge[[#This Row],[ICO]],Velikosti_skol[[I�O]:[su-kpp]],12)</f>
        <v>Neuvedeno</v>
      </c>
    </row>
    <row r="1283" spans="1:11" x14ac:dyDescent="0.4">
      <c r="A1283" s="1" t="s">
        <v>14</v>
      </c>
      <c r="B1283" s="1" t="s">
        <v>3276</v>
      </c>
      <c r="C1283">
        <v>600023885</v>
      </c>
      <c r="D1283">
        <v>70838593</v>
      </c>
      <c r="E1283" s="1" t="s">
        <v>61</v>
      </c>
      <c r="F1283" s="1" t="s">
        <v>17</v>
      </c>
      <c r="G1283" s="1" t="s">
        <v>505</v>
      </c>
      <c r="H1283" s="1" t="s">
        <v>63</v>
      </c>
      <c r="I1283" s="1" t="s">
        <v>3277</v>
      </c>
      <c r="J1283" s="1">
        <f>COUNTIF('Input velikosti'!B:B,SS_List_Domain_Merge[[#This Row],[ICO]])</f>
        <v>0</v>
      </c>
      <c r="K1283" s="1" t="str">
        <f>VLOOKUP(SS_List_Domain_Merge[[#This Row],[ICO]],Velikosti_skol[[I�O]:[su-kpp]],12)</f>
        <v>Neuvedeno</v>
      </c>
    </row>
    <row r="1284" spans="1:11" x14ac:dyDescent="0.4">
      <c r="A1284" s="1" t="s">
        <v>7</v>
      </c>
      <c r="B1284" s="1" t="s">
        <v>3278</v>
      </c>
      <c r="C1284">
        <v>600025985</v>
      </c>
      <c r="D1284">
        <v>48897574</v>
      </c>
      <c r="E1284" s="1" t="s">
        <v>215</v>
      </c>
      <c r="F1284" s="1" t="s">
        <v>216</v>
      </c>
      <c r="G1284" s="1" t="s">
        <v>734</v>
      </c>
      <c r="H1284" s="1" t="s">
        <v>63</v>
      </c>
      <c r="I1284" s="1" t="s">
        <v>3279</v>
      </c>
      <c r="J1284" s="1">
        <f>COUNTIF('Input velikosti'!B:B,SS_List_Domain_Merge[[#This Row],[ICO]])</f>
        <v>0</v>
      </c>
      <c r="K1284" s="1" t="str">
        <f>VLOOKUP(SS_List_Domain_Merge[[#This Row],[ICO]],Velikosti_skol[[I�O]:[su-kpp]],12)</f>
        <v>25 - 49 zaměstnanců</v>
      </c>
    </row>
    <row r="1285" spans="1:11" x14ac:dyDescent="0.4">
      <c r="A1285" s="1" t="s">
        <v>60</v>
      </c>
      <c r="B1285" s="1" t="s">
        <v>423</v>
      </c>
      <c r="C1285">
        <v>600026701</v>
      </c>
      <c r="D1285">
        <v>25386573</v>
      </c>
      <c r="E1285" s="1" t="s">
        <v>3280</v>
      </c>
      <c r="F1285" s="1" t="s">
        <v>10</v>
      </c>
      <c r="G1285" s="1" t="s">
        <v>162</v>
      </c>
      <c r="H1285" s="1" t="s">
        <v>104</v>
      </c>
      <c r="I1285" s="1" t="s">
        <v>3281</v>
      </c>
      <c r="J1285" s="1">
        <f>COUNTIF('Input velikosti'!B:B,SS_List_Domain_Merge[[#This Row],[ICO]])</f>
        <v>0</v>
      </c>
      <c r="K1285" s="1" t="str">
        <f>VLOOKUP(SS_List_Domain_Merge[[#This Row],[ICO]],Velikosti_skol[[I�O]:[su-kpp]],12)</f>
        <v>10 - 19 zaměstnanců</v>
      </c>
    </row>
    <row r="1286" spans="1:11" x14ac:dyDescent="0.4">
      <c r="A1286" s="1" t="s">
        <v>7</v>
      </c>
      <c r="B1286" s="1" t="s">
        <v>3282</v>
      </c>
      <c r="C1286">
        <v>600020720</v>
      </c>
      <c r="D1286">
        <v>60436107</v>
      </c>
      <c r="E1286" s="1" t="s">
        <v>57</v>
      </c>
      <c r="F1286" s="1" t="s">
        <v>17</v>
      </c>
      <c r="G1286" s="1" t="s">
        <v>87</v>
      </c>
      <c r="H1286" s="1" t="s">
        <v>29</v>
      </c>
      <c r="I1286" s="1" t="s">
        <v>3283</v>
      </c>
      <c r="J1286" s="1">
        <f>COUNTIF('Input velikosti'!B:B,SS_List_Domain_Merge[[#This Row],[ICO]])</f>
        <v>0</v>
      </c>
      <c r="K1286" s="1" t="str">
        <f>VLOOKUP(SS_List_Domain_Merge[[#This Row],[ICO]],Velikosti_skol[[I�O]:[su-kpp]],12)</f>
        <v>50 - 99 zaměstnanců</v>
      </c>
    </row>
    <row r="1287" spans="1:11" x14ac:dyDescent="0.4">
      <c r="A1287" s="1" t="s">
        <v>7</v>
      </c>
      <c r="B1287" s="1" t="s">
        <v>3284</v>
      </c>
      <c r="C1287">
        <v>600022854</v>
      </c>
      <c r="D1287">
        <v>66362725</v>
      </c>
      <c r="E1287" s="1" t="s">
        <v>337</v>
      </c>
      <c r="F1287" s="1" t="s">
        <v>17</v>
      </c>
      <c r="G1287" s="1" t="s">
        <v>1392</v>
      </c>
      <c r="H1287" s="1" t="s">
        <v>218</v>
      </c>
      <c r="I1287" s="1" t="s">
        <v>3285</v>
      </c>
      <c r="J1287" s="1">
        <f>COUNTIF('Input velikosti'!B:B,SS_List_Domain_Merge[[#This Row],[ICO]])</f>
        <v>0</v>
      </c>
      <c r="K1287" s="1" t="str">
        <f>VLOOKUP(SS_List_Domain_Merge[[#This Row],[ICO]],Velikosti_skol[[I�O]:[su-kpp]],12)</f>
        <v>100 - 199 zaměstnanců</v>
      </c>
    </row>
    <row r="1288" spans="1:11" x14ac:dyDescent="0.4">
      <c r="A1288" s="1" t="s">
        <v>7</v>
      </c>
      <c r="B1288" s="1" t="s">
        <v>3286</v>
      </c>
      <c r="C1288">
        <v>600084795</v>
      </c>
      <c r="D1288">
        <v>60232722</v>
      </c>
      <c r="E1288" s="1" t="s">
        <v>3287</v>
      </c>
      <c r="F1288" s="1" t="s">
        <v>663</v>
      </c>
      <c r="G1288" s="1" t="s">
        <v>149</v>
      </c>
      <c r="H1288" s="1" t="s">
        <v>150</v>
      </c>
      <c r="I1288" s="1" t="s">
        <v>3288</v>
      </c>
      <c r="J1288" s="1">
        <f>COUNTIF('Input velikosti'!B:B,SS_List_Domain_Merge[[#This Row],[ICO]])</f>
        <v>0</v>
      </c>
      <c r="K1288" s="1" t="str">
        <f>VLOOKUP(SS_List_Domain_Merge[[#This Row],[ICO]],Velikosti_skol[[I�O]:[su-kpp]],12)</f>
        <v>50 - 99 zaměstnanců</v>
      </c>
    </row>
    <row r="1289" spans="1:11" x14ac:dyDescent="0.4">
      <c r="A1289" s="1" t="s">
        <v>60</v>
      </c>
      <c r="B1289" s="1" t="s">
        <v>423</v>
      </c>
      <c r="C1289">
        <v>600027147</v>
      </c>
      <c r="D1289">
        <v>25828274</v>
      </c>
      <c r="E1289" s="1" t="s">
        <v>3289</v>
      </c>
      <c r="F1289" s="1" t="s">
        <v>10</v>
      </c>
      <c r="G1289" s="1" t="s">
        <v>960</v>
      </c>
      <c r="H1289" s="1" t="s">
        <v>104</v>
      </c>
      <c r="I1289" s="1" t="s">
        <v>3290</v>
      </c>
      <c r="J1289" s="1">
        <f>COUNTIF('Input velikosti'!B:B,SS_List_Domain_Merge[[#This Row],[ICO]])</f>
        <v>0</v>
      </c>
      <c r="K1289" s="1" t="str">
        <f>VLOOKUP(SS_List_Domain_Merge[[#This Row],[ICO]],Velikosti_skol[[I�O]:[su-kpp]],12)</f>
        <v>100 - 199 zaměstnanců</v>
      </c>
    </row>
    <row r="1290" spans="1:11" x14ac:dyDescent="0.4">
      <c r="A1290" s="1" t="s">
        <v>7</v>
      </c>
      <c r="B1290" s="1" t="s">
        <v>3291</v>
      </c>
      <c r="C1290">
        <v>600021327</v>
      </c>
      <c r="D1290">
        <v>70922306</v>
      </c>
      <c r="E1290" s="1" t="s">
        <v>57</v>
      </c>
      <c r="F1290" s="1" t="s">
        <v>17</v>
      </c>
      <c r="G1290" s="1" t="s">
        <v>279</v>
      </c>
      <c r="H1290" s="1" t="s">
        <v>29</v>
      </c>
      <c r="I1290" s="1" t="s">
        <v>3292</v>
      </c>
      <c r="J1290" s="1">
        <f>COUNTIF('Input velikosti'!B:B,SS_List_Domain_Merge[[#This Row],[ICO]])</f>
        <v>0</v>
      </c>
      <c r="K1290" s="1" t="str">
        <f>VLOOKUP(SS_List_Domain_Merge[[#This Row],[ICO]],Velikosti_skol[[I�O]:[su-kpp]],12)</f>
        <v>Neuvedeno</v>
      </c>
    </row>
    <row r="1291" spans="1:11" x14ac:dyDescent="0.4">
      <c r="A1291" s="1" t="s">
        <v>7</v>
      </c>
      <c r="B1291" s="1" t="s">
        <v>3293</v>
      </c>
      <c r="C1291">
        <v>600023648</v>
      </c>
      <c r="D1291">
        <v>63125382</v>
      </c>
      <c r="E1291" s="1" t="s">
        <v>238</v>
      </c>
      <c r="F1291" s="1" t="s">
        <v>17</v>
      </c>
      <c r="G1291" s="1" t="s">
        <v>1454</v>
      </c>
      <c r="H1291" s="1" t="s">
        <v>150</v>
      </c>
      <c r="I1291" s="1" t="s">
        <v>3294</v>
      </c>
      <c r="J1291" s="1">
        <f>COUNTIF('Input velikosti'!B:B,SS_List_Domain_Merge[[#This Row],[ICO]])</f>
        <v>0</v>
      </c>
      <c r="K1291" s="1" t="str">
        <f>VLOOKUP(SS_List_Domain_Merge[[#This Row],[ICO]],Velikosti_skol[[I�O]:[su-kpp]],12)</f>
        <v>1 - 5 zaměstnanců</v>
      </c>
    </row>
    <row r="1292" spans="1:11" x14ac:dyDescent="0.4">
      <c r="A1292" s="1" t="s">
        <v>7</v>
      </c>
      <c r="B1292" s="1" t="s">
        <v>3295</v>
      </c>
      <c r="C1292">
        <v>600021378</v>
      </c>
      <c r="D1292">
        <v>61385450</v>
      </c>
      <c r="E1292" s="1" t="s">
        <v>57</v>
      </c>
      <c r="F1292" s="1" t="s">
        <v>17</v>
      </c>
      <c r="G1292" s="1" t="s">
        <v>3296</v>
      </c>
      <c r="H1292" s="1" t="s">
        <v>29</v>
      </c>
      <c r="I1292" s="1" t="s">
        <v>3297</v>
      </c>
      <c r="J1292" s="1">
        <f>COUNTIF('Input velikosti'!B:B,SS_List_Domain_Merge[[#This Row],[ICO]])</f>
        <v>1</v>
      </c>
      <c r="K1292" s="1" t="str">
        <f>VLOOKUP(SS_List_Domain_Merge[[#This Row],[ICO]],Velikosti_skol[[I�O]:[su-kpp]],12)</f>
        <v>100 - 199 zaměstnanců</v>
      </c>
    </row>
    <row r="1293" spans="1:11" x14ac:dyDescent="0.4">
      <c r="A1293" s="1" t="s">
        <v>7</v>
      </c>
      <c r="B1293" s="1" t="s">
        <v>3298</v>
      </c>
      <c r="C1293">
        <v>600020789</v>
      </c>
      <c r="D1293">
        <v>61389447</v>
      </c>
      <c r="E1293" s="1" t="s">
        <v>57</v>
      </c>
      <c r="F1293" s="1" t="s">
        <v>17</v>
      </c>
      <c r="G1293" s="1" t="s">
        <v>95</v>
      </c>
      <c r="H1293" s="1" t="s">
        <v>29</v>
      </c>
      <c r="I1293" s="1" t="s">
        <v>3299</v>
      </c>
      <c r="J1293" s="1">
        <f>COUNTIF('Input velikosti'!B:B,SS_List_Domain_Merge[[#This Row],[ICO]])</f>
        <v>1</v>
      </c>
      <c r="K1293" s="1" t="str">
        <f>VLOOKUP(SS_List_Domain_Merge[[#This Row],[ICO]],Velikosti_skol[[I�O]:[su-kpp]],12)</f>
        <v>25 - 49 zaměstnanců</v>
      </c>
    </row>
    <row r="1294" spans="1:11" x14ac:dyDescent="0.4">
      <c r="A1294" s="1" t="s">
        <v>7</v>
      </c>
      <c r="B1294" s="1" t="s">
        <v>3300</v>
      </c>
      <c r="C1294">
        <v>600020916</v>
      </c>
      <c r="D1294">
        <v>48135411</v>
      </c>
      <c r="E1294" s="1" t="s">
        <v>57</v>
      </c>
      <c r="F1294" s="1" t="s">
        <v>17</v>
      </c>
      <c r="G1294" s="1" t="s">
        <v>279</v>
      </c>
      <c r="H1294" s="1" t="s">
        <v>29</v>
      </c>
      <c r="I1294" s="1" t="s">
        <v>3301</v>
      </c>
      <c r="J1294" s="1">
        <f>COUNTIF('Input velikosti'!B:B,SS_List_Domain_Merge[[#This Row],[ICO]])</f>
        <v>0</v>
      </c>
      <c r="K1294" s="1" t="str">
        <f>VLOOKUP(SS_List_Domain_Merge[[#This Row],[ICO]],Velikosti_skol[[I�O]:[su-kpp]],12)</f>
        <v>25 - 49 zaměstnanců</v>
      </c>
    </row>
    <row r="1295" spans="1:11" x14ac:dyDescent="0.4">
      <c r="A1295" s="1" t="s">
        <v>7</v>
      </c>
      <c r="B1295" s="1" t="s">
        <v>3302</v>
      </c>
      <c r="C1295">
        <v>610380109</v>
      </c>
      <c r="D1295">
        <v>25741497</v>
      </c>
      <c r="E1295" s="1" t="s">
        <v>3303</v>
      </c>
      <c r="F1295" s="1" t="s">
        <v>10</v>
      </c>
      <c r="G1295" s="1" t="s">
        <v>3304</v>
      </c>
      <c r="H1295" s="1" t="s">
        <v>29</v>
      </c>
      <c r="I1295" s="1" t="s">
        <v>3305</v>
      </c>
      <c r="J1295" s="1">
        <f>COUNTIF('Input velikosti'!B:B,SS_List_Domain_Merge[[#This Row],[ICO]])</f>
        <v>0</v>
      </c>
      <c r="K1295" s="1" t="str">
        <f>VLOOKUP(SS_List_Domain_Merge[[#This Row],[ICO]],Velikosti_skol[[I�O]:[su-kpp]],12)</f>
        <v>100 - 199 zaměstnanců</v>
      </c>
    </row>
    <row r="1296" spans="1:11" x14ac:dyDescent="0.4">
      <c r="A1296" s="1" t="s">
        <v>7</v>
      </c>
      <c r="B1296" s="1" t="s">
        <v>3306</v>
      </c>
      <c r="C1296">
        <v>600022501</v>
      </c>
      <c r="D1296">
        <v>70842612</v>
      </c>
      <c r="E1296" s="1" t="s">
        <v>61</v>
      </c>
      <c r="F1296" s="1" t="s">
        <v>17</v>
      </c>
      <c r="G1296" s="1" t="s">
        <v>3048</v>
      </c>
      <c r="H1296" s="1" t="s">
        <v>63</v>
      </c>
      <c r="I1296" s="1" t="s">
        <v>3307</v>
      </c>
      <c r="J1296" s="1">
        <f>COUNTIF('Input velikosti'!B:B,SS_List_Domain_Merge[[#This Row],[ICO]])</f>
        <v>0</v>
      </c>
      <c r="K1296" s="1" t="str">
        <f>VLOOKUP(SS_List_Domain_Merge[[#This Row],[ICO]],Velikosti_skol[[I�O]:[su-kpp]],12)</f>
        <v>Neuvedeno</v>
      </c>
    </row>
    <row r="1297" spans="1:11" x14ac:dyDescent="0.4">
      <c r="A1297" s="1" t="s">
        <v>14</v>
      </c>
      <c r="B1297" s="1" t="s">
        <v>3308</v>
      </c>
      <c r="C1297">
        <v>600021807</v>
      </c>
      <c r="D1297">
        <v>71197541</v>
      </c>
      <c r="E1297" s="1" t="s">
        <v>1211</v>
      </c>
      <c r="F1297" s="1" t="s">
        <v>94</v>
      </c>
      <c r="G1297" s="1" t="s">
        <v>362</v>
      </c>
      <c r="H1297" s="1" t="s">
        <v>24</v>
      </c>
      <c r="I1297" s="1" t="s">
        <v>3309</v>
      </c>
      <c r="J1297" s="1">
        <f>COUNTIF('Input velikosti'!B:B,SS_List_Domain_Merge[[#This Row],[ICO]])</f>
        <v>0</v>
      </c>
      <c r="K1297" s="1" t="str">
        <f>VLOOKUP(SS_List_Domain_Merge[[#This Row],[ICO]],Velikosti_skol[[I�O]:[su-kpp]],12)</f>
        <v>Neuvedeno</v>
      </c>
    </row>
    <row r="1298" spans="1:11" x14ac:dyDescent="0.4">
      <c r="A1298" s="1" t="s">
        <v>14</v>
      </c>
      <c r="B1298" s="1" t="s">
        <v>3310</v>
      </c>
      <c r="C1298">
        <v>600022994</v>
      </c>
      <c r="D1298">
        <v>71197583</v>
      </c>
      <c r="E1298" s="1" t="s">
        <v>1211</v>
      </c>
      <c r="F1298" s="1" t="s">
        <v>94</v>
      </c>
      <c r="G1298" s="1" t="s">
        <v>3311</v>
      </c>
      <c r="H1298" s="1" t="s">
        <v>68</v>
      </c>
      <c r="I1298" s="1" t="s">
        <v>3312</v>
      </c>
      <c r="J1298" s="1">
        <f>COUNTIF('Input velikosti'!B:B,SS_List_Domain_Merge[[#This Row],[ICO]])</f>
        <v>0</v>
      </c>
      <c r="K1298" s="1" t="str">
        <f>VLOOKUP(SS_List_Domain_Merge[[#This Row],[ICO]],Velikosti_skol[[I�O]:[su-kpp]],12)</f>
        <v>Neuvedeno</v>
      </c>
    </row>
    <row r="1299" spans="1:11" x14ac:dyDescent="0.4">
      <c r="A1299" s="1" t="s">
        <v>14</v>
      </c>
      <c r="B1299" s="1" t="s">
        <v>3313</v>
      </c>
      <c r="C1299">
        <v>600024636</v>
      </c>
      <c r="D1299">
        <v>71197621</v>
      </c>
      <c r="E1299" s="1" t="s">
        <v>1211</v>
      </c>
      <c r="F1299" s="1" t="s">
        <v>94</v>
      </c>
      <c r="G1299" s="1" t="s">
        <v>1112</v>
      </c>
      <c r="H1299" s="1" t="s">
        <v>19</v>
      </c>
      <c r="I1299" s="1" t="s">
        <v>3314</v>
      </c>
      <c r="J1299" s="1">
        <f>COUNTIF('Input velikosti'!B:B,SS_List_Domain_Merge[[#This Row],[ICO]])</f>
        <v>0</v>
      </c>
      <c r="K1299" s="1" t="str">
        <f>VLOOKUP(SS_List_Domain_Merge[[#This Row],[ICO]],Velikosti_skol[[I�O]:[su-kpp]],12)</f>
        <v>Neuvedeno</v>
      </c>
    </row>
    <row r="1300" spans="1:11" x14ac:dyDescent="0.4">
      <c r="A1300" s="1" t="s">
        <v>14</v>
      </c>
      <c r="B1300" s="1" t="s">
        <v>3315</v>
      </c>
      <c r="C1300">
        <v>618700684</v>
      </c>
      <c r="D1300">
        <v>70888396</v>
      </c>
      <c r="E1300" s="1" t="s">
        <v>3316</v>
      </c>
      <c r="F1300" s="1" t="s">
        <v>663</v>
      </c>
      <c r="G1300" s="1" t="s">
        <v>315</v>
      </c>
      <c r="H1300" s="1" t="s">
        <v>63</v>
      </c>
      <c r="I1300" s="1" t="s">
        <v>3317</v>
      </c>
      <c r="J1300" s="1">
        <f>COUNTIF('Input velikosti'!B:B,SS_List_Domain_Merge[[#This Row],[ICO]])</f>
        <v>0</v>
      </c>
      <c r="K1300" s="1" t="str">
        <f>VLOOKUP(SS_List_Domain_Merge[[#This Row],[ICO]],Velikosti_skol[[I�O]:[su-kpp]],12)</f>
        <v>Neuvedeno</v>
      </c>
    </row>
    <row r="1301" spans="1:11" x14ac:dyDescent="0.4">
      <c r="A1301" s="1" t="s">
        <v>7</v>
      </c>
      <c r="B1301" s="1" t="s">
        <v>3318</v>
      </c>
      <c r="C1301">
        <v>600023621</v>
      </c>
      <c r="D1301">
        <v>47324295</v>
      </c>
      <c r="E1301" s="1" t="s">
        <v>1879</v>
      </c>
      <c r="F1301" s="1" t="s">
        <v>663</v>
      </c>
      <c r="G1301" s="1" t="s">
        <v>708</v>
      </c>
      <c r="H1301" s="1" t="s">
        <v>150</v>
      </c>
      <c r="I1301" s="1" t="s">
        <v>3319</v>
      </c>
      <c r="J1301" s="1">
        <f>COUNTIF('Input velikosti'!B:B,SS_List_Domain_Merge[[#This Row],[ICO]])</f>
        <v>0</v>
      </c>
      <c r="K1301" s="1" t="str">
        <f>VLOOKUP(SS_List_Domain_Merge[[#This Row],[ICO]],Velikosti_skol[[I�O]:[su-kpp]],12)</f>
        <v>100 - 199 zaměstnanců</v>
      </c>
    </row>
    <row r="1302" spans="1:11" x14ac:dyDescent="0.4">
      <c r="A1302" s="1" t="s">
        <v>7</v>
      </c>
      <c r="B1302" s="1" t="s">
        <v>3320</v>
      </c>
      <c r="C1302">
        <v>600021106</v>
      </c>
      <c r="D1302">
        <v>68407157</v>
      </c>
      <c r="E1302" s="1" t="s">
        <v>57</v>
      </c>
      <c r="F1302" s="1" t="s">
        <v>17</v>
      </c>
      <c r="G1302" s="1" t="s">
        <v>3321</v>
      </c>
      <c r="H1302" s="1" t="s">
        <v>29</v>
      </c>
      <c r="I1302" s="1" t="s">
        <v>3322</v>
      </c>
      <c r="J1302" s="1">
        <f>COUNTIF('Input velikosti'!B:B,SS_List_Domain_Merge[[#This Row],[ICO]])</f>
        <v>0</v>
      </c>
      <c r="K1302" s="1" t="str">
        <f>VLOOKUP(SS_List_Domain_Merge[[#This Row],[ICO]],Velikosti_skol[[I�O]:[su-kpp]],12)</f>
        <v>50 - 99 zaměstnanců</v>
      </c>
    </row>
    <row r="1303" spans="1:11" x14ac:dyDescent="0.4">
      <c r="A1303" s="1" t="s">
        <v>7</v>
      </c>
      <c r="B1303" s="1" t="s">
        <v>3323</v>
      </c>
      <c r="C1303">
        <v>600025438</v>
      </c>
      <c r="D1303">
        <v>69651914</v>
      </c>
      <c r="E1303" s="1" t="s">
        <v>212</v>
      </c>
      <c r="F1303" s="1" t="s">
        <v>17</v>
      </c>
      <c r="G1303" s="1" t="s">
        <v>3324</v>
      </c>
      <c r="H1303" s="1" t="s">
        <v>54</v>
      </c>
      <c r="I1303" s="1" t="s">
        <v>3325</v>
      </c>
      <c r="J1303" s="1">
        <f>COUNTIF('Input velikosti'!B:B,SS_List_Domain_Merge[[#This Row],[ICO]])</f>
        <v>0</v>
      </c>
      <c r="K1303" s="1" t="str">
        <f>VLOOKUP(SS_List_Domain_Merge[[#This Row],[ICO]],Velikosti_skol[[I�O]:[su-kpp]],12)</f>
        <v>25 - 49 zaměstnanců</v>
      </c>
    </row>
    <row r="1304" spans="1:11" x14ac:dyDescent="0.4">
      <c r="A1304" s="1" t="s">
        <v>14</v>
      </c>
      <c r="B1304" s="1" t="s">
        <v>3326</v>
      </c>
      <c r="C1304">
        <v>610150502</v>
      </c>
      <c r="D1304">
        <v>62770233</v>
      </c>
      <c r="E1304" s="1" t="s">
        <v>238</v>
      </c>
      <c r="F1304" s="1" t="s">
        <v>17</v>
      </c>
      <c r="G1304" s="1" t="s">
        <v>601</v>
      </c>
      <c r="H1304" s="1" t="s">
        <v>150</v>
      </c>
      <c r="I1304" s="1" t="s">
        <v>3327</v>
      </c>
      <c r="J1304" s="1">
        <f>COUNTIF('Input velikosti'!B:B,SS_List_Domain_Merge[[#This Row],[ICO]])</f>
        <v>1</v>
      </c>
      <c r="K1304" s="1" t="str">
        <f>VLOOKUP(SS_List_Domain_Merge[[#This Row],[ICO]],Velikosti_skol[[I�O]:[su-kpp]],12)</f>
        <v>25 - 49 zaměstnanců</v>
      </c>
    </row>
    <row r="1305" spans="1:11" x14ac:dyDescent="0.4">
      <c r="A1305" s="1" t="s">
        <v>7</v>
      </c>
      <c r="B1305" s="1" t="s">
        <v>3328</v>
      </c>
      <c r="C1305">
        <v>600076431</v>
      </c>
      <c r="D1305">
        <v>47274735</v>
      </c>
      <c r="E1305" s="1" t="s">
        <v>3329</v>
      </c>
      <c r="F1305" s="1" t="s">
        <v>663</v>
      </c>
      <c r="G1305" s="1" t="s">
        <v>1649</v>
      </c>
      <c r="H1305" s="1" t="s">
        <v>150</v>
      </c>
      <c r="I1305" s="1" t="s">
        <v>3330</v>
      </c>
      <c r="J1305" s="1">
        <f>COUNTIF('Input velikosti'!B:B,SS_List_Domain_Merge[[#This Row],[ICO]])</f>
        <v>0</v>
      </c>
      <c r="K1305" s="1" t="str">
        <f>VLOOKUP(SS_List_Domain_Merge[[#This Row],[ICO]],Velikosti_skol[[I�O]:[su-kpp]],12)</f>
        <v>100 - 199 zaměstnanců</v>
      </c>
    </row>
    <row r="1306" spans="1:11" x14ac:dyDescent="0.4">
      <c r="A1306" s="1" t="s">
        <v>7</v>
      </c>
      <c r="B1306" s="1" t="s">
        <v>3331</v>
      </c>
      <c r="C1306">
        <v>600021742</v>
      </c>
      <c r="D1306">
        <v>70831378</v>
      </c>
      <c r="E1306" s="1" t="s">
        <v>191</v>
      </c>
      <c r="F1306" s="1" t="s">
        <v>17</v>
      </c>
      <c r="G1306" s="1" t="s">
        <v>1353</v>
      </c>
      <c r="H1306" s="1" t="s">
        <v>24</v>
      </c>
      <c r="I1306" s="1" t="s">
        <v>3332</v>
      </c>
      <c r="J1306" s="1">
        <f>COUNTIF('Input velikosti'!B:B,SS_List_Domain_Merge[[#This Row],[ICO]])</f>
        <v>0</v>
      </c>
      <c r="K1306" s="1" t="str">
        <f>VLOOKUP(SS_List_Domain_Merge[[#This Row],[ICO]],Velikosti_skol[[I�O]:[su-kpp]],12)</f>
        <v>25 - 49 zaměstnanců</v>
      </c>
    </row>
    <row r="1307" spans="1:11" x14ac:dyDescent="0.4">
      <c r="A1307" s="1" t="s">
        <v>14</v>
      </c>
      <c r="B1307" s="1" t="s">
        <v>3333</v>
      </c>
      <c r="C1307">
        <v>600171639</v>
      </c>
      <c r="D1307">
        <v>70238898</v>
      </c>
      <c r="E1307" s="1" t="s">
        <v>225</v>
      </c>
      <c r="F1307" s="1" t="s">
        <v>17</v>
      </c>
      <c r="G1307" s="1" t="s">
        <v>1162</v>
      </c>
      <c r="H1307" s="1" t="s">
        <v>12</v>
      </c>
      <c r="I1307" s="1" t="s">
        <v>3334</v>
      </c>
      <c r="J1307" s="1">
        <f>COUNTIF('Input velikosti'!B:B,SS_List_Domain_Merge[[#This Row],[ICO]])</f>
        <v>1</v>
      </c>
      <c r="K1307" s="1" t="str">
        <f>VLOOKUP(SS_List_Domain_Merge[[#This Row],[ICO]],Velikosti_skol[[I�O]:[su-kpp]],12)</f>
        <v>50 - 99 zaměstnanců</v>
      </c>
    </row>
    <row r="1308" spans="1:11" x14ac:dyDescent="0.4">
      <c r="A1308" s="1" t="s">
        <v>7</v>
      </c>
      <c r="B1308" s="1" t="s">
        <v>3335</v>
      </c>
      <c r="C1308">
        <v>600075150</v>
      </c>
      <c r="D1308">
        <v>70982228</v>
      </c>
      <c r="E1308" s="1" t="s">
        <v>3336</v>
      </c>
      <c r="F1308" s="1" t="s">
        <v>663</v>
      </c>
      <c r="G1308" s="1" t="s">
        <v>299</v>
      </c>
      <c r="H1308" s="1" t="s">
        <v>222</v>
      </c>
      <c r="I1308" s="1" t="s">
        <v>3337</v>
      </c>
      <c r="J1308" s="1">
        <f>COUNTIF('Input velikosti'!B:B,SS_List_Domain_Merge[[#This Row],[ICO]])</f>
        <v>0</v>
      </c>
      <c r="K1308" s="1" t="str">
        <f>VLOOKUP(SS_List_Domain_Merge[[#This Row],[ICO]],Velikosti_skol[[I�O]:[su-kpp]],12)</f>
        <v>Neuvedeno</v>
      </c>
    </row>
    <row r="1309" spans="1:11" x14ac:dyDescent="0.4">
      <c r="A1309" s="1" t="s">
        <v>7</v>
      </c>
      <c r="B1309" s="1" t="s">
        <v>3338</v>
      </c>
      <c r="C1309">
        <v>650065115</v>
      </c>
      <c r="D1309">
        <v>86595971</v>
      </c>
      <c r="E1309" s="1" t="s">
        <v>215</v>
      </c>
      <c r="F1309" s="1" t="s">
        <v>216</v>
      </c>
      <c r="G1309" s="1" t="s">
        <v>74</v>
      </c>
      <c r="H1309" s="1" t="s">
        <v>29</v>
      </c>
      <c r="I1309" s="1" t="s">
        <v>3339</v>
      </c>
      <c r="J1309" s="1">
        <f>COUNTIF('Input velikosti'!B:B,SS_List_Domain_Merge[[#This Row],[ICO]])</f>
        <v>0</v>
      </c>
      <c r="K1309" s="1" t="str">
        <f>VLOOKUP(SS_List_Domain_Merge[[#This Row],[ICO]],Velikosti_skol[[I�O]:[su-kpp]],12)</f>
        <v>Neuvedeno</v>
      </c>
    </row>
    <row r="1310" spans="1:11" x14ac:dyDescent="0.4">
      <c r="A1310" s="1" t="s">
        <v>7</v>
      </c>
      <c r="B1310" s="1" t="s">
        <v>3340</v>
      </c>
      <c r="C1310">
        <v>691012458</v>
      </c>
      <c r="D1310">
        <v>6668364</v>
      </c>
      <c r="E1310" s="1" t="s">
        <v>16</v>
      </c>
      <c r="F1310" s="1" t="s">
        <v>17</v>
      </c>
      <c r="G1310" s="1" t="s">
        <v>2142</v>
      </c>
      <c r="H1310" s="1" t="s">
        <v>19</v>
      </c>
      <c r="I1310" s="1" t="s">
        <v>3341</v>
      </c>
      <c r="J1310" s="1">
        <f>COUNTIF('Input velikosti'!B:B,SS_List_Domain_Merge[[#This Row],[ICO]])</f>
        <v>1</v>
      </c>
      <c r="K1310" s="1" t="str">
        <f>VLOOKUP(SS_List_Domain_Merge[[#This Row],[ICO]],Velikosti_skol[[I�O]:[su-kpp]],12)</f>
        <v>100 - 199 zaměstnanců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85F4-5092-44E0-8BFA-295E5F0CA94E}">
  <dimension ref="A1:Y1546"/>
  <sheetViews>
    <sheetView workbookViewId="0">
      <selection activeCell="E1" sqref="E1"/>
    </sheetView>
  </sheetViews>
  <sheetFormatPr defaultRowHeight="14.6" x14ac:dyDescent="0.4"/>
  <cols>
    <col min="1" max="1" width="7.84375" bestFit="1" customWidth="1"/>
    <col min="2" max="2" width="8.84375" bestFit="1" customWidth="1"/>
    <col min="3" max="3" width="11.4609375" bestFit="1" customWidth="1"/>
    <col min="4" max="4" width="9.84375" bestFit="1" customWidth="1"/>
    <col min="5" max="5" width="29.07421875" bestFit="1" customWidth="1"/>
    <col min="6" max="6" width="7.61328125" bestFit="1" customWidth="1"/>
    <col min="7" max="7" width="16" bestFit="1" customWidth="1"/>
    <col min="8" max="8" width="29.07421875" bestFit="1" customWidth="1"/>
    <col min="9" max="9" width="10.69140625" bestFit="1" customWidth="1"/>
    <col min="10" max="10" width="19.15234375" bestFit="1" customWidth="1"/>
    <col min="11" max="11" width="7.69140625" bestFit="1" customWidth="1"/>
    <col min="12" max="12" width="35.69140625" bestFit="1" customWidth="1"/>
    <col min="13" max="13" width="19.765625" bestFit="1" customWidth="1"/>
    <col min="14" max="14" width="25.53515625" bestFit="1" customWidth="1"/>
    <col min="15" max="15" width="29.53515625" bestFit="1" customWidth="1"/>
    <col min="16" max="16" width="57.15234375" bestFit="1" customWidth="1"/>
    <col min="17" max="17" width="12.3046875" bestFit="1" customWidth="1"/>
    <col min="18" max="18" width="7.53515625" bestFit="1" customWidth="1"/>
    <col min="19" max="20" width="6.84375" bestFit="1" customWidth="1"/>
    <col min="21" max="21" width="62.07421875" bestFit="1" customWidth="1"/>
    <col min="22" max="22" width="10.84375" bestFit="1" customWidth="1"/>
    <col min="23" max="23" width="5.23046875" bestFit="1" customWidth="1"/>
    <col min="24" max="24" width="11.3828125" bestFit="1" customWidth="1"/>
    <col min="25" max="25" width="15.4609375" bestFit="1" customWidth="1"/>
  </cols>
  <sheetData>
    <row r="1" spans="1:25" x14ac:dyDescent="0.4">
      <c r="A1" t="s">
        <v>3342</v>
      </c>
      <c r="B1" t="s">
        <v>3343</v>
      </c>
      <c r="C1" t="s">
        <v>3344</v>
      </c>
      <c r="D1" t="s">
        <v>3345</v>
      </c>
      <c r="E1" t="s">
        <v>3346</v>
      </c>
      <c r="F1" t="s">
        <v>3347</v>
      </c>
      <c r="G1" t="s">
        <v>3348</v>
      </c>
      <c r="H1" t="s">
        <v>3349</v>
      </c>
      <c r="I1" t="s">
        <v>3350</v>
      </c>
      <c r="J1" t="s">
        <v>3351</v>
      </c>
      <c r="K1" t="s">
        <v>3352</v>
      </c>
      <c r="L1" t="s">
        <v>3353</v>
      </c>
      <c r="M1" t="s">
        <v>3354</v>
      </c>
      <c r="N1" t="s">
        <v>3355</v>
      </c>
      <c r="O1" t="s">
        <v>3356</v>
      </c>
      <c r="P1" t="s">
        <v>3357</v>
      </c>
      <c r="Q1" t="s">
        <v>3358</v>
      </c>
      <c r="R1" t="s">
        <v>3359</v>
      </c>
      <c r="S1" t="s">
        <v>3360</v>
      </c>
      <c r="T1" t="s">
        <v>3361</v>
      </c>
      <c r="U1" t="s">
        <v>3362</v>
      </c>
      <c r="V1" t="s">
        <v>3363</v>
      </c>
      <c r="W1" t="s">
        <v>3364</v>
      </c>
      <c r="X1" t="s">
        <v>3365</v>
      </c>
      <c r="Y1" t="s">
        <v>3366</v>
      </c>
    </row>
    <row r="2" spans="1:25" x14ac:dyDescent="0.4">
      <c r="A2">
        <v>1668350</v>
      </c>
      <c r="B2">
        <v>61504483</v>
      </c>
      <c r="C2">
        <v>112</v>
      </c>
      <c r="D2">
        <v>327151906</v>
      </c>
      <c r="E2" s="1" t="s">
        <v>29</v>
      </c>
      <c r="F2">
        <v>14200</v>
      </c>
      <c r="G2">
        <v>547051</v>
      </c>
      <c r="H2" s="1" t="s">
        <v>3367</v>
      </c>
      <c r="I2" s="1" t="s">
        <v>3368</v>
      </c>
      <c r="J2" s="1" t="s">
        <v>29</v>
      </c>
      <c r="L2" s="1" t="s">
        <v>27</v>
      </c>
      <c r="M2" s="1" t="s">
        <v>3369</v>
      </c>
      <c r="N2" s="1" t="s">
        <v>3370</v>
      </c>
      <c r="O2" s="1" t="s">
        <v>3371</v>
      </c>
      <c r="P2" s="1" t="s">
        <v>3372</v>
      </c>
      <c r="Q2">
        <v>11003</v>
      </c>
      <c r="R2">
        <v>1</v>
      </c>
      <c r="S2">
        <v>651</v>
      </c>
      <c r="T2" s="1" t="s">
        <v>3373</v>
      </c>
      <c r="U2" s="1" t="s">
        <v>27</v>
      </c>
      <c r="V2">
        <v>1568380121</v>
      </c>
      <c r="W2">
        <v>0</v>
      </c>
      <c r="X2" s="1" t="s">
        <v>27</v>
      </c>
      <c r="Y2" s="2">
        <v>43721.630555555559</v>
      </c>
    </row>
    <row r="3" spans="1:25" x14ac:dyDescent="0.4">
      <c r="A3">
        <v>1749453</v>
      </c>
      <c r="B3">
        <v>40086399</v>
      </c>
      <c r="C3">
        <v>101</v>
      </c>
      <c r="D3">
        <v>313479775</v>
      </c>
      <c r="E3" s="1" t="s">
        <v>232</v>
      </c>
      <c r="F3">
        <v>28802</v>
      </c>
      <c r="G3">
        <v>537004</v>
      </c>
      <c r="H3" s="1" t="s">
        <v>232</v>
      </c>
      <c r="I3" s="1" t="s">
        <v>3374</v>
      </c>
      <c r="J3" s="1" t="s">
        <v>232</v>
      </c>
      <c r="L3" s="1" t="s">
        <v>27</v>
      </c>
      <c r="M3" s="1" t="s">
        <v>3369</v>
      </c>
      <c r="N3" s="1" t="s">
        <v>3375</v>
      </c>
      <c r="O3" s="1" t="s">
        <v>27</v>
      </c>
      <c r="P3" s="1" t="s">
        <v>3376</v>
      </c>
      <c r="Q3">
        <v>14200</v>
      </c>
      <c r="R3">
        <v>1</v>
      </c>
      <c r="S3">
        <v>1676</v>
      </c>
      <c r="T3" s="1" t="s">
        <v>3377</v>
      </c>
      <c r="U3" s="1" t="s">
        <v>27</v>
      </c>
      <c r="V3">
        <v>1568401211</v>
      </c>
      <c r="W3">
        <v>0</v>
      </c>
      <c r="X3" s="1" t="s">
        <v>27</v>
      </c>
      <c r="Y3" s="2">
        <v>43721.875</v>
      </c>
    </row>
    <row r="4" spans="1:25" x14ac:dyDescent="0.4">
      <c r="A4">
        <v>1749452</v>
      </c>
      <c r="B4">
        <v>44447469</v>
      </c>
      <c r="C4">
        <v>101</v>
      </c>
      <c r="D4">
        <v>335845664</v>
      </c>
      <c r="E4" s="1" t="s">
        <v>3378</v>
      </c>
      <c r="F4">
        <v>50303</v>
      </c>
      <c r="G4">
        <v>570877</v>
      </c>
      <c r="H4" s="1" t="s">
        <v>3378</v>
      </c>
      <c r="I4" s="1" t="s">
        <v>3379</v>
      </c>
      <c r="J4" s="1" t="s">
        <v>145</v>
      </c>
      <c r="L4" s="1" t="s">
        <v>27</v>
      </c>
      <c r="M4" s="1" t="s">
        <v>3380</v>
      </c>
      <c r="N4" s="1" t="s">
        <v>3381</v>
      </c>
      <c r="O4" s="1" t="s">
        <v>27</v>
      </c>
      <c r="P4" s="1" t="s">
        <v>3376</v>
      </c>
      <c r="Q4">
        <v>14200</v>
      </c>
      <c r="R4">
        <v>1</v>
      </c>
      <c r="S4">
        <v>271</v>
      </c>
      <c r="T4" s="1" t="s">
        <v>27</v>
      </c>
      <c r="U4" s="1" t="s">
        <v>27</v>
      </c>
      <c r="V4">
        <v>1568401211</v>
      </c>
      <c r="W4">
        <v>0</v>
      </c>
      <c r="X4" s="1" t="s">
        <v>27</v>
      </c>
      <c r="Y4" s="2">
        <v>43721.875</v>
      </c>
    </row>
    <row r="5" spans="1:25" x14ac:dyDescent="0.4">
      <c r="A5">
        <v>1749451</v>
      </c>
      <c r="B5">
        <v>44609400</v>
      </c>
      <c r="C5">
        <v>101</v>
      </c>
      <c r="D5">
        <v>330689091</v>
      </c>
      <c r="E5" s="1" t="s">
        <v>3382</v>
      </c>
      <c r="F5">
        <v>43111</v>
      </c>
      <c r="G5">
        <v>563501</v>
      </c>
      <c r="H5" s="1" t="s">
        <v>3382</v>
      </c>
      <c r="I5" s="1" t="s">
        <v>3383</v>
      </c>
      <c r="J5" s="1" t="s">
        <v>808</v>
      </c>
      <c r="L5" s="1" t="s">
        <v>27</v>
      </c>
      <c r="M5" s="1" t="s">
        <v>3369</v>
      </c>
      <c r="N5" s="1" t="s">
        <v>27</v>
      </c>
      <c r="O5" s="1" t="s">
        <v>3384</v>
      </c>
      <c r="P5" s="1" t="s">
        <v>3376</v>
      </c>
      <c r="Q5">
        <v>14200</v>
      </c>
      <c r="R5">
        <v>1</v>
      </c>
      <c r="S5">
        <v>117</v>
      </c>
      <c r="T5" s="1" t="s">
        <v>27</v>
      </c>
      <c r="U5" s="1" t="s">
        <v>27</v>
      </c>
      <c r="V5">
        <v>1568401211</v>
      </c>
      <c r="W5">
        <v>0</v>
      </c>
      <c r="X5" s="1" t="s">
        <v>27</v>
      </c>
      <c r="Y5" s="2">
        <v>43721.875</v>
      </c>
    </row>
    <row r="6" spans="1:25" x14ac:dyDescent="0.4">
      <c r="A6">
        <v>1749450</v>
      </c>
      <c r="B6">
        <v>11348160</v>
      </c>
      <c r="C6">
        <v>101</v>
      </c>
      <c r="D6">
        <v>331245096</v>
      </c>
      <c r="E6" s="1" t="s">
        <v>162</v>
      </c>
      <c r="F6">
        <v>77900</v>
      </c>
      <c r="G6">
        <v>500496</v>
      </c>
      <c r="H6" s="1" t="s">
        <v>162</v>
      </c>
      <c r="I6" s="1" t="s">
        <v>3385</v>
      </c>
      <c r="J6" s="1" t="s">
        <v>162</v>
      </c>
      <c r="L6" s="1" t="s">
        <v>27</v>
      </c>
      <c r="M6" s="1" t="s">
        <v>3369</v>
      </c>
      <c r="N6" s="1" t="s">
        <v>3386</v>
      </c>
      <c r="O6" s="1" t="s">
        <v>27</v>
      </c>
      <c r="P6" s="1" t="s">
        <v>3376</v>
      </c>
      <c r="Q6">
        <v>14200</v>
      </c>
      <c r="R6">
        <v>1</v>
      </c>
      <c r="S6">
        <v>604</v>
      </c>
      <c r="T6" s="1" t="s">
        <v>3387</v>
      </c>
      <c r="U6" s="1" t="s">
        <v>27</v>
      </c>
      <c r="V6">
        <v>1568401211</v>
      </c>
      <c r="W6">
        <v>0</v>
      </c>
      <c r="X6" s="1" t="s">
        <v>27</v>
      </c>
      <c r="Y6" s="2">
        <v>43721.875</v>
      </c>
    </row>
    <row r="7" spans="1:25" x14ac:dyDescent="0.4">
      <c r="A7">
        <v>1422864</v>
      </c>
      <c r="B7">
        <v>26716291</v>
      </c>
      <c r="C7">
        <v>112</v>
      </c>
      <c r="D7">
        <v>336519332</v>
      </c>
      <c r="E7" s="1" t="s">
        <v>29</v>
      </c>
      <c r="F7">
        <v>15000</v>
      </c>
      <c r="G7">
        <v>500143</v>
      </c>
      <c r="H7" s="1" t="s">
        <v>74</v>
      </c>
      <c r="I7" s="1" t="s">
        <v>3368</v>
      </c>
      <c r="J7" s="1" t="s">
        <v>29</v>
      </c>
      <c r="L7" s="1" t="s">
        <v>27</v>
      </c>
      <c r="M7" s="1" t="s">
        <v>3369</v>
      </c>
      <c r="N7" s="1" t="s">
        <v>3388</v>
      </c>
      <c r="O7" s="1" t="s">
        <v>3389</v>
      </c>
      <c r="P7" s="1" t="s">
        <v>3390</v>
      </c>
      <c r="Q7">
        <v>11002</v>
      </c>
      <c r="R7">
        <v>1</v>
      </c>
      <c r="S7">
        <v>1042</v>
      </c>
      <c r="T7" s="1" t="s">
        <v>3391</v>
      </c>
      <c r="U7" s="1" t="s">
        <v>27</v>
      </c>
      <c r="V7">
        <v>1568379264</v>
      </c>
      <c r="W7">
        <v>0</v>
      </c>
      <c r="X7" s="1" t="s">
        <v>27</v>
      </c>
      <c r="Y7" s="2">
        <v>43721.620833333334</v>
      </c>
    </row>
    <row r="8" spans="1:25" x14ac:dyDescent="0.4">
      <c r="A8">
        <v>1028516</v>
      </c>
      <c r="B8">
        <v>1442279</v>
      </c>
      <c r="C8">
        <v>112</v>
      </c>
      <c r="D8">
        <v>339631807</v>
      </c>
      <c r="E8" s="1" t="s">
        <v>1392</v>
      </c>
      <c r="F8">
        <v>36001</v>
      </c>
      <c r="G8">
        <v>554961</v>
      </c>
      <c r="H8" s="1" t="s">
        <v>1392</v>
      </c>
      <c r="I8" s="1" t="s">
        <v>3392</v>
      </c>
      <c r="J8" s="1" t="s">
        <v>1392</v>
      </c>
      <c r="L8" s="1" t="s">
        <v>27</v>
      </c>
      <c r="M8" s="1" t="s">
        <v>3393</v>
      </c>
      <c r="N8" s="1" t="s">
        <v>3394</v>
      </c>
      <c r="O8" s="1" t="s">
        <v>27</v>
      </c>
      <c r="P8" s="1" t="s">
        <v>3372</v>
      </c>
      <c r="Q8">
        <v>11003</v>
      </c>
      <c r="R8">
        <v>1</v>
      </c>
      <c r="S8">
        <v>477</v>
      </c>
      <c r="T8" s="1" t="s">
        <v>3395</v>
      </c>
      <c r="U8" s="1" t="s">
        <v>27</v>
      </c>
      <c r="V8">
        <v>1568187167</v>
      </c>
      <c r="W8">
        <v>0</v>
      </c>
      <c r="X8" s="1" t="s">
        <v>27</v>
      </c>
      <c r="Y8" s="2">
        <v>43719.397222222222</v>
      </c>
    </row>
    <row r="9" spans="1:25" x14ac:dyDescent="0.4">
      <c r="A9">
        <v>1749449</v>
      </c>
      <c r="B9">
        <v>63824469</v>
      </c>
      <c r="C9">
        <v>101</v>
      </c>
      <c r="D9">
        <v>330235420</v>
      </c>
      <c r="E9" s="1" t="s">
        <v>3396</v>
      </c>
      <c r="F9">
        <v>25901</v>
      </c>
      <c r="G9">
        <v>530905</v>
      </c>
      <c r="H9" s="1" t="s">
        <v>3396</v>
      </c>
      <c r="I9" s="1" t="s">
        <v>3397</v>
      </c>
      <c r="J9" s="1" t="s">
        <v>759</v>
      </c>
      <c r="L9" s="1" t="s">
        <v>27</v>
      </c>
      <c r="M9" s="1" t="s">
        <v>3369</v>
      </c>
      <c r="N9" s="1" t="s">
        <v>3398</v>
      </c>
      <c r="O9" s="1" t="s">
        <v>27</v>
      </c>
      <c r="P9" s="1" t="s">
        <v>3376</v>
      </c>
      <c r="Q9">
        <v>14200</v>
      </c>
      <c r="R9">
        <v>1</v>
      </c>
      <c r="S9">
        <v>742</v>
      </c>
      <c r="T9" s="1" t="s">
        <v>27</v>
      </c>
      <c r="U9" s="1" t="s">
        <v>27</v>
      </c>
      <c r="V9">
        <v>1568401211</v>
      </c>
      <c r="W9">
        <v>0</v>
      </c>
      <c r="X9" s="1" t="s">
        <v>27</v>
      </c>
      <c r="Y9" s="2">
        <v>43721.875</v>
      </c>
    </row>
    <row r="10" spans="1:25" x14ac:dyDescent="0.4">
      <c r="A10">
        <v>1749448</v>
      </c>
      <c r="B10">
        <v>68534990</v>
      </c>
      <c r="C10">
        <v>101</v>
      </c>
      <c r="D10">
        <v>330947359</v>
      </c>
      <c r="E10" s="1" t="s">
        <v>3399</v>
      </c>
      <c r="F10">
        <v>38773</v>
      </c>
      <c r="G10">
        <v>550809</v>
      </c>
      <c r="H10" s="1" t="s">
        <v>3399</v>
      </c>
      <c r="I10" s="1" t="s">
        <v>3400</v>
      </c>
      <c r="J10" s="1" t="s">
        <v>305</v>
      </c>
      <c r="L10" s="1" t="s">
        <v>27</v>
      </c>
      <c r="M10" s="1" t="s">
        <v>3369</v>
      </c>
      <c r="N10" s="1" t="s">
        <v>3401</v>
      </c>
      <c r="O10" s="1" t="s">
        <v>27</v>
      </c>
      <c r="P10" s="1" t="s">
        <v>3376</v>
      </c>
      <c r="Q10">
        <v>14200</v>
      </c>
      <c r="R10">
        <v>1</v>
      </c>
      <c r="S10">
        <v>462</v>
      </c>
      <c r="T10" s="1" t="s">
        <v>27</v>
      </c>
      <c r="U10" s="1" t="s">
        <v>27</v>
      </c>
      <c r="V10">
        <v>1568401210</v>
      </c>
      <c r="W10">
        <v>0</v>
      </c>
      <c r="X10" s="1" t="s">
        <v>27</v>
      </c>
      <c r="Y10" s="2">
        <v>43721.875</v>
      </c>
    </row>
    <row r="11" spans="1:25" x14ac:dyDescent="0.4">
      <c r="A11">
        <v>1749447</v>
      </c>
      <c r="B11">
        <v>68991321</v>
      </c>
      <c r="C11">
        <v>101</v>
      </c>
      <c r="D11">
        <v>330909111</v>
      </c>
      <c r="E11" s="1" t="s">
        <v>254</v>
      </c>
      <c r="F11">
        <v>46014</v>
      </c>
      <c r="G11">
        <v>556904</v>
      </c>
      <c r="H11" s="1" t="s">
        <v>3402</v>
      </c>
      <c r="I11" s="1" t="s">
        <v>3403</v>
      </c>
      <c r="J11" s="1" t="s">
        <v>254</v>
      </c>
      <c r="L11" s="1" t="s">
        <v>27</v>
      </c>
      <c r="M11" s="1" t="s">
        <v>3369</v>
      </c>
      <c r="N11" s="1" t="s">
        <v>3404</v>
      </c>
      <c r="O11" s="1" t="s">
        <v>3405</v>
      </c>
      <c r="P11" s="1" t="s">
        <v>3376</v>
      </c>
      <c r="Q11">
        <v>14200</v>
      </c>
      <c r="R11">
        <v>1</v>
      </c>
      <c r="S11">
        <v>661</v>
      </c>
      <c r="T11" s="1" t="s">
        <v>3406</v>
      </c>
      <c r="U11" s="1" t="s">
        <v>27</v>
      </c>
      <c r="V11">
        <v>1568401210</v>
      </c>
      <c r="W11">
        <v>0</v>
      </c>
      <c r="X11" s="1" t="s">
        <v>27</v>
      </c>
      <c r="Y11" s="2">
        <v>43721.875</v>
      </c>
    </row>
    <row r="12" spans="1:25" x14ac:dyDescent="0.4">
      <c r="A12">
        <v>1361358</v>
      </c>
      <c r="B12">
        <v>25714937</v>
      </c>
      <c r="C12">
        <v>141</v>
      </c>
      <c r="D12">
        <v>318728406</v>
      </c>
      <c r="E12" s="1" t="s">
        <v>692</v>
      </c>
      <c r="F12">
        <v>25101</v>
      </c>
      <c r="G12">
        <v>538728</v>
      </c>
      <c r="H12" s="1" t="s">
        <v>692</v>
      </c>
      <c r="I12" s="1" t="s">
        <v>3407</v>
      </c>
      <c r="J12" s="1" t="s">
        <v>3408</v>
      </c>
      <c r="L12" s="1" t="s">
        <v>27</v>
      </c>
      <c r="M12" s="1" t="s">
        <v>3369</v>
      </c>
      <c r="N12" s="1" t="s">
        <v>3409</v>
      </c>
      <c r="O12" s="1" t="s">
        <v>27</v>
      </c>
      <c r="P12" s="1" t="s">
        <v>3410</v>
      </c>
      <c r="Q12">
        <v>15002</v>
      </c>
      <c r="R12">
        <v>1</v>
      </c>
      <c r="S12">
        <v>1685</v>
      </c>
      <c r="T12" s="1" t="s">
        <v>3411</v>
      </c>
      <c r="U12" s="1" t="s">
        <v>27</v>
      </c>
      <c r="V12">
        <v>1568379054</v>
      </c>
      <c r="W12">
        <v>0</v>
      </c>
      <c r="X12" s="1" t="s">
        <v>27</v>
      </c>
      <c r="Y12" s="2">
        <v>43721.618055555555</v>
      </c>
    </row>
    <row r="13" spans="1:25" x14ac:dyDescent="0.4">
      <c r="A13">
        <v>1006418</v>
      </c>
      <c r="B13">
        <v>226611</v>
      </c>
      <c r="C13">
        <v>641</v>
      </c>
      <c r="D13">
        <v>304386028</v>
      </c>
      <c r="E13" s="1" t="s">
        <v>99</v>
      </c>
      <c r="F13">
        <v>76701</v>
      </c>
      <c r="G13">
        <v>588296</v>
      </c>
      <c r="H13" s="1" t="s">
        <v>99</v>
      </c>
      <c r="I13" s="1" t="s">
        <v>3412</v>
      </c>
      <c r="J13" s="1" t="s">
        <v>99</v>
      </c>
      <c r="K13">
        <v>15000</v>
      </c>
      <c r="L13" s="1" t="s">
        <v>3413</v>
      </c>
      <c r="M13" s="1" t="s">
        <v>3414</v>
      </c>
      <c r="N13" s="1" t="s">
        <v>3415</v>
      </c>
      <c r="O13" s="1" t="s">
        <v>27</v>
      </c>
      <c r="P13" s="1" t="s">
        <v>27</v>
      </c>
      <c r="T13" s="1" t="s">
        <v>27</v>
      </c>
      <c r="U13" s="1" t="s">
        <v>27</v>
      </c>
      <c r="V13">
        <v>1568131275</v>
      </c>
      <c r="W13">
        <v>0</v>
      </c>
      <c r="X13" s="1" t="s">
        <v>27</v>
      </c>
      <c r="Y13" s="2">
        <v>43718.750694444447</v>
      </c>
    </row>
    <row r="14" spans="1:25" x14ac:dyDescent="0.4">
      <c r="A14">
        <v>1010202</v>
      </c>
      <c r="B14">
        <v>335479</v>
      </c>
      <c r="C14">
        <v>331</v>
      </c>
      <c r="D14">
        <v>304635314</v>
      </c>
      <c r="E14" s="1" t="s">
        <v>279</v>
      </c>
      <c r="F14">
        <v>14000</v>
      </c>
      <c r="G14">
        <v>500119</v>
      </c>
      <c r="H14" s="1" t="s">
        <v>279</v>
      </c>
      <c r="I14" s="1" t="s">
        <v>3368</v>
      </c>
      <c r="J14" s="1" t="s">
        <v>29</v>
      </c>
      <c r="K14">
        <v>13130</v>
      </c>
      <c r="L14" s="1" t="s">
        <v>3416</v>
      </c>
      <c r="M14" s="1" t="s">
        <v>3414</v>
      </c>
      <c r="N14" s="1" t="s">
        <v>3417</v>
      </c>
      <c r="O14" s="1" t="s">
        <v>27</v>
      </c>
      <c r="P14" s="1" t="s">
        <v>27</v>
      </c>
      <c r="T14" s="1" t="s">
        <v>27</v>
      </c>
      <c r="U14" s="1" t="s">
        <v>27</v>
      </c>
      <c r="V14">
        <v>1568131283</v>
      </c>
      <c r="W14">
        <v>0</v>
      </c>
      <c r="X14" s="1" t="s">
        <v>27</v>
      </c>
      <c r="Y14" s="2">
        <v>43718.750694444447</v>
      </c>
    </row>
    <row r="15" spans="1:25" x14ac:dyDescent="0.4">
      <c r="A15">
        <v>1010207</v>
      </c>
      <c r="B15">
        <v>335487</v>
      </c>
      <c r="C15">
        <v>331</v>
      </c>
      <c r="D15">
        <v>304243443</v>
      </c>
      <c r="E15" s="1" t="s">
        <v>279</v>
      </c>
      <c r="F15">
        <v>14087</v>
      </c>
      <c r="G15">
        <v>500119</v>
      </c>
      <c r="H15" s="1" t="s">
        <v>279</v>
      </c>
      <c r="I15" s="1" t="s">
        <v>3368</v>
      </c>
      <c r="J15" s="1" t="s">
        <v>29</v>
      </c>
      <c r="K15">
        <v>13130</v>
      </c>
      <c r="L15" s="1" t="s">
        <v>3416</v>
      </c>
      <c r="M15" s="1" t="s">
        <v>3414</v>
      </c>
      <c r="N15" s="1" t="s">
        <v>3418</v>
      </c>
      <c r="O15" s="1" t="s">
        <v>27</v>
      </c>
      <c r="P15" s="1" t="s">
        <v>27</v>
      </c>
      <c r="T15" s="1" t="s">
        <v>27</v>
      </c>
      <c r="U15" s="1" t="s">
        <v>27</v>
      </c>
      <c r="V15">
        <v>1568131283</v>
      </c>
      <c r="W15">
        <v>0</v>
      </c>
      <c r="X15" s="1" t="s">
        <v>27</v>
      </c>
      <c r="Y15" s="2">
        <v>43718.750694444447</v>
      </c>
    </row>
    <row r="16" spans="1:25" x14ac:dyDescent="0.4">
      <c r="A16">
        <v>1010208</v>
      </c>
      <c r="B16">
        <v>335533</v>
      </c>
      <c r="C16">
        <v>331</v>
      </c>
      <c r="D16">
        <v>304458284</v>
      </c>
      <c r="E16" s="1" t="s">
        <v>279</v>
      </c>
      <c r="F16">
        <v>14503</v>
      </c>
      <c r="G16">
        <v>500119</v>
      </c>
      <c r="H16" s="1" t="s">
        <v>279</v>
      </c>
      <c r="I16" s="1" t="s">
        <v>3368</v>
      </c>
      <c r="J16" s="1" t="s">
        <v>29</v>
      </c>
      <c r="K16">
        <v>13130</v>
      </c>
      <c r="L16" s="1" t="s">
        <v>3416</v>
      </c>
      <c r="M16" s="1" t="s">
        <v>3419</v>
      </c>
      <c r="N16" s="1" t="s">
        <v>3420</v>
      </c>
      <c r="O16" s="1" t="s">
        <v>27</v>
      </c>
      <c r="P16" s="1" t="s">
        <v>27</v>
      </c>
      <c r="T16" s="1" t="s">
        <v>27</v>
      </c>
      <c r="U16" s="1" t="s">
        <v>27</v>
      </c>
      <c r="V16">
        <v>1568131283</v>
      </c>
      <c r="W16">
        <v>0</v>
      </c>
      <c r="X16" s="1" t="s">
        <v>27</v>
      </c>
      <c r="Y16" s="2">
        <v>43718.750694444447</v>
      </c>
    </row>
    <row r="17" spans="1:25" x14ac:dyDescent="0.4">
      <c r="A17">
        <v>1011580</v>
      </c>
      <c r="B17">
        <v>401081</v>
      </c>
      <c r="C17">
        <v>331</v>
      </c>
      <c r="D17">
        <v>304243566</v>
      </c>
      <c r="E17" s="1" t="s">
        <v>991</v>
      </c>
      <c r="F17">
        <v>56201</v>
      </c>
      <c r="G17">
        <v>579891</v>
      </c>
      <c r="H17" s="1" t="s">
        <v>991</v>
      </c>
      <c r="I17" s="1" t="s">
        <v>3421</v>
      </c>
      <c r="J17" s="1" t="s">
        <v>991</v>
      </c>
      <c r="K17">
        <v>13130</v>
      </c>
      <c r="L17" s="1" t="s">
        <v>3416</v>
      </c>
      <c r="M17" s="1" t="s">
        <v>3414</v>
      </c>
      <c r="N17" s="1" t="s">
        <v>3422</v>
      </c>
      <c r="O17" s="1" t="s">
        <v>27</v>
      </c>
      <c r="P17" s="1" t="s">
        <v>27</v>
      </c>
      <c r="T17" s="1" t="s">
        <v>27</v>
      </c>
      <c r="U17" s="1" t="s">
        <v>27</v>
      </c>
      <c r="V17">
        <v>1568131359</v>
      </c>
      <c r="W17">
        <v>0</v>
      </c>
      <c r="X17" s="1" t="s">
        <v>27</v>
      </c>
      <c r="Y17" s="2">
        <v>43718.751388888886</v>
      </c>
    </row>
    <row r="18" spans="1:25" x14ac:dyDescent="0.4">
      <c r="A18">
        <v>1014537</v>
      </c>
      <c r="B18">
        <v>474029</v>
      </c>
      <c r="C18">
        <v>331</v>
      </c>
      <c r="D18">
        <v>304386397</v>
      </c>
      <c r="E18" s="1" t="s">
        <v>496</v>
      </c>
      <c r="F18">
        <v>27711</v>
      </c>
      <c r="G18">
        <v>535087</v>
      </c>
      <c r="H18" s="1" t="s">
        <v>496</v>
      </c>
      <c r="I18" s="1" t="s">
        <v>3423</v>
      </c>
      <c r="J18" s="1" t="s">
        <v>192</v>
      </c>
      <c r="K18">
        <v>13130</v>
      </c>
      <c r="L18" s="1" t="s">
        <v>3416</v>
      </c>
      <c r="M18" s="1" t="s">
        <v>3419</v>
      </c>
      <c r="N18" s="1" t="s">
        <v>3424</v>
      </c>
      <c r="O18" s="1" t="s">
        <v>27</v>
      </c>
      <c r="P18" s="1" t="s">
        <v>27</v>
      </c>
      <c r="T18" s="1" t="s">
        <v>27</v>
      </c>
      <c r="U18" s="1" t="s">
        <v>27</v>
      </c>
      <c r="V18">
        <v>1568131364</v>
      </c>
      <c r="W18">
        <v>0</v>
      </c>
      <c r="X18" s="1" t="s">
        <v>27</v>
      </c>
      <c r="Y18" s="2">
        <v>43718.751388888886</v>
      </c>
    </row>
    <row r="19" spans="1:25" x14ac:dyDescent="0.4">
      <c r="A19">
        <v>1017827</v>
      </c>
      <c r="B19">
        <v>532525</v>
      </c>
      <c r="C19">
        <v>641</v>
      </c>
      <c r="D19">
        <v>304386456</v>
      </c>
      <c r="E19" s="1" t="s">
        <v>3425</v>
      </c>
      <c r="F19">
        <v>60200</v>
      </c>
      <c r="G19">
        <v>550973</v>
      </c>
      <c r="H19" s="1" t="s">
        <v>3425</v>
      </c>
      <c r="I19" s="1" t="s">
        <v>3426</v>
      </c>
      <c r="J19" s="1" t="s">
        <v>3427</v>
      </c>
      <c r="K19">
        <v>15000</v>
      </c>
      <c r="L19" s="1" t="s">
        <v>3413</v>
      </c>
      <c r="M19" s="1" t="s">
        <v>3414</v>
      </c>
      <c r="N19" s="1" t="s">
        <v>3428</v>
      </c>
      <c r="O19" s="1" t="s">
        <v>3429</v>
      </c>
      <c r="P19" s="1" t="s">
        <v>27</v>
      </c>
      <c r="T19" s="1" t="s">
        <v>27</v>
      </c>
      <c r="U19" s="1" t="s">
        <v>27</v>
      </c>
      <c r="V19">
        <v>1568131371</v>
      </c>
      <c r="W19">
        <v>0</v>
      </c>
      <c r="X19" s="1" t="s">
        <v>27</v>
      </c>
      <c r="Y19" s="2">
        <v>43718.751388888886</v>
      </c>
    </row>
    <row r="20" spans="1:25" x14ac:dyDescent="0.4">
      <c r="A20">
        <v>1749446</v>
      </c>
      <c r="B20">
        <v>558974</v>
      </c>
      <c r="C20">
        <v>331</v>
      </c>
      <c r="D20">
        <v>338071986</v>
      </c>
      <c r="E20" s="1" t="s">
        <v>53</v>
      </c>
      <c r="F20">
        <v>61400</v>
      </c>
      <c r="G20">
        <v>551031</v>
      </c>
      <c r="H20" s="1" t="s">
        <v>3430</v>
      </c>
      <c r="I20" s="1" t="s">
        <v>3426</v>
      </c>
      <c r="J20" s="1" t="s">
        <v>3427</v>
      </c>
      <c r="L20" s="1" t="s">
        <v>27</v>
      </c>
      <c r="M20" s="1" t="s">
        <v>3419</v>
      </c>
      <c r="N20" s="1" t="s">
        <v>3431</v>
      </c>
      <c r="O20" s="1" t="s">
        <v>3432</v>
      </c>
      <c r="P20" s="1" t="s">
        <v>3416</v>
      </c>
      <c r="Q20">
        <v>13130</v>
      </c>
      <c r="R20">
        <v>1</v>
      </c>
      <c r="S20">
        <v>689</v>
      </c>
      <c r="T20" s="1" t="s">
        <v>3377</v>
      </c>
      <c r="U20" s="1" t="s">
        <v>27</v>
      </c>
      <c r="V20">
        <v>1568401210</v>
      </c>
      <c r="W20">
        <v>0</v>
      </c>
      <c r="X20" s="1" t="s">
        <v>27</v>
      </c>
      <c r="Y20" s="2">
        <v>43721.875</v>
      </c>
    </row>
    <row r="21" spans="1:25" x14ac:dyDescent="0.4">
      <c r="A21">
        <v>1749445</v>
      </c>
      <c r="B21">
        <v>558982</v>
      </c>
      <c r="C21">
        <v>331</v>
      </c>
      <c r="D21">
        <v>338174006</v>
      </c>
      <c r="E21" s="1" t="s">
        <v>53</v>
      </c>
      <c r="F21">
        <v>63900</v>
      </c>
      <c r="G21">
        <v>550973</v>
      </c>
      <c r="H21" s="1" t="s">
        <v>3425</v>
      </c>
      <c r="I21" s="1" t="s">
        <v>3426</v>
      </c>
      <c r="J21" s="1" t="s">
        <v>3427</v>
      </c>
      <c r="L21" s="1" t="s">
        <v>27</v>
      </c>
      <c r="M21" s="1" t="s">
        <v>3419</v>
      </c>
      <c r="N21" s="1" t="s">
        <v>3433</v>
      </c>
      <c r="O21" s="1" t="s">
        <v>3434</v>
      </c>
      <c r="P21" s="1" t="s">
        <v>3416</v>
      </c>
      <c r="Q21">
        <v>13130</v>
      </c>
      <c r="R21">
        <v>1</v>
      </c>
      <c r="S21">
        <v>55</v>
      </c>
      <c r="T21" s="1" t="s">
        <v>3435</v>
      </c>
      <c r="U21" s="1" t="s">
        <v>27</v>
      </c>
      <c r="V21">
        <v>1568401210</v>
      </c>
      <c r="W21">
        <v>0</v>
      </c>
      <c r="X21" s="1" t="s">
        <v>27</v>
      </c>
      <c r="Y21" s="2">
        <v>43721.875</v>
      </c>
    </row>
    <row r="22" spans="1:25" x14ac:dyDescent="0.4">
      <c r="A22">
        <v>1749444</v>
      </c>
      <c r="B22">
        <v>558991</v>
      </c>
      <c r="C22">
        <v>331</v>
      </c>
      <c r="D22">
        <v>337879073</v>
      </c>
      <c r="E22" s="1" t="s">
        <v>53</v>
      </c>
      <c r="F22">
        <v>60200</v>
      </c>
      <c r="G22">
        <v>550973</v>
      </c>
      <c r="H22" s="1" t="s">
        <v>3425</v>
      </c>
      <c r="I22" s="1" t="s">
        <v>3426</v>
      </c>
      <c r="J22" s="1" t="s">
        <v>3427</v>
      </c>
      <c r="L22" s="1" t="s">
        <v>27</v>
      </c>
      <c r="M22" s="1" t="s">
        <v>3419</v>
      </c>
      <c r="N22" s="1" t="s">
        <v>3436</v>
      </c>
      <c r="O22" s="1" t="s">
        <v>3437</v>
      </c>
      <c r="P22" s="1" t="s">
        <v>3416</v>
      </c>
      <c r="Q22">
        <v>13130</v>
      </c>
      <c r="R22">
        <v>1</v>
      </c>
      <c r="S22">
        <v>304</v>
      </c>
      <c r="T22" s="1" t="s">
        <v>3438</v>
      </c>
      <c r="U22" s="1" t="s">
        <v>27</v>
      </c>
      <c r="V22">
        <v>1568401210</v>
      </c>
      <c r="W22">
        <v>0</v>
      </c>
      <c r="X22" s="1" t="s">
        <v>27</v>
      </c>
      <c r="Y22" s="2">
        <v>43721.875</v>
      </c>
    </row>
    <row r="23" spans="1:25" x14ac:dyDescent="0.4">
      <c r="A23">
        <v>1749443</v>
      </c>
      <c r="B23">
        <v>559008</v>
      </c>
      <c r="C23">
        <v>331</v>
      </c>
      <c r="D23">
        <v>337879074</v>
      </c>
      <c r="E23" s="1" t="s">
        <v>53</v>
      </c>
      <c r="F23">
        <v>61600</v>
      </c>
      <c r="G23">
        <v>550973</v>
      </c>
      <c r="H23" s="1" t="s">
        <v>3425</v>
      </c>
      <c r="I23" s="1" t="s">
        <v>3426</v>
      </c>
      <c r="J23" s="1" t="s">
        <v>3427</v>
      </c>
      <c r="L23" s="1" t="s">
        <v>27</v>
      </c>
      <c r="M23" s="1" t="s">
        <v>3414</v>
      </c>
      <c r="N23" s="1" t="s">
        <v>3439</v>
      </c>
      <c r="O23" s="1" t="s">
        <v>3440</v>
      </c>
      <c r="P23" s="1" t="s">
        <v>3416</v>
      </c>
      <c r="Q23">
        <v>13130</v>
      </c>
      <c r="R23">
        <v>1</v>
      </c>
      <c r="S23">
        <v>980</v>
      </c>
      <c r="T23" s="1" t="s">
        <v>3441</v>
      </c>
      <c r="U23" s="1" t="s">
        <v>27</v>
      </c>
      <c r="V23">
        <v>1568401210</v>
      </c>
      <c r="W23">
        <v>0</v>
      </c>
      <c r="X23" s="1" t="s">
        <v>27</v>
      </c>
      <c r="Y23" s="2">
        <v>43721.875</v>
      </c>
    </row>
    <row r="24" spans="1:25" x14ac:dyDescent="0.4">
      <c r="A24">
        <v>1749442</v>
      </c>
      <c r="B24">
        <v>559016</v>
      </c>
      <c r="C24">
        <v>331</v>
      </c>
      <c r="D24">
        <v>338104492</v>
      </c>
      <c r="E24" s="1" t="s">
        <v>53</v>
      </c>
      <c r="F24">
        <v>61200</v>
      </c>
      <c r="G24">
        <v>551007</v>
      </c>
      <c r="H24" s="1" t="s">
        <v>3442</v>
      </c>
      <c r="I24" s="1" t="s">
        <v>3426</v>
      </c>
      <c r="J24" s="1" t="s">
        <v>3427</v>
      </c>
      <c r="L24" s="1" t="s">
        <v>27</v>
      </c>
      <c r="M24" s="1" t="s">
        <v>3419</v>
      </c>
      <c r="N24" s="1" t="s">
        <v>3443</v>
      </c>
      <c r="O24" s="1" t="s">
        <v>3444</v>
      </c>
      <c r="P24" s="1" t="s">
        <v>3416</v>
      </c>
      <c r="Q24">
        <v>13130</v>
      </c>
      <c r="R24">
        <v>1</v>
      </c>
      <c r="S24">
        <v>1804</v>
      </c>
      <c r="T24" s="1" t="s">
        <v>3445</v>
      </c>
      <c r="U24" s="1" t="s">
        <v>27</v>
      </c>
      <c r="V24">
        <v>1568401210</v>
      </c>
      <c r="W24">
        <v>0</v>
      </c>
      <c r="X24" s="1" t="s">
        <v>27</v>
      </c>
      <c r="Y24" s="2">
        <v>43721.875</v>
      </c>
    </row>
    <row r="25" spans="1:25" x14ac:dyDescent="0.4">
      <c r="A25">
        <v>1749441</v>
      </c>
      <c r="B25">
        <v>559032</v>
      </c>
      <c r="C25">
        <v>331</v>
      </c>
      <c r="D25">
        <v>339691663</v>
      </c>
      <c r="E25" s="1" t="s">
        <v>27</v>
      </c>
      <c r="G25">
        <v>550973</v>
      </c>
      <c r="H25" s="1" t="s">
        <v>3425</v>
      </c>
      <c r="I25" s="1" t="s">
        <v>3426</v>
      </c>
      <c r="J25" s="1" t="s">
        <v>3427</v>
      </c>
      <c r="L25" s="1" t="s">
        <v>27</v>
      </c>
      <c r="M25" s="1" t="s">
        <v>3419</v>
      </c>
      <c r="N25" s="1" t="s">
        <v>27</v>
      </c>
      <c r="O25" s="1" t="s">
        <v>27</v>
      </c>
      <c r="P25" s="1" t="s">
        <v>3416</v>
      </c>
      <c r="Q25">
        <v>13130</v>
      </c>
      <c r="T25" s="1" t="s">
        <v>27</v>
      </c>
      <c r="U25" s="1" t="s">
        <v>3446</v>
      </c>
      <c r="V25">
        <v>1568401210</v>
      </c>
      <c r="W25">
        <v>0</v>
      </c>
      <c r="X25" s="1" t="s">
        <v>27</v>
      </c>
      <c r="Y25" s="2">
        <v>43721.875</v>
      </c>
    </row>
    <row r="26" spans="1:25" x14ac:dyDescent="0.4">
      <c r="A26">
        <v>1749440</v>
      </c>
      <c r="B26">
        <v>559105</v>
      </c>
      <c r="C26">
        <v>331</v>
      </c>
      <c r="D26">
        <v>337879075</v>
      </c>
      <c r="E26" s="1" t="s">
        <v>11</v>
      </c>
      <c r="F26">
        <v>76001</v>
      </c>
      <c r="G26">
        <v>585068</v>
      </c>
      <c r="H26" s="1" t="s">
        <v>11</v>
      </c>
      <c r="I26" s="1" t="s">
        <v>3447</v>
      </c>
      <c r="J26" s="1" t="s">
        <v>11</v>
      </c>
      <c r="L26" s="1" t="s">
        <v>27</v>
      </c>
      <c r="M26" s="1" t="s">
        <v>3414</v>
      </c>
      <c r="N26" s="1" t="s">
        <v>3448</v>
      </c>
      <c r="O26" s="1" t="s">
        <v>27</v>
      </c>
      <c r="P26" s="1" t="s">
        <v>3416</v>
      </c>
      <c r="Q26">
        <v>13130</v>
      </c>
      <c r="R26">
        <v>1</v>
      </c>
      <c r="S26">
        <v>1364</v>
      </c>
      <c r="T26" s="1" t="s">
        <v>27</v>
      </c>
      <c r="U26" s="1" t="s">
        <v>27</v>
      </c>
      <c r="V26">
        <v>1568401210</v>
      </c>
      <c r="W26">
        <v>0</v>
      </c>
      <c r="X26" s="1" t="s">
        <v>27</v>
      </c>
      <c r="Y26" s="2">
        <v>43721.875</v>
      </c>
    </row>
    <row r="27" spans="1:25" x14ac:dyDescent="0.4">
      <c r="A27">
        <v>1749076</v>
      </c>
      <c r="B27">
        <v>559130</v>
      </c>
      <c r="C27">
        <v>331</v>
      </c>
      <c r="D27">
        <v>339187916</v>
      </c>
      <c r="E27" s="1" t="s">
        <v>27</v>
      </c>
      <c r="G27">
        <v>586021</v>
      </c>
      <c r="H27" s="1" t="s">
        <v>856</v>
      </c>
      <c r="I27" s="1" t="s">
        <v>3449</v>
      </c>
      <c r="J27" s="1" t="s">
        <v>856</v>
      </c>
      <c r="L27" s="1" t="s">
        <v>27</v>
      </c>
      <c r="M27" s="1" t="s">
        <v>3419</v>
      </c>
      <c r="N27" s="1" t="s">
        <v>27</v>
      </c>
      <c r="O27" s="1" t="s">
        <v>27</v>
      </c>
      <c r="P27" s="1" t="s">
        <v>3416</v>
      </c>
      <c r="Q27">
        <v>13130</v>
      </c>
      <c r="T27" s="1" t="s">
        <v>27</v>
      </c>
      <c r="U27" s="1" t="s">
        <v>3450</v>
      </c>
      <c r="V27">
        <v>1568401199</v>
      </c>
      <c r="W27">
        <v>0</v>
      </c>
      <c r="X27" s="1" t="s">
        <v>27</v>
      </c>
      <c r="Y27" s="2">
        <v>43721.874305555553</v>
      </c>
    </row>
    <row r="28" spans="1:25" x14ac:dyDescent="0.4">
      <c r="A28">
        <v>1749075</v>
      </c>
      <c r="B28">
        <v>559148</v>
      </c>
      <c r="C28">
        <v>331</v>
      </c>
      <c r="D28">
        <v>337879076</v>
      </c>
      <c r="E28" s="1" t="s">
        <v>1107</v>
      </c>
      <c r="F28">
        <v>69701</v>
      </c>
      <c r="G28">
        <v>586307</v>
      </c>
      <c r="H28" s="1" t="s">
        <v>1107</v>
      </c>
      <c r="I28" s="1" t="s">
        <v>3449</v>
      </c>
      <c r="J28" s="1" t="s">
        <v>856</v>
      </c>
      <c r="L28" s="1" t="s">
        <v>27</v>
      </c>
      <c r="M28" s="1" t="s">
        <v>3419</v>
      </c>
      <c r="N28" s="1" t="s">
        <v>3451</v>
      </c>
      <c r="O28" s="1" t="s">
        <v>27</v>
      </c>
      <c r="P28" s="1" t="s">
        <v>3416</v>
      </c>
      <c r="Q28">
        <v>13130</v>
      </c>
      <c r="R28">
        <v>1</v>
      </c>
      <c r="S28">
        <v>549</v>
      </c>
      <c r="T28" s="1" t="s">
        <v>3452</v>
      </c>
      <c r="U28" s="1" t="s">
        <v>27</v>
      </c>
      <c r="V28">
        <v>1568401199</v>
      </c>
      <c r="W28">
        <v>0</v>
      </c>
      <c r="X28" s="1" t="s">
        <v>27</v>
      </c>
      <c r="Y28" s="2">
        <v>43721.874305555553</v>
      </c>
    </row>
    <row r="29" spans="1:25" x14ac:dyDescent="0.4">
      <c r="A29">
        <v>1749073</v>
      </c>
      <c r="B29">
        <v>559261</v>
      </c>
      <c r="C29">
        <v>331</v>
      </c>
      <c r="D29">
        <v>337879077</v>
      </c>
      <c r="E29" s="1" t="s">
        <v>334</v>
      </c>
      <c r="F29">
        <v>68501</v>
      </c>
      <c r="G29">
        <v>592943</v>
      </c>
      <c r="H29" s="1" t="s">
        <v>334</v>
      </c>
      <c r="I29" s="1" t="s">
        <v>3453</v>
      </c>
      <c r="J29" s="1" t="s">
        <v>373</v>
      </c>
      <c r="L29" s="1" t="s">
        <v>27</v>
      </c>
      <c r="M29" s="1" t="s">
        <v>3419</v>
      </c>
      <c r="N29" s="1" t="s">
        <v>3454</v>
      </c>
      <c r="O29" s="1" t="s">
        <v>27</v>
      </c>
      <c r="P29" s="1" t="s">
        <v>3416</v>
      </c>
      <c r="Q29">
        <v>13130</v>
      </c>
      <c r="R29">
        <v>1</v>
      </c>
      <c r="S29">
        <v>500</v>
      </c>
      <c r="T29" s="1" t="s">
        <v>27</v>
      </c>
      <c r="U29" s="1" t="s">
        <v>27</v>
      </c>
      <c r="V29">
        <v>1568401199</v>
      </c>
      <c r="W29">
        <v>0</v>
      </c>
      <c r="X29" s="1" t="s">
        <v>27</v>
      </c>
      <c r="Y29" s="2">
        <v>43721.874305555553</v>
      </c>
    </row>
    <row r="30" spans="1:25" x14ac:dyDescent="0.4">
      <c r="A30">
        <v>1749072</v>
      </c>
      <c r="B30">
        <v>559270</v>
      </c>
      <c r="C30">
        <v>331</v>
      </c>
      <c r="D30">
        <v>338480711</v>
      </c>
      <c r="E30" s="1" t="s">
        <v>373</v>
      </c>
      <c r="F30">
        <v>68201</v>
      </c>
      <c r="G30">
        <v>592889</v>
      </c>
      <c r="H30" s="1" t="s">
        <v>373</v>
      </c>
      <c r="I30" s="1" t="s">
        <v>3453</v>
      </c>
      <c r="J30" s="1" t="s">
        <v>373</v>
      </c>
      <c r="L30" s="1" t="s">
        <v>27</v>
      </c>
      <c r="M30" s="1" t="s">
        <v>3419</v>
      </c>
      <c r="N30" s="1" t="s">
        <v>3455</v>
      </c>
      <c r="O30" s="1" t="s">
        <v>3456</v>
      </c>
      <c r="P30" s="1" t="s">
        <v>3416</v>
      </c>
      <c r="Q30">
        <v>13130</v>
      </c>
      <c r="R30">
        <v>1</v>
      </c>
      <c r="S30">
        <v>16</v>
      </c>
      <c r="T30" s="1" t="s">
        <v>3395</v>
      </c>
      <c r="U30" s="1" t="s">
        <v>27</v>
      </c>
      <c r="V30">
        <v>1568401199</v>
      </c>
      <c r="W30">
        <v>0</v>
      </c>
      <c r="X30" s="1" t="s">
        <v>27</v>
      </c>
      <c r="Y30" s="2">
        <v>43721.874305555553</v>
      </c>
    </row>
    <row r="31" spans="1:25" x14ac:dyDescent="0.4">
      <c r="A31">
        <v>1749439</v>
      </c>
      <c r="B31">
        <v>559504</v>
      </c>
      <c r="C31">
        <v>331</v>
      </c>
      <c r="D31">
        <v>339691664</v>
      </c>
      <c r="E31" s="1" t="s">
        <v>11</v>
      </c>
      <c r="F31">
        <v>76001</v>
      </c>
      <c r="G31">
        <v>585068</v>
      </c>
      <c r="H31" s="1" t="s">
        <v>11</v>
      </c>
      <c r="I31" s="1" t="s">
        <v>3447</v>
      </c>
      <c r="J31" s="1" t="s">
        <v>11</v>
      </c>
      <c r="L31" s="1" t="s">
        <v>27</v>
      </c>
      <c r="M31" s="1" t="s">
        <v>3419</v>
      </c>
      <c r="N31" s="1" t="s">
        <v>3457</v>
      </c>
      <c r="O31" s="1" t="s">
        <v>27</v>
      </c>
      <c r="P31" s="1" t="s">
        <v>3416</v>
      </c>
      <c r="Q31">
        <v>13130</v>
      </c>
      <c r="R31">
        <v>1</v>
      </c>
      <c r="S31">
        <v>2734</v>
      </c>
      <c r="T31" s="1" t="s">
        <v>27</v>
      </c>
      <c r="U31" s="1" t="s">
        <v>27</v>
      </c>
      <c r="V31">
        <v>1568401210</v>
      </c>
      <c r="W31">
        <v>0</v>
      </c>
      <c r="X31" s="1" t="s">
        <v>27</v>
      </c>
      <c r="Y31" s="2">
        <v>43721.875</v>
      </c>
    </row>
    <row r="32" spans="1:25" x14ac:dyDescent="0.4">
      <c r="A32">
        <v>1749438</v>
      </c>
      <c r="B32">
        <v>567582</v>
      </c>
      <c r="C32">
        <v>331</v>
      </c>
      <c r="D32">
        <v>337879119</v>
      </c>
      <c r="E32" s="1" t="s">
        <v>53</v>
      </c>
      <c r="F32">
        <v>60200</v>
      </c>
      <c r="G32">
        <v>551007</v>
      </c>
      <c r="H32" s="1" t="s">
        <v>3442</v>
      </c>
      <c r="I32" s="1" t="s">
        <v>3426</v>
      </c>
      <c r="J32" s="1" t="s">
        <v>3427</v>
      </c>
      <c r="L32" s="1" t="s">
        <v>27</v>
      </c>
      <c r="M32" s="1" t="s">
        <v>3419</v>
      </c>
      <c r="N32" s="1" t="s">
        <v>3458</v>
      </c>
      <c r="O32" s="1" t="s">
        <v>3459</v>
      </c>
      <c r="P32" s="1" t="s">
        <v>3416</v>
      </c>
      <c r="Q32">
        <v>13130</v>
      </c>
      <c r="R32">
        <v>1</v>
      </c>
      <c r="S32">
        <v>63</v>
      </c>
      <c r="T32" s="1" t="s">
        <v>3460</v>
      </c>
      <c r="U32" s="1" t="s">
        <v>27</v>
      </c>
      <c r="V32">
        <v>1568401210</v>
      </c>
      <c r="W32">
        <v>0</v>
      </c>
      <c r="X32" s="1" t="s">
        <v>27</v>
      </c>
      <c r="Y32" s="2">
        <v>43721.875</v>
      </c>
    </row>
    <row r="33" spans="1:25" x14ac:dyDescent="0.4">
      <c r="A33">
        <v>1749437</v>
      </c>
      <c r="B33">
        <v>583839</v>
      </c>
      <c r="C33">
        <v>331</v>
      </c>
      <c r="D33">
        <v>337879327</v>
      </c>
      <c r="E33" s="1" t="s">
        <v>782</v>
      </c>
      <c r="F33">
        <v>38101</v>
      </c>
      <c r="G33">
        <v>545392</v>
      </c>
      <c r="H33" s="1" t="s">
        <v>782</v>
      </c>
      <c r="I33" s="1" t="s">
        <v>3461</v>
      </c>
      <c r="J33" s="1" t="s">
        <v>782</v>
      </c>
      <c r="L33" s="1" t="s">
        <v>27</v>
      </c>
      <c r="M33" s="1" t="s">
        <v>3419</v>
      </c>
      <c r="N33" s="1" t="s">
        <v>3462</v>
      </c>
      <c r="O33" s="1" t="s">
        <v>3463</v>
      </c>
      <c r="P33" s="1" t="s">
        <v>3416</v>
      </c>
      <c r="Q33">
        <v>13130</v>
      </c>
      <c r="R33">
        <v>1</v>
      </c>
      <c r="S33">
        <v>112</v>
      </c>
      <c r="T33" s="1" t="s">
        <v>27</v>
      </c>
      <c r="U33" s="1" t="s">
        <v>27</v>
      </c>
      <c r="V33">
        <v>1568401210</v>
      </c>
      <c r="W33">
        <v>0</v>
      </c>
      <c r="X33" s="1" t="s">
        <v>27</v>
      </c>
      <c r="Y33" s="2">
        <v>43721.875</v>
      </c>
    </row>
    <row r="34" spans="1:25" x14ac:dyDescent="0.4">
      <c r="A34">
        <v>1749436</v>
      </c>
      <c r="B34">
        <v>601331</v>
      </c>
      <c r="C34">
        <v>331</v>
      </c>
      <c r="D34">
        <v>338597936</v>
      </c>
      <c r="E34" s="1" t="s">
        <v>398</v>
      </c>
      <c r="F34">
        <v>79501</v>
      </c>
      <c r="G34">
        <v>597783</v>
      </c>
      <c r="H34" s="1" t="s">
        <v>398</v>
      </c>
      <c r="I34" s="1" t="s">
        <v>3464</v>
      </c>
      <c r="J34" s="1" t="s">
        <v>1942</v>
      </c>
      <c r="L34" s="1" t="s">
        <v>27</v>
      </c>
      <c r="M34" s="1" t="s">
        <v>3419</v>
      </c>
      <c r="N34" s="1" t="s">
        <v>3465</v>
      </c>
      <c r="O34" s="1" t="s">
        <v>27</v>
      </c>
      <c r="P34" s="1" t="s">
        <v>3416</v>
      </c>
      <c r="Q34">
        <v>13130</v>
      </c>
      <c r="R34">
        <v>1</v>
      </c>
      <c r="S34">
        <v>466</v>
      </c>
      <c r="T34" s="1" t="s">
        <v>3466</v>
      </c>
      <c r="U34" s="1" t="s">
        <v>27</v>
      </c>
      <c r="V34">
        <v>1568401210</v>
      </c>
      <c r="W34">
        <v>0</v>
      </c>
      <c r="X34" s="1" t="s">
        <v>27</v>
      </c>
      <c r="Y34" s="2">
        <v>43721.875</v>
      </c>
    </row>
    <row r="35" spans="1:25" x14ac:dyDescent="0.4">
      <c r="A35">
        <v>1749435</v>
      </c>
      <c r="B35">
        <v>601349</v>
      </c>
      <c r="C35">
        <v>331</v>
      </c>
      <c r="D35">
        <v>337879385</v>
      </c>
      <c r="E35" s="1" t="s">
        <v>834</v>
      </c>
      <c r="F35">
        <v>79401</v>
      </c>
      <c r="G35">
        <v>597520</v>
      </c>
      <c r="H35" s="1" t="s">
        <v>834</v>
      </c>
      <c r="I35" s="1" t="s">
        <v>3464</v>
      </c>
      <c r="J35" s="1" t="s">
        <v>1942</v>
      </c>
      <c r="L35" s="1" t="s">
        <v>27</v>
      </c>
      <c r="M35" s="1" t="s">
        <v>3393</v>
      </c>
      <c r="N35" s="1" t="s">
        <v>3467</v>
      </c>
      <c r="O35" s="1" t="s">
        <v>3468</v>
      </c>
      <c r="P35" s="1" t="s">
        <v>3416</v>
      </c>
      <c r="Q35">
        <v>13130</v>
      </c>
      <c r="R35">
        <v>1</v>
      </c>
      <c r="S35">
        <v>19</v>
      </c>
      <c r="T35" s="1" t="s">
        <v>3391</v>
      </c>
      <c r="U35" s="1" t="s">
        <v>27</v>
      </c>
      <c r="V35">
        <v>1568401210</v>
      </c>
      <c r="W35">
        <v>0</v>
      </c>
      <c r="X35" s="1" t="s">
        <v>27</v>
      </c>
      <c r="Y35" s="2">
        <v>43721.875</v>
      </c>
    </row>
    <row r="36" spans="1:25" x14ac:dyDescent="0.4">
      <c r="A36">
        <v>1749434</v>
      </c>
      <c r="B36">
        <v>601357</v>
      </c>
      <c r="C36">
        <v>331</v>
      </c>
      <c r="D36">
        <v>338072071</v>
      </c>
      <c r="E36" s="1" t="s">
        <v>1942</v>
      </c>
      <c r="F36">
        <v>79201</v>
      </c>
      <c r="G36">
        <v>597180</v>
      </c>
      <c r="H36" s="1" t="s">
        <v>1942</v>
      </c>
      <c r="I36" s="1" t="s">
        <v>3464</v>
      </c>
      <c r="J36" s="1" t="s">
        <v>1942</v>
      </c>
      <c r="L36" s="1" t="s">
        <v>27</v>
      </c>
      <c r="M36" s="1" t="s">
        <v>3393</v>
      </c>
      <c r="N36" s="1" t="s">
        <v>3469</v>
      </c>
      <c r="O36" s="1" t="s">
        <v>27</v>
      </c>
      <c r="P36" s="1" t="s">
        <v>3416</v>
      </c>
      <c r="Q36">
        <v>13130</v>
      </c>
      <c r="R36">
        <v>1</v>
      </c>
      <c r="S36">
        <v>1423</v>
      </c>
      <c r="T36" s="1" t="s">
        <v>3373</v>
      </c>
      <c r="U36" s="1" t="s">
        <v>27</v>
      </c>
      <c r="V36">
        <v>1568401210</v>
      </c>
      <c r="W36">
        <v>0</v>
      </c>
      <c r="X36" s="1" t="s">
        <v>27</v>
      </c>
      <c r="Y36" s="2">
        <v>43721.875</v>
      </c>
    </row>
    <row r="37" spans="1:25" x14ac:dyDescent="0.4">
      <c r="A37">
        <v>1749433</v>
      </c>
      <c r="B37">
        <v>601390</v>
      </c>
      <c r="C37">
        <v>331</v>
      </c>
      <c r="D37">
        <v>338179553</v>
      </c>
      <c r="E37" s="1" t="s">
        <v>977</v>
      </c>
      <c r="F37">
        <v>73961</v>
      </c>
      <c r="G37">
        <v>598810</v>
      </c>
      <c r="H37" s="1" t="s">
        <v>977</v>
      </c>
      <c r="I37" s="1" t="s">
        <v>3470</v>
      </c>
      <c r="J37" s="1" t="s">
        <v>376</v>
      </c>
      <c r="L37" s="1" t="s">
        <v>27</v>
      </c>
      <c r="M37" s="1" t="s">
        <v>3419</v>
      </c>
      <c r="N37" s="1" t="s">
        <v>3455</v>
      </c>
      <c r="O37" s="1" t="s">
        <v>1693</v>
      </c>
      <c r="P37" s="1" t="s">
        <v>3416</v>
      </c>
      <c r="Q37">
        <v>13130</v>
      </c>
      <c r="R37">
        <v>1</v>
      </c>
      <c r="S37">
        <v>713</v>
      </c>
      <c r="T37" s="1" t="s">
        <v>27</v>
      </c>
      <c r="U37" s="1" t="s">
        <v>27</v>
      </c>
      <c r="V37">
        <v>1568401210</v>
      </c>
      <c r="W37">
        <v>0</v>
      </c>
      <c r="X37" s="1" t="s">
        <v>27</v>
      </c>
      <c r="Y37" s="2">
        <v>43721.875</v>
      </c>
    </row>
    <row r="38" spans="1:25" x14ac:dyDescent="0.4">
      <c r="A38">
        <v>1749432</v>
      </c>
      <c r="B38">
        <v>601403</v>
      </c>
      <c r="C38">
        <v>331</v>
      </c>
      <c r="D38">
        <v>337879386</v>
      </c>
      <c r="E38" s="1" t="s">
        <v>421</v>
      </c>
      <c r="F38">
        <v>73911</v>
      </c>
      <c r="G38">
        <v>598143</v>
      </c>
      <c r="H38" s="1" t="s">
        <v>421</v>
      </c>
      <c r="I38" s="1" t="s">
        <v>3470</v>
      </c>
      <c r="J38" s="1" t="s">
        <v>376</v>
      </c>
      <c r="L38" s="1" t="s">
        <v>27</v>
      </c>
      <c r="M38" s="1" t="s">
        <v>3393</v>
      </c>
      <c r="N38" s="1" t="s">
        <v>3471</v>
      </c>
      <c r="O38" s="1" t="s">
        <v>796</v>
      </c>
      <c r="P38" s="1" t="s">
        <v>3416</v>
      </c>
      <c r="Q38">
        <v>13130</v>
      </c>
      <c r="R38">
        <v>1</v>
      </c>
      <c r="S38">
        <v>1260</v>
      </c>
      <c r="T38" s="1" t="s">
        <v>27</v>
      </c>
      <c r="U38" s="1" t="s">
        <v>27</v>
      </c>
      <c r="V38">
        <v>1568401210</v>
      </c>
      <c r="W38">
        <v>0</v>
      </c>
      <c r="X38" s="1" t="s">
        <v>27</v>
      </c>
      <c r="Y38" s="2">
        <v>43721.875</v>
      </c>
    </row>
    <row r="39" spans="1:25" x14ac:dyDescent="0.4">
      <c r="A39">
        <v>1749431</v>
      </c>
      <c r="B39">
        <v>601411</v>
      </c>
      <c r="C39">
        <v>331</v>
      </c>
      <c r="D39">
        <v>338006785</v>
      </c>
      <c r="E39" s="1" t="s">
        <v>376</v>
      </c>
      <c r="F39">
        <v>73801</v>
      </c>
      <c r="G39">
        <v>598003</v>
      </c>
      <c r="H39" s="1" t="s">
        <v>376</v>
      </c>
      <c r="I39" s="1" t="s">
        <v>3470</v>
      </c>
      <c r="J39" s="1" t="s">
        <v>376</v>
      </c>
      <c r="L39" s="1" t="s">
        <v>27</v>
      </c>
      <c r="M39" s="1" t="s">
        <v>3419</v>
      </c>
      <c r="N39" s="1" t="s">
        <v>3472</v>
      </c>
      <c r="O39" s="1" t="s">
        <v>3473</v>
      </c>
      <c r="P39" s="1" t="s">
        <v>3416</v>
      </c>
      <c r="Q39">
        <v>13130</v>
      </c>
      <c r="R39">
        <v>1</v>
      </c>
      <c r="S39">
        <v>517</v>
      </c>
      <c r="T39" s="1" t="s">
        <v>27</v>
      </c>
      <c r="U39" s="1" t="s">
        <v>27</v>
      </c>
      <c r="V39">
        <v>1568401210</v>
      </c>
      <c r="W39">
        <v>0</v>
      </c>
      <c r="X39" s="1" t="s">
        <v>27</v>
      </c>
      <c r="Y39" s="2">
        <v>43721.875</v>
      </c>
    </row>
    <row r="40" spans="1:25" x14ac:dyDescent="0.4">
      <c r="A40">
        <v>1749430</v>
      </c>
      <c r="B40">
        <v>601641</v>
      </c>
      <c r="C40">
        <v>331</v>
      </c>
      <c r="D40">
        <v>337879387</v>
      </c>
      <c r="E40" s="1" t="s">
        <v>1159</v>
      </c>
      <c r="F40">
        <v>74258</v>
      </c>
      <c r="G40">
        <v>599808</v>
      </c>
      <c r="H40" s="1" t="s">
        <v>1159</v>
      </c>
      <c r="I40" s="1" t="s">
        <v>3474</v>
      </c>
      <c r="J40" s="1" t="s">
        <v>272</v>
      </c>
      <c r="L40" s="1" t="s">
        <v>27</v>
      </c>
      <c r="M40" s="1" t="s">
        <v>3393</v>
      </c>
      <c r="N40" s="1" t="s">
        <v>3475</v>
      </c>
      <c r="O40" s="1" t="s">
        <v>27</v>
      </c>
      <c r="P40" s="1" t="s">
        <v>3416</v>
      </c>
      <c r="Q40">
        <v>13130</v>
      </c>
      <c r="R40">
        <v>1</v>
      </c>
      <c r="S40">
        <v>528</v>
      </c>
      <c r="T40" s="1" t="s">
        <v>27</v>
      </c>
      <c r="U40" s="1" t="s">
        <v>27</v>
      </c>
      <c r="V40">
        <v>1568401210</v>
      </c>
      <c r="W40">
        <v>0</v>
      </c>
      <c r="X40" s="1" t="s">
        <v>27</v>
      </c>
      <c r="Y40" s="2">
        <v>43721.875</v>
      </c>
    </row>
    <row r="41" spans="1:25" x14ac:dyDescent="0.4">
      <c r="A41">
        <v>1749429</v>
      </c>
      <c r="B41">
        <v>601659</v>
      </c>
      <c r="C41">
        <v>331</v>
      </c>
      <c r="D41">
        <v>337879388</v>
      </c>
      <c r="E41" s="1" t="s">
        <v>401</v>
      </c>
      <c r="F41">
        <v>74401</v>
      </c>
      <c r="G41">
        <v>599344</v>
      </c>
      <c r="H41" s="1" t="s">
        <v>401</v>
      </c>
      <c r="I41" s="1" t="s">
        <v>3474</v>
      </c>
      <c r="J41" s="1" t="s">
        <v>272</v>
      </c>
      <c r="L41" s="1" t="s">
        <v>27</v>
      </c>
      <c r="M41" s="1" t="s">
        <v>3419</v>
      </c>
      <c r="N41" s="1" t="s">
        <v>3476</v>
      </c>
      <c r="O41" s="1" t="s">
        <v>27</v>
      </c>
      <c r="P41" s="1" t="s">
        <v>3416</v>
      </c>
      <c r="Q41">
        <v>13130</v>
      </c>
      <c r="R41">
        <v>1</v>
      </c>
      <c r="S41">
        <v>1258</v>
      </c>
      <c r="T41" s="1" t="s">
        <v>27</v>
      </c>
      <c r="U41" s="1" t="s">
        <v>27</v>
      </c>
      <c r="V41">
        <v>1568401210</v>
      </c>
      <c r="W41">
        <v>0</v>
      </c>
      <c r="X41" s="1" t="s">
        <v>27</v>
      </c>
      <c r="Y41" s="2">
        <v>43721.875</v>
      </c>
    </row>
    <row r="42" spans="1:25" x14ac:dyDescent="0.4">
      <c r="A42">
        <v>1749428</v>
      </c>
      <c r="B42">
        <v>601667</v>
      </c>
      <c r="C42">
        <v>331</v>
      </c>
      <c r="D42">
        <v>338220365</v>
      </c>
      <c r="E42" s="1" t="s">
        <v>628</v>
      </c>
      <c r="F42">
        <v>74301</v>
      </c>
      <c r="G42">
        <v>599247</v>
      </c>
      <c r="H42" s="1" t="s">
        <v>628</v>
      </c>
      <c r="I42" s="1" t="s">
        <v>3474</v>
      </c>
      <c r="J42" s="1" t="s">
        <v>272</v>
      </c>
      <c r="L42" s="1" t="s">
        <v>27</v>
      </c>
      <c r="M42" s="1" t="s">
        <v>3419</v>
      </c>
      <c r="N42" s="1" t="s">
        <v>3477</v>
      </c>
      <c r="O42" s="1" t="s">
        <v>27</v>
      </c>
      <c r="P42" s="1" t="s">
        <v>3416</v>
      </c>
      <c r="Q42">
        <v>13130</v>
      </c>
      <c r="R42">
        <v>1</v>
      </c>
      <c r="S42">
        <v>526</v>
      </c>
      <c r="T42" s="1" t="s">
        <v>3478</v>
      </c>
      <c r="U42" s="1" t="s">
        <v>27</v>
      </c>
      <c r="V42">
        <v>1568401210</v>
      </c>
      <c r="W42">
        <v>0</v>
      </c>
      <c r="X42" s="1" t="s">
        <v>27</v>
      </c>
      <c r="Y42" s="2">
        <v>43721.875</v>
      </c>
    </row>
    <row r="43" spans="1:25" x14ac:dyDescent="0.4">
      <c r="A43">
        <v>1749427</v>
      </c>
      <c r="B43">
        <v>601675</v>
      </c>
      <c r="C43">
        <v>331</v>
      </c>
      <c r="D43">
        <v>338039621</v>
      </c>
      <c r="E43" s="1" t="s">
        <v>272</v>
      </c>
      <c r="F43">
        <v>74101</v>
      </c>
      <c r="G43">
        <v>599191</v>
      </c>
      <c r="H43" s="1" t="s">
        <v>272</v>
      </c>
      <c r="I43" s="1" t="s">
        <v>3474</v>
      </c>
      <c r="J43" s="1" t="s">
        <v>272</v>
      </c>
      <c r="L43" s="1" t="s">
        <v>27</v>
      </c>
      <c r="M43" s="1" t="s">
        <v>3419</v>
      </c>
      <c r="N43" s="1" t="s">
        <v>3479</v>
      </c>
      <c r="O43" s="1" t="s">
        <v>27</v>
      </c>
      <c r="P43" s="1" t="s">
        <v>3416</v>
      </c>
      <c r="Q43">
        <v>13130</v>
      </c>
      <c r="R43">
        <v>1</v>
      </c>
      <c r="S43">
        <v>1329</v>
      </c>
      <c r="T43" s="1" t="s">
        <v>3480</v>
      </c>
      <c r="U43" s="1" t="s">
        <v>27</v>
      </c>
      <c r="V43">
        <v>1568401210</v>
      </c>
      <c r="W43">
        <v>0</v>
      </c>
      <c r="X43" s="1" t="s">
        <v>27</v>
      </c>
      <c r="Y43" s="2">
        <v>43721.875</v>
      </c>
    </row>
    <row r="44" spans="1:25" x14ac:dyDescent="0.4">
      <c r="A44">
        <v>1749426</v>
      </c>
      <c r="B44">
        <v>601756</v>
      </c>
      <c r="C44">
        <v>331</v>
      </c>
      <c r="D44">
        <v>338039622</v>
      </c>
      <c r="E44" s="1" t="s">
        <v>986</v>
      </c>
      <c r="F44">
        <v>78391</v>
      </c>
      <c r="G44">
        <v>505587</v>
      </c>
      <c r="H44" s="1" t="s">
        <v>986</v>
      </c>
      <c r="I44" s="1" t="s">
        <v>3385</v>
      </c>
      <c r="J44" s="1" t="s">
        <v>162</v>
      </c>
      <c r="L44" s="1" t="s">
        <v>27</v>
      </c>
      <c r="M44" s="1" t="s">
        <v>3393</v>
      </c>
      <c r="N44" s="1" t="s">
        <v>3481</v>
      </c>
      <c r="O44" s="1" t="s">
        <v>27</v>
      </c>
      <c r="P44" s="1" t="s">
        <v>3416</v>
      </c>
      <c r="Q44">
        <v>13130</v>
      </c>
      <c r="R44">
        <v>1</v>
      </c>
      <c r="S44">
        <v>257</v>
      </c>
      <c r="T44" s="1" t="s">
        <v>27</v>
      </c>
      <c r="U44" s="1" t="s">
        <v>27</v>
      </c>
      <c r="V44">
        <v>1568401210</v>
      </c>
      <c r="W44">
        <v>0</v>
      </c>
      <c r="X44" s="1" t="s">
        <v>27</v>
      </c>
      <c r="Y44" s="2">
        <v>43721.875</v>
      </c>
    </row>
    <row r="45" spans="1:25" x14ac:dyDescent="0.4">
      <c r="A45">
        <v>1749425</v>
      </c>
      <c r="B45">
        <v>601764</v>
      </c>
      <c r="C45">
        <v>331</v>
      </c>
      <c r="D45">
        <v>338006788</v>
      </c>
      <c r="E45" s="1" t="s">
        <v>957</v>
      </c>
      <c r="F45">
        <v>78501</v>
      </c>
      <c r="G45">
        <v>505188</v>
      </c>
      <c r="H45" s="1" t="s">
        <v>957</v>
      </c>
      <c r="I45" s="1" t="s">
        <v>3385</v>
      </c>
      <c r="J45" s="1" t="s">
        <v>162</v>
      </c>
      <c r="L45" s="1" t="s">
        <v>27</v>
      </c>
      <c r="M45" s="1" t="s">
        <v>3393</v>
      </c>
      <c r="N45" s="1" t="s">
        <v>3482</v>
      </c>
      <c r="O45" s="1" t="s">
        <v>27</v>
      </c>
      <c r="P45" s="1" t="s">
        <v>3416</v>
      </c>
      <c r="Q45">
        <v>13130</v>
      </c>
      <c r="R45">
        <v>1</v>
      </c>
      <c r="S45">
        <v>167</v>
      </c>
      <c r="T45" s="1" t="s">
        <v>3395</v>
      </c>
      <c r="U45" s="1" t="s">
        <v>27</v>
      </c>
      <c r="V45">
        <v>1568401210</v>
      </c>
      <c r="W45">
        <v>0</v>
      </c>
      <c r="X45" s="1" t="s">
        <v>27</v>
      </c>
      <c r="Y45" s="2">
        <v>43721.875</v>
      </c>
    </row>
    <row r="46" spans="1:25" x14ac:dyDescent="0.4">
      <c r="A46">
        <v>1749424</v>
      </c>
      <c r="B46">
        <v>601772</v>
      </c>
      <c r="C46">
        <v>331</v>
      </c>
      <c r="D46">
        <v>338176694</v>
      </c>
      <c r="E46" s="1" t="s">
        <v>565</v>
      </c>
      <c r="F46">
        <v>78401</v>
      </c>
      <c r="G46">
        <v>503444</v>
      </c>
      <c r="H46" s="1" t="s">
        <v>565</v>
      </c>
      <c r="I46" s="1" t="s">
        <v>3385</v>
      </c>
      <c r="J46" s="1" t="s">
        <v>162</v>
      </c>
      <c r="L46" s="1" t="s">
        <v>27</v>
      </c>
      <c r="M46" s="1" t="s">
        <v>3393</v>
      </c>
      <c r="N46" s="1" t="s">
        <v>3483</v>
      </c>
      <c r="O46" s="1" t="s">
        <v>27</v>
      </c>
      <c r="P46" s="1" t="s">
        <v>3416</v>
      </c>
      <c r="Q46">
        <v>13130</v>
      </c>
      <c r="R46">
        <v>1</v>
      </c>
      <c r="S46">
        <v>189</v>
      </c>
      <c r="T46" s="1" t="s">
        <v>3387</v>
      </c>
      <c r="U46" s="1" t="s">
        <v>27</v>
      </c>
      <c r="V46">
        <v>1568401210</v>
      </c>
      <c r="W46">
        <v>0</v>
      </c>
      <c r="X46" s="1" t="s">
        <v>27</v>
      </c>
      <c r="Y46" s="2">
        <v>43721.875</v>
      </c>
    </row>
    <row r="47" spans="1:25" x14ac:dyDescent="0.4">
      <c r="A47">
        <v>1749423</v>
      </c>
      <c r="B47">
        <v>601781</v>
      </c>
      <c r="C47">
        <v>331</v>
      </c>
      <c r="D47">
        <v>338179554</v>
      </c>
      <c r="E47" s="1" t="s">
        <v>162</v>
      </c>
      <c r="F47">
        <v>77900</v>
      </c>
      <c r="G47">
        <v>500496</v>
      </c>
      <c r="H47" s="1" t="s">
        <v>162</v>
      </c>
      <c r="I47" s="1" t="s">
        <v>3385</v>
      </c>
      <c r="J47" s="1" t="s">
        <v>162</v>
      </c>
      <c r="L47" s="1" t="s">
        <v>27</v>
      </c>
      <c r="M47" s="1" t="s">
        <v>3414</v>
      </c>
      <c r="N47" s="1" t="s">
        <v>3484</v>
      </c>
      <c r="O47" s="1" t="s">
        <v>27</v>
      </c>
      <c r="P47" s="1" t="s">
        <v>3416</v>
      </c>
      <c r="Q47">
        <v>13130</v>
      </c>
      <c r="R47">
        <v>1</v>
      </c>
      <c r="S47">
        <v>936</v>
      </c>
      <c r="T47" s="1" t="s">
        <v>3485</v>
      </c>
      <c r="U47" s="1" t="s">
        <v>27</v>
      </c>
      <c r="V47">
        <v>1568401210</v>
      </c>
      <c r="W47">
        <v>0</v>
      </c>
      <c r="X47" s="1" t="s">
        <v>27</v>
      </c>
      <c r="Y47" s="2">
        <v>43721.875</v>
      </c>
    </row>
    <row r="48" spans="1:25" x14ac:dyDescent="0.4">
      <c r="A48">
        <v>1749422</v>
      </c>
      <c r="B48">
        <v>601799</v>
      </c>
      <c r="C48">
        <v>331</v>
      </c>
      <c r="D48">
        <v>337879393</v>
      </c>
      <c r="E48" s="1" t="s">
        <v>162</v>
      </c>
      <c r="F48">
        <v>77900</v>
      </c>
      <c r="G48">
        <v>500496</v>
      </c>
      <c r="H48" s="1" t="s">
        <v>162</v>
      </c>
      <c r="I48" s="1" t="s">
        <v>3385</v>
      </c>
      <c r="J48" s="1" t="s">
        <v>162</v>
      </c>
      <c r="L48" s="1" t="s">
        <v>27</v>
      </c>
      <c r="M48" s="1" t="s">
        <v>3414</v>
      </c>
      <c r="N48" s="1" t="s">
        <v>3486</v>
      </c>
      <c r="O48" s="1" t="s">
        <v>3487</v>
      </c>
      <c r="P48" s="1" t="s">
        <v>3416</v>
      </c>
      <c r="Q48">
        <v>13130</v>
      </c>
      <c r="R48">
        <v>1</v>
      </c>
      <c r="S48">
        <v>314</v>
      </c>
      <c r="T48" s="1" t="s">
        <v>3488</v>
      </c>
      <c r="U48" s="1" t="s">
        <v>27</v>
      </c>
      <c r="V48">
        <v>1568401210</v>
      </c>
      <c r="W48">
        <v>0</v>
      </c>
      <c r="X48" s="1" t="s">
        <v>27</v>
      </c>
      <c r="Y48" s="2">
        <v>43721.875</v>
      </c>
    </row>
    <row r="49" spans="1:25" x14ac:dyDescent="0.4">
      <c r="A49">
        <v>1749421</v>
      </c>
      <c r="B49">
        <v>602060</v>
      </c>
      <c r="C49">
        <v>331</v>
      </c>
      <c r="D49">
        <v>339691681</v>
      </c>
      <c r="E49" s="1" t="s">
        <v>45</v>
      </c>
      <c r="F49">
        <v>70030</v>
      </c>
      <c r="G49">
        <v>546135</v>
      </c>
      <c r="H49" s="1" t="s">
        <v>3489</v>
      </c>
      <c r="I49" s="1" t="s">
        <v>3490</v>
      </c>
      <c r="J49" s="1" t="s">
        <v>3491</v>
      </c>
      <c r="L49" s="1" t="s">
        <v>27</v>
      </c>
      <c r="M49" s="1" t="s">
        <v>3419</v>
      </c>
      <c r="N49" s="1" t="s">
        <v>3492</v>
      </c>
      <c r="O49" s="1" t="s">
        <v>1001</v>
      </c>
      <c r="P49" s="1" t="s">
        <v>3416</v>
      </c>
      <c r="Q49">
        <v>13130</v>
      </c>
      <c r="R49">
        <v>1</v>
      </c>
      <c r="S49">
        <v>2631</v>
      </c>
      <c r="T49" s="1" t="s">
        <v>3493</v>
      </c>
      <c r="U49" s="1" t="s">
        <v>27</v>
      </c>
      <c r="V49">
        <v>1568401210</v>
      </c>
      <c r="W49">
        <v>0</v>
      </c>
      <c r="X49" s="1" t="s">
        <v>27</v>
      </c>
      <c r="Y49" s="2">
        <v>43721.875</v>
      </c>
    </row>
    <row r="50" spans="1:25" x14ac:dyDescent="0.4">
      <c r="A50">
        <v>1749420</v>
      </c>
      <c r="B50">
        <v>602159</v>
      </c>
      <c r="C50">
        <v>331</v>
      </c>
      <c r="D50">
        <v>338039625</v>
      </c>
      <c r="E50" s="1" t="s">
        <v>45</v>
      </c>
      <c r="F50">
        <v>70800</v>
      </c>
      <c r="G50">
        <v>546224</v>
      </c>
      <c r="H50" s="1" t="s">
        <v>3494</v>
      </c>
      <c r="I50" s="1" t="s">
        <v>3490</v>
      </c>
      <c r="J50" s="1" t="s">
        <v>3491</v>
      </c>
      <c r="L50" s="1" t="s">
        <v>27</v>
      </c>
      <c r="M50" s="1" t="s">
        <v>3419</v>
      </c>
      <c r="N50" s="1" t="s">
        <v>3495</v>
      </c>
      <c r="O50" s="1" t="s">
        <v>3494</v>
      </c>
      <c r="P50" s="1" t="s">
        <v>3416</v>
      </c>
      <c r="Q50">
        <v>13130</v>
      </c>
      <c r="R50">
        <v>1</v>
      </c>
      <c r="S50">
        <v>1691</v>
      </c>
      <c r="T50" s="1" t="s">
        <v>3387</v>
      </c>
      <c r="U50" s="1" t="s">
        <v>27</v>
      </c>
      <c r="V50">
        <v>1568401210</v>
      </c>
      <c r="W50">
        <v>0</v>
      </c>
      <c r="X50" s="1" t="s">
        <v>27</v>
      </c>
      <c r="Y50" s="2">
        <v>43721.875</v>
      </c>
    </row>
    <row r="51" spans="1:25" x14ac:dyDescent="0.4">
      <c r="A51">
        <v>1749419</v>
      </c>
      <c r="B51">
        <v>666122</v>
      </c>
      <c r="C51">
        <v>641</v>
      </c>
      <c r="D51">
        <v>338039684</v>
      </c>
      <c r="E51" s="1" t="s">
        <v>136</v>
      </c>
      <c r="F51">
        <v>37001</v>
      </c>
      <c r="G51">
        <v>544256</v>
      </c>
      <c r="H51" s="1" t="s">
        <v>136</v>
      </c>
      <c r="I51" s="1" t="s">
        <v>3496</v>
      </c>
      <c r="J51" s="1" t="s">
        <v>136</v>
      </c>
      <c r="L51" s="1" t="s">
        <v>27</v>
      </c>
      <c r="M51" s="1" t="s">
        <v>3414</v>
      </c>
      <c r="N51" s="1" t="s">
        <v>3497</v>
      </c>
      <c r="O51" s="1" t="s">
        <v>3498</v>
      </c>
      <c r="P51" s="1" t="s">
        <v>3410</v>
      </c>
      <c r="Q51">
        <v>15002</v>
      </c>
      <c r="R51">
        <v>1</v>
      </c>
      <c r="S51">
        <v>420</v>
      </c>
      <c r="T51" s="1" t="s">
        <v>3395</v>
      </c>
      <c r="U51" s="1" t="s">
        <v>27</v>
      </c>
      <c r="V51">
        <v>1568401210</v>
      </c>
      <c r="W51">
        <v>0</v>
      </c>
      <c r="X51" s="1" t="s">
        <v>27</v>
      </c>
      <c r="Y51" s="2">
        <v>43721.875</v>
      </c>
    </row>
    <row r="52" spans="1:25" x14ac:dyDescent="0.4">
      <c r="A52">
        <v>1078302</v>
      </c>
      <c r="B52">
        <v>671274</v>
      </c>
      <c r="C52">
        <v>331</v>
      </c>
      <c r="D52">
        <v>338136550</v>
      </c>
      <c r="E52" s="1" t="s">
        <v>254</v>
      </c>
      <c r="F52">
        <v>46007</v>
      </c>
      <c r="G52">
        <v>556904</v>
      </c>
      <c r="H52" s="1" t="s">
        <v>3402</v>
      </c>
      <c r="I52" s="1" t="s">
        <v>3403</v>
      </c>
      <c r="J52" s="1" t="s">
        <v>254</v>
      </c>
      <c r="L52" s="1" t="s">
        <v>27</v>
      </c>
      <c r="M52" s="1" t="s">
        <v>3419</v>
      </c>
      <c r="N52" s="1" t="s">
        <v>3499</v>
      </c>
      <c r="O52" s="1" t="s">
        <v>3500</v>
      </c>
      <c r="P52" s="1" t="s">
        <v>3416</v>
      </c>
      <c r="Q52">
        <v>13130</v>
      </c>
      <c r="R52">
        <v>1</v>
      </c>
      <c r="S52">
        <v>759</v>
      </c>
      <c r="T52" s="1" t="s">
        <v>3501</v>
      </c>
      <c r="U52" s="1" t="s">
        <v>27</v>
      </c>
      <c r="V52">
        <v>1568191448</v>
      </c>
      <c r="W52">
        <v>0</v>
      </c>
      <c r="X52" s="1" t="s">
        <v>27</v>
      </c>
      <c r="Y52" s="2">
        <v>43719.447222222225</v>
      </c>
    </row>
    <row r="53" spans="1:25" x14ac:dyDescent="0.4">
      <c r="A53">
        <v>1078428</v>
      </c>
      <c r="B53">
        <v>828840</v>
      </c>
      <c r="C53">
        <v>331</v>
      </c>
      <c r="D53">
        <v>338039737</v>
      </c>
      <c r="E53" s="1" t="s">
        <v>850</v>
      </c>
      <c r="F53">
        <v>47124</v>
      </c>
      <c r="G53">
        <v>561835</v>
      </c>
      <c r="H53" s="1" t="s">
        <v>850</v>
      </c>
      <c r="I53" s="1" t="s">
        <v>3502</v>
      </c>
      <c r="J53" s="1" t="s">
        <v>299</v>
      </c>
      <c r="L53" s="1" t="s">
        <v>27</v>
      </c>
      <c r="M53" s="1" t="s">
        <v>3393</v>
      </c>
      <c r="N53" s="1" t="s">
        <v>3503</v>
      </c>
      <c r="O53" s="1" t="s">
        <v>3504</v>
      </c>
      <c r="P53" s="1" t="s">
        <v>3416</v>
      </c>
      <c r="Q53">
        <v>13130</v>
      </c>
      <c r="R53">
        <v>1</v>
      </c>
      <c r="S53">
        <v>263</v>
      </c>
      <c r="T53" s="1" t="s">
        <v>27</v>
      </c>
      <c r="U53" s="1" t="s">
        <v>27</v>
      </c>
      <c r="V53">
        <v>1568191449</v>
      </c>
      <c r="W53">
        <v>0</v>
      </c>
      <c r="X53" s="1" t="s">
        <v>27</v>
      </c>
      <c r="Y53" s="2">
        <v>43719.447222222225</v>
      </c>
    </row>
    <row r="54" spans="1:25" x14ac:dyDescent="0.4">
      <c r="A54">
        <v>1749418</v>
      </c>
      <c r="B54">
        <v>842702</v>
      </c>
      <c r="C54">
        <v>331</v>
      </c>
      <c r="D54">
        <v>337879712</v>
      </c>
      <c r="E54" s="1" t="s">
        <v>45</v>
      </c>
      <c r="F54">
        <v>70800</v>
      </c>
      <c r="G54">
        <v>546224</v>
      </c>
      <c r="H54" s="1" t="s">
        <v>3494</v>
      </c>
      <c r="I54" s="1" t="s">
        <v>3490</v>
      </c>
      <c r="J54" s="1" t="s">
        <v>3491</v>
      </c>
      <c r="L54" s="1" t="s">
        <v>27</v>
      </c>
      <c r="M54" s="1" t="s">
        <v>3419</v>
      </c>
      <c r="N54" s="1" t="s">
        <v>3505</v>
      </c>
      <c r="O54" s="1" t="s">
        <v>3494</v>
      </c>
      <c r="P54" s="1" t="s">
        <v>3416</v>
      </c>
      <c r="Q54">
        <v>13130</v>
      </c>
      <c r="R54">
        <v>1</v>
      </c>
      <c r="S54">
        <v>669</v>
      </c>
      <c r="T54" s="1" t="s">
        <v>3506</v>
      </c>
      <c r="U54" s="1" t="s">
        <v>27</v>
      </c>
      <c r="V54">
        <v>1568401210</v>
      </c>
      <c r="W54">
        <v>0</v>
      </c>
      <c r="X54" s="1" t="s">
        <v>27</v>
      </c>
      <c r="Y54" s="2">
        <v>43721.875</v>
      </c>
    </row>
    <row r="55" spans="1:25" x14ac:dyDescent="0.4">
      <c r="A55">
        <v>1749417</v>
      </c>
      <c r="B55">
        <v>842737</v>
      </c>
      <c r="C55">
        <v>331</v>
      </c>
      <c r="D55">
        <v>338072172</v>
      </c>
      <c r="E55" s="1" t="s">
        <v>45</v>
      </c>
      <c r="F55">
        <v>70030</v>
      </c>
      <c r="G55">
        <v>546135</v>
      </c>
      <c r="H55" s="1" t="s">
        <v>3489</v>
      </c>
      <c r="I55" s="1" t="s">
        <v>3490</v>
      </c>
      <c r="J55" s="1" t="s">
        <v>3491</v>
      </c>
      <c r="L55" s="1" t="s">
        <v>27</v>
      </c>
      <c r="M55" s="1" t="s">
        <v>3393</v>
      </c>
      <c r="N55" s="1" t="s">
        <v>3492</v>
      </c>
      <c r="O55" s="1" t="s">
        <v>1001</v>
      </c>
      <c r="P55" s="1" t="s">
        <v>3416</v>
      </c>
      <c r="Q55">
        <v>13130</v>
      </c>
      <c r="R55">
        <v>1</v>
      </c>
      <c r="S55">
        <v>2632</v>
      </c>
      <c r="T55" s="1" t="s">
        <v>3507</v>
      </c>
      <c r="U55" s="1" t="s">
        <v>27</v>
      </c>
      <c r="V55">
        <v>1568401210</v>
      </c>
      <c r="W55">
        <v>0</v>
      </c>
      <c r="X55" s="1" t="s">
        <v>27</v>
      </c>
      <c r="Y55" s="2">
        <v>43721.875</v>
      </c>
    </row>
    <row r="56" spans="1:25" x14ac:dyDescent="0.4">
      <c r="A56">
        <v>1749416</v>
      </c>
      <c r="B56">
        <v>842745</v>
      </c>
      <c r="C56">
        <v>331</v>
      </c>
      <c r="D56">
        <v>338158130</v>
      </c>
      <c r="E56" s="1" t="s">
        <v>45</v>
      </c>
      <c r="F56">
        <v>70030</v>
      </c>
      <c r="G56">
        <v>546135</v>
      </c>
      <c r="H56" s="1" t="s">
        <v>3489</v>
      </c>
      <c r="I56" s="1" t="s">
        <v>3490</v>
      </c>
      <c r="J56" s="1" t="s">
        <v>3491</v>
      </c>
      <c r="L56" s="1" t="s">
        <v>27</v>
      </c>
      <c r="M56" s="1" t="s">
        <v>3419</v>
      </c>
      <c r="N56" s="1" t="s">
        <v>3508</v>
      </c>
      <c r="O56" s="1" t="s">
        <v>3509</v>
      </c>
      <c r="P56" s="1" t="s">
        <v>3416</v>
      </c>
      <c r="Q56">
        <v>13130</v>
      </c>
      <c r="R56">
        <v>1</v>
      </c>
      <c r="S56">
        <v>1429</v>
      </c>
      <c r="T56" s="1" t="s">
        <v>3466</v>
      </c>
      <c r="U56" s="1" t="s">
        <v>27</v>
      </c>
      <c r="V56">
        <v>1568401210</v>
      </c>
      <c r="W56">
        <v>0</v>
      </c>
      <c r="X56" s="1" t="s">
        <v>27</v>
      </c>
      <c r="Y56" s="2">
        <v>43721.875</v>
      </c>
    </row>
    <row r="57" spans="1:25" x14ac:dyDescent="0.4">
      <c r="A57">
        <v>1749415</v>
      </c>
      <c r="B57">
        <v>842753</v>
      </c>
      <c r="C57">
        <v>331</v>
      </c>
      <c r="D57">
        <v>337879713</v>
      </c>
      <c r="E57" s="1" t="s">
        <v>45</v>
      </c>
      <c r="F57">
        <v>71000</v>
      </c>
      <c r="G57">
        <v>546046</v>
      </c>
      <c r="H57" s="1" t="s">
        <v>3510</v>
      </c>
      <c r="I57" s="1" t="s">
        <v>3490</v>
      </c>
      <c r="J57" s="1" t="s">
        <v>3491</v>
      </c>
      <c r="L57" s="1" t="s">
        <v>27</v>
      </c>
      <c r="M57" s="1" t="s">
        <v>3419</v>
      </c>
      <c r="N57" s="1" t="s">
        <v>3511</v>
      </c>
      <c r="O57" s="1" t="s">
        <v>3510</v>
      </c>
      <c r="P57" s="1" t="s">
        <v>3416</v>
      </c>
      <c r="Q57">
        <v>13130</v>
      </c>
      <c r="R57">
        <v>1</v>
      </c>
      <c r="S57">
        <v>1332</v>
      </c>
      <c r="T57" s="1" t="s">
        <v>3512</v>
      </c>
      <c r="U57" s="1" t="s">
        <v>27</v>
      </c>
      <c r="V57">
        <v>1568401210</v>
      </c>
      <c r="W57">
        <v>0</v>
      </c>
      <c r="X57" s="1" t="s">
        <v>27</v>
      </c>
      <c r="Y57" s="2">
        <v>43721.875</v>
      </c>
    </row>
    <row r="58" spans="1:25" x14ac:dyDescent="0.4">
      <c r="A58">
        <v>1749414</v>
      </c>
      <c r="B58">
        <v>842761</v>
      </c>
      <c r="C58">
        <v>331</v>
      </c>
      <c r="D58">
        <v>338039753</v>
      </c>
      <c r="E58" s="1" t="s">
        <v>45</v>
      </c>
      <c r="F58">
        <v>70200</v>
      </c>
      <c r="G58">
        <v>545911</v>
      </c>
      <c r="H58" s="1" t="s">
        <v>3513</v>
      </c>
      <c r="I58" s="1" t="s">
        <v>3490</v>
      </c>
      <c r="J58" s="1" t="s">
        <v>3491</v>
      </c>
      <c r="L58" s="1" t="s">
        <v>27</v>
      </c>
      <c r="M58" s="1" t="s">
        <v>3419</v>
      </c>
      <c r="N58" s="1" t="s">
        <v>3514</v>
      </c>
      <c r="O58" s="1" t="s">
        <v>3515</v>
      </c>
      <c r="P58" s="1" t="s">
        <v>3416</v>
      </c>
      <c r="Q58">
        <v>13130</v>
      </c>
      <c r="R58">
        <v>1</v>
      </c>
      <c r="S58">
        <v>2565</v>
      </c>
      <c r="T58" s="1" t="s">
        <v>3516</v>
      </c>
      <c r="U58" s="1" t="s">
        <v>27</v>
      </c>
      <c r="V58">
        <v>1568401210</v>
      </c>
      <c r="W58">
        <v>0</v>
      </c>
      <c r="X58" s="1" t="s">
        <v>27</v>
      </c>
      <c r="Y58" s="2">
        <v>43721.875</v>
      </c>
    </row>
    <row r="59" spans="1:25" x14ac:dyDescent="0.4">
      <c r="A59">
        <v>1749413</v>
      </c>
      <c r="B59">
        <v>842966</v>
      </c>
      <c r="C59">
        <v>331</v>
      </c>
      <c r="D59">
        <v>337879715</v>
      </c>
      <c r="E59" s="1" t="s">
        <v>547</v>
      </c>
      <c r="F59">
        <v>75002</v>
      </c>
      <c r="G59">
        <v>511382</v>
      </c>
      <c r="H59" s="1" t="s">
        <v>547</v>
      </c>
      <c r="I59" s="1" t="s">
        <v>3517</v>
      </c>
      <c r="J59" s="1" t="s">
        <v>547</v>
      </c>
      <c r="L59" s="1" t="s">
        <v>27</v>
      </c>
      <c r="M59" s="1" t="s">
        <v>3419</v>
      </c>
      <c r="N59" s="1" t="s">
        <v>3455</v>
      </c>
      <c r="O59" s="1" t="s">
        <v>3518</v>
      </c>
      <c r="P59" s="1" t="s">
        <v>3416</v>
      </c>
      <c r="Q59">
        <v>13130</v>
      </c>
      <c r="R59">
        <v>1</v>
      </c>
      <c r="S59">
        <v>800</v>
      </c>
      <c r="T59" s="1" t="s">
        <v>3519</v>
      </c>
      <c r="U59" s="1" t="s">
        <v>27</v>
      </c>
      <c r="V59">
        <v>1568401210</v>
      </c>
      <c r="W59">
        <v>0</v>
      </c>
      <c r="X59" s="1" t="s">
        <v>27</v>
      </c>
      <c r="Y59" s="2">
        <v>43721.875</v>
      </c>
    </row>
    <row r="60" spans="1:25" x14ac:dyDescent="0.4">
      <c r="A60">
        <v>1749412</v>
      </c>
      <c r="B60">
        <v>843351</v>
      </c>
      <c r="C60">
        <v>331</v>
      </c>
      <c r="D60">
        <v>339691753</v>
      </c>
      <c r="E60" s="1" t="s">
        <v>1162</v>
      </c>
      <c r="F60">
        <v>75501</v>
      </c>
      <c r="G60">
        <v>541630</v>
      </c>
      <c r="H60" s="1" t="s">
        <v>1162</v>
      </c>
      <c r="I60" s="1" t="s">
        <v>3520</v>
      </c>
      <c r="J60" s="1" t="s">
        <v>1162</v>
      </c>
      <c r="L60" s="1" t="s">
        <v>27</v>
      </c>
      <c r="M60" s="1" t="s">
        <v>3419</v>
      </c>
      <c r="N60" s="1" t="s">
        <v>3521</v>
      </c>
      <c r="O60" s="1" t="s">
        <v>27</v>
      </c>
      <c r="P60" s="1" t="s">
        <v>3416</v>
      </c>
      <c r="Q60">
        <v>13130</v>
      </c>
      <c r="R60">
        <v>1</v>
      </c>
      <c r="S60">
        <v>1069</v>
      </c>
      <c r="T60" s="1" t="s">
        <v>27</v>
      </c>
      <c r="U60" s="1" t="s">
        <v>27</v>
      </c>
      <c r="V60">
        <v>1568401210</v>
      </c>
      <c r="W60">
        <v>0</v>
      </c>
      <c r="X60" s="1" t="s">
        <v>27</v>
      </c>
      <c r="Y60" s="2">
        <v>43721.875</v>
      </c>
    </row>
    <row r="61" spans="1:25" x14ac:dyDescent="0.4">
      <c r="A61">
        <v>1019720</v>
      </c>
      <c r="B61">
        <v>843369</v>
      </c>
      <c r="C61">
        <v>331</v>
      </c>
      <c r="D61">
        <v>304244710</v>
      </c>
      <c r="E61" s="1" t="s">
        <v>493</v>
      </c>
      <c r="F61">
        <v>75736</v>
      </c>
      <c r="G61">
        <v>545058</v>
      </c>
      <c r="H61" s="1" t="s">
        <v>493</v>
      </c>
      <c r="I61" s="1" t="s">
        <v>3520</v>
      </c>
      <c r="J61" s="1" t="s">
        <v>1162</v>
      </c>
      <c r="K61">
        <v>13130</v>
      </c>
      <c r="L61" s="1" t="s">
        <v>3416</v>
      </c>
      <c r="M61" s="1" t="s">
        <v>3419</v>
      </c>
      <c r="N61" s="1" t="s">
        <v>3522</v>
      </c>
      <c r="O61" s="1" t="s">
        <v>27</v>
      </c>
      <c r="P61" s="1" t="s">
        <v>27</v>
      </c>
      <c r="T61" s="1" t="s">
        <v>27</v>
      </c>
      <c r="U61" s="1" t="s">
        <v>27</v>
      </c>
      <c r="V61">
        <v>1568131375</v>
      </c>
      <c r="W61">
        <v>0</v>
      </c>
      <c r="X61" s="1" t="s">
        <v>27</v>
      </c>
      <c r="Y61" s="2">
        <v>43718.751388888886</v>
      </c>
    </row>
    <row r="62" spans="1:25" x14ac:dyDescent="0.4">
      <c r="A62">
        <v>1749411</v>
      </c>
      <c r="B62">
        <v>843393</v>
      </c>
      <c r="C62">
        <v>331</v>
      </c>
      <c r="D62">
        <v>338667706</v>
      </c>
      <c r="E62" s="1" t="s">
        <v>689</v>
      </c>
      <c r="F62">
        <v>75661</v>
      </c>
      <c r="G62">
        <v>544841</v>
      </c>
      <c r="H62" s="1" t="s">
        <v>689</v>
      </c>
      <c r="I62" s="1" t="s">
        <v>3520</v>
      </c>
      <c r="J62" s="1" t="s">
        <v>1162</v>
      </c>
      <c r="L62" s="1" t="s">
        <v>27</v>
      </c>
      <c r="M62" s="1" t="s">
        <v>3419</v>
      </c>
      <c r="N62" s="1" t="s">
        <v>3523</v>
      </c>
      <c r="O62" s="1" t="s">
        <v>27</v>
      </c>
      <c r="P62" s="1" t="s">
        <v>3416</v>
      </c>
      <c r="Q62">
        <v>13130</v>
      </c>
      <c r="R62">
        <v>1</v>
      </c>
      <c r="S62">
        <v>1725</v>
      </c>
      <c r="T62" s="1" t="s">
        <v>27</v>
      </c>
      <c r="U62" s="1" t="s">
        <v>27</v>
      </c>
      <c r="V62">
        <v>1568401210</v>
      </c>
      <c r="W62">
        <v>0</v>
      </c>
      <c r="X62" s="1" t="s">
        <v>27</v>
      </c>
      <c r="Y62" s="2">
        <v>43721.875</v>
      </c>
    </row>
    <row r="63" spans="1:25" x14ac:dyDescent="0.4">
      <c r="A63">
        <v>1749410</v>
      </c>
      <c r="B63">
        <v>845388</v>
      </c>
      <c r="C63">
        <v>641</v>
      </c>
      <c r="D63">
        <v>338006911</v>
      </c>
      <c r="E63" s="1" t="s">
        <v>45</v>
      </c>
      <c r="F63">
        <v>70800</v>
      </c>
      <c r="G63">
        <v>546224</v>
      </c>
      <c r="H63" s="1" t="s">
        <v>3494</v>
      </c>
      <c r="I63" s="1" t="s">
        <v>3490</v>
      </c>
      <c r="J63" s="1" t="s">
        <v>3491</v>
      </c>
      <c r="L63" s="1" t="s">
        <v>27</v>
      </c>
      <c r="M63" s="1" t="s">
        <v>3393</v>
      </c>
      <c r="N63" s="1" t="s">
        <v>3524</v>
      </c>
      <c r="O63" s="1" t="s">
        <v>3494</v>
      </c>
      <c r="P63" s="1" t="s">
        <v>3410</v>
      </c>
      <c r="Q63">
        <v>15002</v>
      </c>
      <c r="R63">
        <v>1</v>
      </c>
      <c r="S63">
        <v>1284</v>
      </c>
      <c r="T63" s="1" t="s">
        <v>3391</v>
      </c>
      <c r="U63" s="1" t="s">
        <v>27</v>
      </c>
      <c r="V63">
        <v>1568401210</v>
      </c>
      <c r="W63">
        <v>0</v>
      </c>
      <c r="X63" s="1" t="s">
        <v>27</v>
      </c>
      <c r="Y63" s="2">
        <v>43721.875</v>
      </c>
    </row>
    <row r="64" spans="1:25" x14ac:dyDescent="0.4">
      <c r="A64">
        <v>1749409</v>
      </c>
      <c r="B64">
        <v>846881</v>
      </c>
      <c r="C64">
        <v>331</v>
      </c>
      <c r="D64">
        <v>339691756</v>
      </c>
      <c r="E64" s="1" t="s">
        <v>376</v>
      </c>
      <c r="F64">
        <v>73801</v>
      </c>
      <c r="G64">
        <v>598003</v>
      </c>
      <c r="H64" s="1" t="s">
        <v>376</v>
      </c>
      <c r="I64" s="1" t="s">
        <v>3470</v>
      </c>
      <c r="J64" s="1" t="s">
        <v>376</v>
      </c>
      <c r="L64" s="1" t="s">
        <v>27</v>
      </c>
      <c r="M64" s="1" t="s">
        <v>3393</v>
      </c>
      <c r="N64" s="1" t="s">
        <v>3525</v>
      </c>
      <c r="O64" s="1" t="s">
        <v>3526</v>
      </c>
      <c r="P64" s="1" t="s">
        <v>3416</v>
      </c>
      <c r="Q64">
        <v>13130</v>
      </c>
      <c r="R64">
        <v>1</v>
      </c>
      <c r="S64">
        <v>410</v>
      </c>
      <c r="T64" s="1" t="s">
        <v>27</v>
      </c>
      <c r="U64" s="1" t="s">
        <v>27</v>
      </c>
      <c r="V64">
        <v>1568401210</v>
      </c>
      <c r="W64">
        <v>0</v>
      </c>
      <c r="X64" s="1" t="s">
        <v>27</v>
      </c>
      <c r="Y64" s="2">
        <v>43721.875</v>
      </c>
    </row>
    <row r="65" spans="1:25" x14ac:dyDescent="0.4">
      <c r="A65">
        <v>1749408</v>
      </c>
      <c r="B65">
        <v>848956</v>
      </c>
      <c r="C65">
        <v>331</v>
      </c>
      <c r="D65">
        <v>338136562</v>
      </c>
      <c r="E65" s="1" t="s">
        <v>162</v>
      </c>
      <c r="F65">
        <v>77900</v>
      </c>
      <c r="G65">
        <v>500496</v>
      </c>
      <c r="H65" s="1" t="s">
        <v>162</v>
      </c>
      <c r="I65" s="1" t="s">
        <v>3385</v>
      </c>
      <c r="J65" s="1" t="s">
        <v>162</v>
      </c>
      <c r="L65" s="1" t="s">
        <v>27</v>
      </c>
      <c r="M65" s="1" t="s">
        <v>3419</v>
      </c>
      <c r="N65" s="1" t="s">
        <v>3527</v>
      </c>
      <c r="O65" s="1" t="s">
        <v>3528</v>
      </c>
      <c r="P65" s="1" t="s">
        <v>3416</v>
      </c>
      <c r="Q65">
        <v>13130</v>
      </c>
      <c r="R65">
        <v>1</v>
      </c>
      <c r="S65">
        <v>68</v>
      </c>
      <c r="T65" s="1" t="s">
        <v>3529</v>
      </c>
      <c r="U65" s="1" t="s">
        <v>27</v>
      </c>
      <c r="V65">
        <v>1568401210</v>
      </c>
      <c r="W65">
        <v>0</v>
      </c>
      <c r="X65" s="1" t="s">
        <v>27</v>
      </c>
      <c r="Y65" s="2">
        <v>43721.875</v>
      </c>
    </row>
    <row r="66" spans="1:25" x14ac:dyDescent="0.4">
      <c r="A66">
        <v>1078514</v>
      </c>
      <c r="B66">
        <v>854981</v>
      </c>
      <c r="C66">
        <v>331</v>
      </c>
      <c r="D66">
        <v>338006926</v>
      </c>
      <c r="E66" s="1" t="s">
        <v>980</v>
      </c>
      <c r="F66">
        <v>51101</v>
      </c>
      <c r="G66">
        <v>577626</v>
      </c>
      <c r="H66" s="1" t="s">
        <v>980</v>
      </c>
      <c r="I66" s="1" t="s">
        <v>3530</v>
      </c>
      <c r="J66" s="1" t="s">
        <v>522</v>
      </c>
      <c r="L66" s="1" t="s">
        <v>27</v>
      </c>
      <c r="M66" s="1" t="s">
        <v>3393</v>
      </c>
      <c r="N66" s="1" t="s">
        <v>3531</v>
      </c>
      <c r="O66" s="1" t="s">
        <v>27</v>
      </c>
      <c r="P66" s="1" t="s">
        <v>3416</v>
      </c>
      <c r="Q66">
        <v>13130</v>
      </c>
      <c r="R66">
        <v>1</v>
      </c>
      <c r="S66">
        <v>804</v>
      </c>
      <c r="T66" s="1" t="s">
        <v>27</v>
      </c>
      <c r="U66" s="1" t="s">
        <v>27</v>
      </c>
      <c r="V66">
        <v>1568191449</v>
      </c>
      <c r="W66">
        <v>0</v>
      </c>
      <c r="X66" s="1" t="s">
        <v>27</v>
      </c>
      <c r="Y66" s="2">
        <v>43719.447222222225</v>
      </c>
    </row>
    <row r="67" spans="1:25" x14ac:dyDescent="0.4">
      <c r="A67">
        <v>1078520</v>
      </c>
      <c r="B67">
        <v>856037</v>
      </c>
      <c r="C67">
        <v>331</v>
      </c>
      <c r="D67">
        <v>338006928</v>
      </c>
      <c r="E67" s="1" t="s">
        <v>379</v>
      </c>
      <c r="F67">
        <v>51401</v>
      </c>
      <c r="G67">
        <v>577197</v>
      </c>
      <c r="H67" s="1" t="s">
        <v>379</v>
      </c>
      <c r="I67" s="1" t="s">
        <v>3530</v>
      </c>
      <c r="J67" s="1" t="s">
        <v>522</v>
      </c>
      <c r="L67" s="1" t="s">
        <v>27</v>
      </c>
      <c r="M67" s="1" t="s">
        <v>3419</v>
      </c>
      <c r="N67" s="1" t="s">
        <v>3532</v>
      </c>
      <c r="O67" s="1" t="s">
        <v>27</v>
      </c>
      <c r="P67" s="1" t="s">
        <v>3416</v>
      </c>
      <c r="Q67">
        <v>13130</v>
      </c>
      <c r="R67">
        <v>1</v>
      </c>
      <c r="S67">
        <v>460</v>
      </c>
      <c r="T67" s="1" t="s">
        <v>27</v>
      </c>
      <c r="U67" s="1" t="s">
        <v>27</v>
      </c>
      <c r="V67">
        <v>1568191449</v>
      </c>
      <c r="W67">
        <v>0</v>
      </c>
      <c r="X67" s="1" t="s">
        <v>27</v>
      </c>
      <c r="Y67" s="2">
        <v>43719.447222222225</v>
      </c>
    </row>
    <row r="68" spans="1:25" x14ac:dyDescent="0.4">
      <c r="A68">
        <v>1078522</v>
      </c>
      <c r="B68">
        <v>856070</v>
      </c>
      <c r="C68">
        <v>331</v>
      </c>
      <c r="D68">
        <v>339221437</v>
      </c>
      <c r="E68" s="1" t="s">
        <v>522</v>
      </c>
      <c r="F68">
        <v>51301</v>
      </c>
      <c r="G68">
        <v>576964</v>
      </c>
      <c r="H68" s="1" t="s">
        <v>522</v>
      </c>
      <c r="I68" s="1" t="s">
        <v>3530</v>
      </c>
      <c r="J68" s="1" t="s">
        <v>522</v>
      </c>
      <c r="L68" s="1" t="s">
        <v>27</v>
      </c>
      <c r="M68" s="1" t="s">
        <v>3419</v>
      </c>
      <c r="N68" s="1" t="s">
        <v>3533</v>
      </c>
      <c r="O68" s="1" t="s">
        <v>27</v>
      </c>
      <c r="P68" s="1" t="s">
        <v>3416</v>
      </c>
      <c r="Q68">
        <v>13130</v>
      </c>
      <c r="R68">
        <v>1</v>
      </c>
      <c r="S68">
        <v>574</v>
      </c>
      <c r="T68" s="1" t="s">
        <v>27</v>
      </c>
      <c r="U68" s="1" t="s">
        <v>27</v>
      </c>
      <c r="V68">
        <v>1568191449</v>
      </c>
      <c r="W68">
        <v>0</v>
      </c>
      <c r="X68" s="1" t="s">
        <v>27</v>
      </c>
      <c r="Y68" s="2">
        <v>43719.447222222225</v>
      </c>
    </row>
    <row r="69" spans="1:25" x14ac:dyDescent="0.4">
      <c r="A69">
        <v>1749407</v>
      </c>
      <c r="B69">
        <v>2457105</v>
      </c>
      <c r="C69">
        <v>641</v>
      </c>
      <c r="D69">
        <v>338008196</v>
      </c>
      <c r="E69" s="1" t="s">
        <v>169</v>
      </c>
      <c r="F69">
        <v>28401</v>
      </c>
      <c r="G69">
        <v>533955</v>
      </c>
      <c r="H69" s="1" t="s">
        <v>169</v>
      </c>
      <c r="I69" s="1" t="s">
        <v>3534</v>
      </c>
      <c r="J69" s="1" t="s">
        <v>169</v>
      </c>
      <c r="L69" s="1" t="s">
        <v>27</v>
      </c>
      <c r="M69" s="1" t="s">
        <v>3393</v>
      </c>
      <c r="N69" s="1" t="s">
        <v>3484</v>
      </c>
      <c r="O69" s="1" t="s">
        <v>3535</v>
      </c>
      <c r="P69" s="1" t="s">
        <v>3410</v>
      </c>
      <c r="Q69">
        <v>15002</v>
      </c>
      <c r="R69">
        <v>1</v>
      </c>
      <c r="S69">
        <v>288</v>
      </c>
      <c r="T69" s="1" t="s">
        <v>3485</v>
      </c>
      <c r="U69" s="1" t="s">
        <v>27</v>
      </c>
      <c r="V69">
        <v>1568401210</v>
      </c>
      <c r="W69">
        <v>0</v>
      </c>
      <c r="X69" s="1" t="s">
        <v>27</v>
      </c>
      <c r="Y69" s="2">
        <v>43721.875</v>
      </c>
    </row>
    <row r="70" spans="1:25" x14ac:dyDescent="0.4">
      <c r="A70">
        <v>1749406</v>
      </c>
      <c r="B70">
        <v>3230759</v>
      </c>
      <c r="C70">
        <v>641</v>
      </c>
      <c r="D70">
        <v>339252605</v>
      </c>
      <c r="E70" s="1" t="s">
        <v>2142</v>
      </c>
      <c r="F70">
        <v>50801</v>
      </c>
      <c r="G70">
        <v>572926</v>
      </c>
      <c r="H70" s="1" t="s">
        <v>2142</v>
      </c>
      <c r="I70" s="1" t="s">
        <v>3536</v>
      </c>
      <c r="J70" s="1" t="s">
        <v>1127</v>
      </c>
      <c r="L70" s="1" t="s">
        <v>27</v>
      </c>
      <c r="M70" s="1" t="s">
        <v>3537</v>
      </c>
      <c r="N70" s="1" t="s">
        <v>3538</v>
      </c>
      <c r="O70" s="1" t="s">
        <v>27</v>
      </c>
      <c r="P70" s="1" t="s">
        <v>3410</v>
      </c>
      <c r="Q70">
        <v>15002</v>
      </c>
      <c r="R70">
        <v>1</v>
      </c>
      <c r="S70">
        <v>2105</v>
      </c>
      <c r="T70" s="1" t="s">
        <v>27</v>
      </c>
      <c r="U70" s="1" t="s">
        <v>27</v>
      </c>
      <c r="V70">
        <v>1568401210</v>
      </c>
      <c r="W70">
        <v>0</v>
      </c>
      <c r="X70" s="1" t="s">
        <v>27</v>
      </c>
      <c r="Y70" s="2">
        <v>43721.875</v>
      </c>
    </row>
    <row r="71" spans="1:25" x14ac:dyDescent="0.4">
      <c r="A71">
        <v>1089527</v>
      </c>
      <c r="B71">
        <v>3620280</v>
      </c>
      <c r="C71">
        <v>331</v>
      </c>
      <c r="D71">
        <v>339693317</v>
      </c>
      <c r="E71" s="1" t="s">
        <v>664</v>
      </c>
      <c r="F71">
        <v>39501</v>
      </c>
      <c r="G71">
        <v>548511</v>
      </c>
      <c r="H71" s="1" t="s">
        <v>664</v>
      </c>
      <c r="I71" s="1" t="s">
        <v>3539</v>
      </c>
      <c r="J71" s="1" t="s">
        <v>341</v>
      </c>
      <c r="L71" s="1" t="s">
        <v>27</v>
      </c>
      <c r="M71" s="1" t="s">
        <v>3540</v>
      </c>
      <c r="N71" s="1" t="s">
        <v>3541</v>
      </c>
      <c r="O71" s="1" t="s">
        <v>27</v>
      </c>
      <c r="P71" s="1" t="s">
        <v>3416</v>
      </c>
      <c r="Q71">
        <v>13130</v>
      </c>
      <c r="R71">
        <v>1</v>
      </c>
      <c r="S71">
        <v>1079</v>
      </c>
      <c r="T71" s="1" t="s">
        <v>27</v>
      </c>
      <c r="U71" s="1" t="s">
        <v>27</v>
      </c>
      <c r="V71">
        <v>1568378181</v>
      </c>
      <c r="W71">
        <v>0</v>
      </c>
      <c r="X71" s="1" t="s">
        <v>27</v>
      </c>
      <c r="Y71" s="2">
        <v>43721.60833333333</v>
      </c>
    </row>
    <row r="72" spans="1:25" x14ac:dyDescent="0.4">
      <c r="A72">
        <v>1109025</v>
      </c>
      <c r="B72">
        <v>4235380</v>
      </c>
      <c r="C72">
        <v>121</v>
      </c>
      <c r="D72">
        <v>338166926</v>
      </c>
      <c r="E72" s="1" t="s">
        <v>29</v>
      </c>
      <c r="F72">
        <v>10100</v>
      </c>
      <c r="G72">
        <v>500224</v>
      </c>
      <c r="H72" s="1" t="s">
        <v>435</v>
      </c>
      <c r="I72" s="1" t="s">
        <v>3368</v>
      </c>
      <c r="J72" s="1" t="s">
        <v>29</v>
      </c>
      <c r="L72" s="1" t="s">
        <v>27</v>
      </c>
      <c r="M72" s="1" t="s">
        <v>3393</v>
      </c>
      <c r="N72" s="1" t="s">
        <v>3542</v>
      </c>
      <c r="O72" s="1" t="s">
        <v>3543</v>
      </c>
      <c r="P72" s="1" t="s">
        <v>3390</v>
      </c>
      <c r="Q72">
        <v>11002</v>
      </c>
      <c r="R72">
        <v>1</v>
      </c>
      <c r="S72">
        <v>54</v>
      </c>
      <c r="T72" s="1" t="s">
        <v>3544</v>
      </c>
      <c r="U72" s="1" t="s">
        <v>27</v>
      </c>
      <c r="V72">
        <v>1568378242</v>
      </c>
      <c r="W72">
        <v>0</v>
      </c>
      <c r="X72" s="1" t="s">
        <v>27</v>
      </c>
      <c r="Y72" s="2">
        <v>43721.609027777777</v>
      </c>
    </row>
    <row r="73" spans="1:25" x14ac:dyDescent="0.4">
      <c r="A73">
        <v>1749405</v>
      </c>
      <c r="B73">
        <v>4720997</v>
      </c>
      <c r="C73">
        <v>641</v>
      </c>
      <c r="D73">
        <v>338189194</v>
      </c>
      <c r="E73" s="1" t="s">
        <v>2383</v>
      </c>
      <c r="F73">
        <v>36251</v>
      </c>
      <c r="G73">
        <v>555215</v>
      </c>
      <c r="H73" s="1" t="s">
        <v>2383</v>
      </c>
      <c r="I73" s="1" t="s">
        <v>3392</v>
      </c>
      <c r="J73" s="1" t="s">
        <v>1392</v>
      </c>
      <c r="L73" s="1" t="s">
        <v>27</v>
      </c>
      <c r="M73" s="1" t="s">
        <v>3537</v>
      </c>
      <c r="N73" s="1" t="s">
        <v>3545</v>
      </c>
      <c r="O73" s="1" t="s">
        <v>27</v>
      </c>
      <c r="P73" s="1" t="s">
        <v>3410</v>
      </c>
      <c r="Q73">
        <v>15002</v>
      </c>
      <c r="R73">
        <v>1</v>
      </c>
      <c r="S73">
        <v>992</v>
      </c>
      <c r="T73" s="1" t="s">
        <v>27</v>
      </c>
      <c r="U73" s="1" t="s">
        <v>27</v>
      </c>
      <c r="V73">
        <v>1568401209</v>
      </c>
      <c r="W73">
        <v>0</v>
      </c>
      <c r="X73" s="1" t="s">
        <v>27</v>
      </c>
      <c r="Y73" s="2">
        <v>43721.875</v>
      </c>
    </row>
    <row r="74" spans="1:25" x14ac:dyDescent="0.4">
      <c r="A74">
        <v>1749404</v>
      </c>
      <c r="B74">
        <v>4778847</v>
      </c>
      <c r="C74">
        <v>641</v>
      </c>
      <c r="D74">
        <v>338099651</v>
      </c>
      <c r="E74" s="1" t="s">
        <v>2385</v>
      </c>
      <c r="F74">
        <v>75117</v>
      </c>
      <c r="G74">
        <v>513491</v>
      </c>
      <c r="H74" s="1" t="s">
        <v>2385</v>
      </c>
      <c r="I74" s="1" t="s">
        <v>3517</v>
      </c>
      <c r="J74" s="1" t="s">
        <v>547</v>
      </c>
      <c r="L74" s="1" t="s">
        <v>27</v>
      </c>
      <c r="M74" s="1" t="s">
        <v>3537</v>
      </c>
      <c r="N74" s="1" t="s">
        <v>3546</v>
      </c>
      <c r="O74" s="1" t="s">
        <v>27</v>
      </c>
      <c r="P74" s="1" t="s">
        <v>3410</v>
      </c>
      <c r="Q74">
        <v>15002</v>
      </c>
      <c r="R74">
        <v>1</v>
      </c>
      <c r="S74">
        <v>232</v>
      </c>
      <c r="T74" s="1" t="s">
        <v>3547</v>
      </c>
      <c r="U74" s="1" t="s">
        <v>27</v>
      </c>
      <c r="V74">
        <v>1568401209</v>
      </c>
      <c r="W74">
        <v>0</v>
      </c>
      <c r="X74" s="1" t="s">
        <v>27</v>
      </c>
      <c r="Y74" s="2">
        <v>43721.875</v>
      </c>
    </row>
    <row r="75" spans="1:25" x14ac:dyDescent="0.4">
      <c r="A75">
        <v>1749403</v>
      </c>
      <c r="B75">
        <v>6668364</v>
      </c>
      <c r="C75">
        <v>331</v>
      </c>
      <c r="D75">
        <v>339224979</v>
      </c>
      <c r="E75" s="1" t="s">
        <v>2142</v>
      </c>
      <c r="F75">
        <v>50801</v>
      </c>
      <c r="G75">
        <v>572926</v>
      </c>
      <c r="H75" s="1" t="s">
        <v>2142</v>
      </c>
      <c r="I75" s="1" t="s">
        <v>3536</v>
      </c>
      <c r="J75" s="1" t="s">
        <v>1127</v>
      </c>
      <c r="L75" s="1" t="s">
        <v>27</v>
      </c>
      <c r="M75" s="1" t="s">
        <v>3414</v>
      </c>
      <c r="N75" s="1" t="s">
        <v>3548</v>
      </c>
      <c r="O75" s="1" t="s">
        <v>27</v>
      </c>
      <c r="P75" s="1" t="s">
        <v>3416</v>
      </c>
      <c r="Q75">
        <v>13130</v>
      </c>
      <c r="R75">
        <v>1</v>
      </c>
      <c r="S75">
        <v>1403</v>
      </c>
      <c r="T75" s="1" t="s">
        <v>27</v>
      </c>
      <c r="U75" s="1" t="s">
        <v>27</v>
      </c>
      <c r="V75">
        <v>1568401209</v>
      </c>
      <c r="W75">
        <v>0</v>
      </c>
      <c r="X75" s="1" t="s">
        <v>27</v>
      </c>
      <c r="Y75" s="2">
        <v>43721.875</v>
      </c>
    </row>
    <row r="76" spans="1:25" x14ac:dyDescent="0.4">
      <c r="A76">
        <v>1748939</v>
      </c>
      <c r="B76">
        <v>15060977</v>
      </c>
      <c r="C76">
        <v>331</v>
      </c>
      <c r="D76">
        <v>338107665</v>
      </c>
      <c r="E76" s="1" t="s">
        <v>62</v>
      </c>
      <c r="F76">
        <v>58291</v>
      </c>
      <c r="G76">
        <v>569569</v>
      </c>
      <c r="H76" s="1" t="s">
        <v>62</v>
      </c>
      <c r="I76" s="1" t="s">
        <v>3549</v>
      </c>
      <c r="J76" s="1" t="s">
        <v>505</v>
      </c>
      <c r="L76" s="1" t="s">
        <v>27</v>
      </c>
      <c r="M76" s="1" t="s">
        <v>3414</v>
      </c>
      <c r="N76" s="1" t="s">
        <v>3550</v>
      </c>
      <c r="O76" s="1" t="s">
        <v>27</v>
      </c>
      <c r="P76" s="1" t="s">
        <v>3416</v>
      </c>
      <c r="Q76">
        <v>13130</v>
      </c>
      <c r="R76">
        <v>1</v>
      </c>
      <c r="S76">
        <v>547</v>
      </c>
      <c r="T76" s="1" t="s">
        <v>27</v>
      </c>
      <c r="U76" s="1" t="s">
        <v>27</v>
      </c>
      <c r="V76">
        <v>1568401196</v>
      </c>
      <c r="W76">
        <v>0</v>
      </c>
      <c r="X76" s="1" t="s">
        <v>27</v>
      </c>
      <c r="Y76" s="2">
        <v>43721.874305555553</v>
      </c>
    </row>
    <row r="77" spans="1:25" x14ac:dyDescent="0.4">
      <c r="A77">
        <v>1304382</v>
      </c>
      <c r="B77">
        <v>24308404</v>
      </c>
      <c r="C77">
        <v>112</v>
      </c>
      <c r="D77">
        <v>338752777</v>
      </c>
      <c r="E77" s="1" t="s">
        <v>29</v>
      </c>
      <c r="F77">
        <v>19000</v>
      </c>
      <c r="G77">
        <v>500216</v>
      </c>
      <c r="H77" s="1" t="s">
        <v>456</v>
      </c>
      <c r="I77" s="1" t="s">
        <v>3368</v>
      </c>
      <c r="J77" s="1" t="s">
        <v>29</v>
      </c>
      <c r="L77" s="1" t="s">
        <v>27</v>
      </c>
      <c r="M77" s="1" t="s">
        <v>3537</v>
      </c>
      <c r="N77" s="1" t="s">
        <v>3551</v>
      </c>
      <c r="O77" s="1" t="s">
        <v>3552</v>
      </c>
      <c r="P77" s="1" t="s">
        <v>3390</v>
      </c>
      <c r="Q77">
        <v>11002</v>
      </c>
      <c r="R77">
        <v>1</v>
      </c>
      <c r="S77">
        <v>599</v>
      </c>
      <c r="T77" s="1" t="s">
        <v>3391</v>
      </c>
      <c r="U77" s="1" t="s">
        <v>27</v>
      </c>
      <c r="V77">
        <v>1568378870</v>
      </c>
      <c r="W77">
        <v>0</v>
      </c>
      <c r="X77" s="1" t="s">
        <v>27</v>
      </c>
      <c r="Y77" s="2">
        <v>43721.615972222222</v>
      </c>
    </row>
    <row r="78" spans="1:25" x14ac:dyDescent="0.4">
      <c r="A78">
        <v>1322059</v>
      </c>
      <c r="B78">
        <v>25018248</v>
      </c>
      <c r="C78">
        <v>112</v>
      </c>
      <c r="D78">
        <v>338754999</v>
      </c>
      <c r="E78" s="1" t="s">
        <v>3553</v>
      </c>
      <c r="F78">
        <v>41703</v>
      </c>
      <c r="G78">
        <v>567507</v>
      </c>
      <c r="H78" s="1" t="s">
        <v>3553</v>
      </c>
      <c r="I78" s="1" t="s">
        <v>3554</v>
      </c>
      <c r="J78" s="1" t="s">
        <v>966</v>
      </c>
      <c r="L78" s="1" t="s">
        <v>27</v>
      </c>
      <c r="M78" s="1" t="s">
        <v>3540</v>
      </c>
      <c r="N78" s="1" t="s">
        <v>3555</v>
      </c>
      <c r="O78" s="1" t="s">
        <v>3556</v>
      </c>
      <c r="P78" s="1" t="s">
        <v>3390</v>
      </c>
      <c r="Q78">
        <v>11002</v>
      </c>
      <c r="R78">
        <v>1</v>
      </c>
      <c r="S78">
        <v>275</v>
      </c>
      <c r="T78" s="1" t="s">
        <v>3557</v>
      </c>
      <c r="U78" s="1" t="s">
        <v>27</v>
      </c>
      <c r="V78">
        <v>1568378924</v>
      </c>
      <c r="W78">
        <v>0</v>
      </c>
      <c r="X78" s="1" t="s">
        <v>27</v>
      </c>
      <c r="Y78" s="2">
        <v>43721.616666666669</v>
      </c>
    </row>
    <row r="79" spans="1:25" x14ac:dyDescent="0.4">
      <c r="A79">
        <v>1322073</v>
      </c>
      <c r="B79">
        <v>25018566</v>
      </c>
      <c r="C79">
        <v>112</v>
      </c>
      <c r="D79">
        <v>338198806</v>
      </c>
      <c r="E79" s="1" t="s">
        <v>27</v>
      </c>
      <c r="G79">
        <v>567892</v>
      </c>
      <c r="H79" s="1" t="s">
        <v>3558</v>
      </c>
      <c r="I79" s="1" t="s">
        <v>3559</v>
      </c>
      <c r="J79" s="1" t="s">
        <v>351</v>
      </c>
      <c r="L79" s="1" t="s">
        <v>27</v>
      </c>
      <c r="M79" s="1" t="s">
        <v>3537</v>
      </c>
      <c r="N79" s="1" t="s">
        <v>27</v>
      </c>
      <c r="O79" s="1" t="s">
        <v>27</v>
      </c>
      <c r="P79" s="1" t="s">
        <v>3390</v>
      </c>
      <c r="Q79">
        <v>11002</v>
      </c>
      <c r="T79" s="1" t="s">
        <v>27</v>
      </c>
      <c r="U79" s="1" t="s">
        <v>3560</v>
      </c>
      <c r="V79">
        <v>1568378924</v>
      </c>
      <c r="W79">
        <v>0</v>
      </c>
      <c r="X79" s="1" t="s">
        <v>27</v>
      </c>
      <c r="Y79" s="2">
        <v>43721.616666666669</v>
      </c>
    </row>
    <row r="80" spans="1:25" x14ac:dyDescent="0.4">
      <c r="A80">
        <v>1323417</v>
      </c>
      <c r="B80">
        <v>25040456</v>
      </c>
      <c r="C80">
        <v>141</v>
      </c>
      <c r="D80">
        <v>337886276</v>
      </c>
      <c r="E80" s="1" t="s">
        <v>601</v>
      </c>
      <c r="F80">
        <v>41201</v>
      </c>
      <c r="G80">
        <v>564567</v>
      </c>
      <c r="H80" s="1" t="s">
        <v>601</v>
      </c>
      <c r="I80" s="1" t="s">
        <v>3561</v>
      </c>
      <c r="J80" s="1" t="s">
        <v>601</v>
      </c>
      <c r="L80" s="1" t="s">
        <v>27</v>
      </c>
      <c r="M80" s="1" t="s">
        <v>3393</v>
      </c>
      <c r="N80" s="1" t="s">
        <v>3562</v>
      </c>
      <c r="O80" s="1" t="s">
        <v>3563</v>
      </c>
      <c r="P80" s="1" t="s">
        <v>3410</v>
      </c>
      <c r="Q80">
        <v>15002</v>
      </c>
      <c r="R80">
        <v>1</v>
      </c>
      <c r="S80">
        <v>494</v>
      </c>
      <c r="T80" s="1" t="s">
        <v>3452</v>
      </c>
      <c r="U80" s="1" t="s">
        <v>27</v>
      </c>
      <c r="V80">
        <v>1568378928</v>
      </c>
      <c r="W80">
        <v>0</v>
      </c>
      <c r="X80" s="1" t="s">
        <v>27</v>
      </c>
      <c r="Y80" s="2">
        <v>43721.616666666669</v>
      </c>
    </row>
    <row r="81" spans="1:25" x14ac:dyDescent="0.4">
      <c r="A81">
        <v>1748930</v>
      </c>
      <c r="B81">
        <v>25088246</v>
      </c>
      <c r="C81">
        <v>641</v>
      </c>
      <c r="D81">
        <v>338755355</v>
      </c>
      <c r="E81" s="1" t="s">
        <v>29</v>
      </c>
      <c r="F81">
        <v>14000</v>
      </c>
      <c r="G81">
        <v>500119</v>
      </c>
      <c r="H81" s="1" t="s">
        <v>279</v>
      </c>
      <c r="I81" s="1" t="s">
        <v>3368</v>
      </c>
      <c r="J81" s="1" t="s">
        <v>29</v>
      </c>
      <c r="L81" s="1" t="s">
        <v>27</v>
      </c>
      <c r="M81" s="1" t="s">
        <v>3393</v>
      </c>
      <c r="N81" s="1" t="s">
        <v>3564</v>
      </c>
      <c r="O81" s="1" t="s">
        <v>3565</v>
      </c>
      <c r="P81" s="1" t="s">
        <v>3410</v>
      </c>
      <c r="Q81">
        <v>15002</v>
      </c>
      <c r="R81">
        <v>1</v>
      </c>
      <c r="S81">
        <v>333</v>
      </c>
      <c r="T81" s="1" t="s">
        <v>3387</v>
      </c>
      <c r="U81" s="1" t="s">
        <v>27</v>
      </c>
      <c r="V81">
        <v>1568401195</v>
      </c>
      <c r="W81">
        <v>0</v>
      </c>
      <c r="X81" s="1" t="s">
        <v>27</v>
      </c>
      <c r="Y81" s="2">
        <v>43721.874305555553</v>
      </c>
    </row>
    <row r="82" spans="1:25" x14ac:dyDescent="0.4">
      <c r="A82">
        <v>1327040</v>
      </c>
      <c r="B82">
        <v>25107186</v>
      </c>
      <c r="C82">
        <v>112</v>
      </c>
      <c r="D82">
        <v>338609567</v>
      </c>
      <c r="E82" s="1" t="s">
        <v>29</v>
      </c>
      <c r="F82">
        <v>17000</v>
      </c>
      <c r="G82">
        <v>500186</v>
      </c>
      <c r="H82" s="1" t="s">
        <v>682</v>
      </c>
      <c r="I82" s="1" t="s">
        <v>3368</v>
      </c>
      <c r="J82" s="1" t="s">
        <v>29</v>
      </c>
      <c r="L82" s="1" t="s">
        <v>27</v>
      </c>
      <c r="M82" s="1" t="s">
        <v>3419</v>
      </c>
      <c r="N82" s="1" t="s">
        <v>3566</v>
      </c>
      <c r="O82" s="1" t="s">
        <v>3567</v>
      </c>
      <c r="P82" s="1" t="s">
        <v>3390</v>
      </c>
      <c r="Q82">
        <v>11002</v>
      </c>
      <c r="R82">
        <v>1</v>
      </c>
      <c r="S82">
        <v>1275</v>
      </c>
      <c r="T82" s="1" t="s">
        <v>3466</v>
      </c>
      <c r="U82" s="1" t="s">
        <v>27</v>
      </c>
      <c r="V82">
        <v>1568378942</v>
      </c>
      <c r="W82">
        <v>0</v>
      </c>
      <c r="X82" s="1" t="s">
        <v>27</v>
      </c>
      <c r="Y82" s="2">
        <v>43721.617361111108</v>
      </c>
    </row>
    <row r="83" spans="1:25" x14ac:dyDescent="0.4">
      <c r="A83">
        <v>1327059</v>
      </c>
      <c r="B83">
        <v>25107500</v>
      </c>
      <c r="C83">
        <v>141</v>
      </c>
      <c r="D83">
        <v>338077257</v>
      </c>
      <c r="E83" s="1" t="s">
        <v>29</v>
      </c>
      <c r="F83">
        <v>17000</v>
      </c>
      <c r="G83">
        <v>500186</v>
      </c>
      <c r="H83" s="1" t="s">
        <v>682</v>
      </c>
      <c r="I83" s="1" t="s">
        <v>3368</v>
      </c>
      <c r="J83" s="1" t="s">
        <v>29</v>
      </c>
      <c r="L83" s="1" t="s">
        <v>27</v>
      </c>
      <c r="M83" s="1" t="s">
        <v>3537</v>
      </c>
      <c r="N83" s="1" t="s">
        <v>3568</v>
      </c>
      <c r="O83" s="1" t="s">
        <v>3567</v>
      </c>
      <c r="P83" s="1" t="s">
        <v>3410</v>
      </c>
      <c r="Q83">
        <v>15002</v>
      </c>
      <c r="R83">
        <v>1</v>
      </c>
      <c r="S83">
        <v>370</v>
      </c>
      <c r="T83" s="1" t="s">
        <v>3373</v>
      </c>
      <c r="U83" s="1" t="s">
        <v>27</v>
      </c>
      <c r="V83">
        <v>1568378942</v>
      </c>
      <c r="W83">
        <v>0</v>
      </c>
      <c r="X83" s="1" t="s">
        <v>27</v>
      </c>
      <c r="Y83" s="2">
        <v>43721.617361111108</v>
      </c>
    </row>
    <row r="84" spans="1:25" x14ac:dyDescent="0.4">
      <c r="A84">
        <v>1327498</v>
      </c>
      <c r="B84">
        <v>25115138</v>
      </c>
      <c r="C84">
        <v>112</v>
      </c>
      <c r="D84">
        <v>339267730</v>
      </c>
      <c r="E84" s="1" t="s">
        <v>242</v>
      </c>
      <c r="F84">
        <v>43801</v>
      </c>
      <c r="G84">
        <v>566985</v>
      </c>
      <c r="H84" s="1" t="s">
        <v>242</v>
      </c>
      <c r="I84" s="1" t="s">
        <v>3569</v>
      </c>
      <c r="J84" s="1" t="s">
        <v>723</v>
      </c>
      <c r="L84" s="1" t="s">
        <v>27</v>
      </c>
      <c r="M84" s="1" t="s">
        <v>3570</v>
      </c>
      <c r="N84" s="1" t="s">
        <v>3571</v>
      </c>
      <c r="O84" s="1" t="s">
        <v>27</v>
      </c>
      <c r="P84" s="1" t="s">
        <v>3390</v>
      </c>
      <c r="Q84">
        <v>11002</v>
      </c>
      <c r="R84">
        <v>1</v>
      </c>
      <c r="S84">
        <v>1404</v>
      </c>
      <c r="T84" s="1" t="s">
        <v>27</v>
      </c>
      <c r="U84" s="1" t="s">
        <v>27</v>
      </c>
      <c r="V84">
        <v>1568378944</v>
      </c>
      <c r="W84">
        <v>0</v>
      </c>
      <c r="X84" s="1" t="s">
        <v>27</v>
      </c>
      <c r="Y84" s="2">
        <v>43721.617361111108</v>
      </c>
    </row>
    <row r="85" spans="1:25" x14ac:dyDescent="0.4">
      <c r="A85">
        <v>1327754</v>
      </c>
      <c r="B85">
        <v>25119702</v>
      </c>
      <c r="C85">
        <v>112</v>
      </c>
      <c r="D85">
        <v>337886892</v>
      </c>
      <c r="E85" s="1" t="s">
        <v>29</v>
      </c>
      <c r="F85">
        <v>11000</v>
      </c>
      <c r="G85">
        <v>500054</v>
      </c>
      <c r="H85" s="1" t="s">
        <v>87</v>
      </c>
      <c r="I85" s="1" t="s">
        <v>3368</v>
      </c>
      <c r="J85" s="1" t="s">
        <v>29</v>
      </c>
      <c r="L85" s="1" t="s">
        <v>27</v>
      </c>
      <c r="M85" s="1" t="s">
        <v>3393</v>
      </c>
      <c r="N85" s="1" t="s">
        <v>3572</v>
      </c>
      <c r="O85" s="1" t="s">
        <v>3573</v>
      </c>
      <c r="P85" s="1" t="s">
        <v>3390</v>
      </c>
      <c r="Q85">
        <v>11002</v>
      </c>
      <c r="R85">
        <v>1</v>
      </c>
      <c r="S85">
        <v>203</v>
      </c>
      <c r="T85" s="1" t="s">
        <v>3485</v>
      </c>
      <c r="U85" s="1" t="s">
        <v>27</v>
      </c>
      <c r="V85">
        <v>1568378945</v>
      </c>
      <c r="W85">
        <v>0</v>
      </c>
      <c r="X85" s="1" t="s">
        <v>27</v>
      </c>
      <c r="Y85" s="2">
        <v>43721.617361111108</v>
      </c>
    </row>
    <row r="86" spans="1:25" x14ac:dyDescent="0.4">
      <c r="A86">
        <v>1328042</v>
      </c>
      <c r="B86">
        <v>25124811</v>
      </c>
      <c r="C86">
        <v>112</v>
      </c>
      <c r="D86">
        <v>339267748</v>
      </c>
      <c r="E86" s="1" t="s">
        <v>242</v>
      </c>
      <c r="F86">
        <v>43801</v>
      </c>
      <c r="G86">
        <v>566985</v>
      </c>
      <c r="H86" s="1" t="s">
        <v>242</v>
      </c>
      <c r="I86" s="1" t="s">
        <v>3569</v>
      </c>
      <c r="J86" s="1" t="s">
        <v>723</v>
      </c>
      <c r="L86" s="1" t="s">
        <v>27</v>
      </c>
      <c r="M86" s="1" t="s">
        <v>3537</v>
      </c>
      <c r="N86" s="1" t="s">
        <v>3571</v>
      </c>
      <c r="O86" s="1" t="s">
        <v>27</v>
      </c>
      <c r="P86" s="1" t="s">
        <v>3390</v>
      </c>
      <c r="Q86">
        <v>11002</v>
      </c>
      <c r="R86">
        <v>1</v>
      </c>
      <c r="S86">
        <v>1404</v>
      </c>
      <c r="T86" s="1" t="s">
        <v>27</v>
      </c>
      <c r="U86" s="1" t="s">
        <v>27</v>
      </c>
      <c r="V86">
        <v>1568378946</v>
      </c>
      <c r="W86">
        <v>0</v>
      </c>
      <c r="X86" s="1" t="s">
        <v>27</v>
      </c>
      <c r="Y86" s="2">
        <v>43721.617361111108</v>
      </c>
    </row>
    <row r="87" spans="1:25" x14ac:dyDescent="0.4">
      <c r="A87">
        <v>1328682</v>
      </c>
      <c r="B87">
        <v>25136241</v>
      </c>
      <c r="C87">
        <v>112</v>
      </c>
      <c r="D87">
        <v>339704600</v>
      </c>
      <c r="E87" s="1" t="s">
        <v>29</v>
      </c>
      <c r="F87">
        <v>15800</v>
      </c>
      <c r="G87">
        <v>500143</v>
      </c>
      <c r="H87" s="1" t="s">
        <v>74</v>
      </c>
      <c r="I87" s="1" t="s">
        <v>3368</v>
      </c>
      <c r="J87" s="1" t="s">
        <v>29</v>
      </c>
      <c r="L87" s="1" t="s">
        <v>27</v>
      </c>
      <c r="M87" s="1" t="s">
        <v>3419</v>
      </c>
      <c r="N87" s="1" t="s">
        <v>3574</v>
      </c>
      <c r="O87" s="1" t="s">
        <v>3575</v>
      </c>
      <c r="P87" s="1" t="s">
        <v>3372</v>
      </c>
      <c r="Q87">
        <v>11003</v>
      </c>
      <c r="R87">
        <v>1</v>
      </c>
      <c r="S87">
        <v>700</v>
      </c>
      <c r="T87" s="1" t="s">
        <v>3373</v>
      </c>
      <c r="U87" s="1" t="s">
        <v>27</v>
      </c>
      <c r="V87">
        <v>1568378949</v>
      </c>
      <c r="W87">
        <v>0</v>
      </c>
      <c r="X87" s="1" t="s">
        <v>27</v>
      </c>
      <c r="Y87" s="2">
        <v>43721.617361111108</v>
      </c>
    </row>
    <row r="88" spans="1:25" x14ac:dyDescent="0.4">
      <c r="A88">
        <v>1328903</v>
      </c>
      <c r="B88">
        <v>25140108</v>
      </c>
      <c r="C88">
        <v>112</v>
      </c>
      <c r="D88">
        <v>337242461</v>
      </c>
      <c r="E88" s="1" t="s">
        <v>29</v>
      </c>
      <c r="F88">
        <v>15000</v>
      </c>
      <c r="G88">
        <v>500143</v>
      </c>
      <c r="H88" s="1" t="s">
        <v>74</v>
      </c>
      <c r="I88" s="1" t="s">
        <v>3368</v>
      </c>
      <c r="J88" s="1" t="s">
        <v>29</v>
      </c>
      <c r="L88" s="1" t="s">
        <v>27</v>
      </c>
      <c r="M88" s="1" t="s">
        <v>3576</v>
      </c>
      <c r="N88" s="1" t="s">
        <v>3577</v>
      </c>
      <c r="O88" s="1" t="s">
        <v>3578</v>
      </c>
      <c r="P88" s="1" t="s">
        <v>3390</v>
      </c>
      <c r="Q88">
        <v>11002</v>
      </c>
      <c r="R88">
        <v>1</v>
      </c>
      <c r="S88">
        <v>39</v>
      </c>
      <c r="T88" s="1" t="s">
        <v>3579</v>
      </c>
      <c r="U88" s="1" t="s">
        <v>27</v>
      </c>
      <c r="V88">
        <v>1568378950</v>
      </c>
      <c r="W88">
        <v>0</v>
      </c>
      <c r="X88" s="1" t="s">
        <v>27</v>
      </c>
      <c r="Y88" s="2">
        <v>43721.617361111108</v>
      </c>
    </row>
    <row r="89" spans="1:25" x14ac:dyDescent="0.4">
      <c r="A89">
        <v>1329001</v>
      </c>
      <c r="B89">
        <v>25142101</v>
      </c>
      <c r="C89">
        <v>112</v>
      </c>
      <c r="D89">
        <v>337887050</v>
      </c>
      <c r="E89" s="1" t="s">
        <v>29</v>
      </c>
      <c r="F89">
        <v>17100</v>
      </c>
      <c r="G89">
        <v>547328</v>
      </c>
      <c r="H89" s="1" t="s">
        <v>3580</v>
      </c>
      <c r="I89" s="1" t="s">
        <v>3368</v>
      </c>
      <c r="J89" s="1" t="s">
        <v>29</v>
      </c>
      <c r="L89" s="1" t="s">
        <v>27</v>
      </c>
      <c r="M89" s="1" t="s">
        <v>3393</v>
      </c>
      <c r="N89" s="1" t="s">
        <v>3581</v>
      </c>
      <c r="O89" s="1" t="s">
        <v>3582</v>
      </c>
      <c r="P89" s="1" t="s">
        <v>3390</v>
      </c>
      <c r="Q89">
        <v>11002</v>
      </c>
      <c r="R89">
        <v>1</v>
      </c>
      <c r="S89">
        <v>211</v>
      </c>
      <c r="T89" s="1" t="s">
        <v>3583</v>
      </c>
      <c r="U89" s="1" t="s">
        <v>27</v>
      </c>
      <c r="V89">
        <v>1568378950</v>
      </c>
      <c r="W89">
        <v>0</v>
      </c>
      <c r="X89" s="1" t="s">
        <v>27</v>
      </c>
      <c r="Y89" s="2">
        <v>43721.617361111108</v>
      </c>
    </row>
    <row r="90" spans="1:25" x14ac:dyDescent="0.4">
      <c r="A90">
        <v>1329312</v>
      </c>
      <c r="B90">
        <v>25147846</v>
      </c>
      <c r="C90">
        <v>112</v>
      </c>
      <c r="D90">
        <v>338109930</v>
      </c>
      <c r="E90" s="1" t="s">
        <v>29</v>
      </c>
      <c r="F90">
        <v>14800</v>
      </c>
      <c r="G90">
        <v>547034</v>
      </c>
      <c r="H90" s="1" t="s">
        <v>3584</v>
      </c>
      <c r="I90" s="1" t="s">
        <v>3368</v>
      </c>
      <c r="J90" s="1" t="s">
        <v>29</v>
      </c>
      <c r="L90" s="1" t="s">
        <v>27</v>
      </c>
      <c r="M90" s="1" t="s">
        <v>3419</v>
      </c>
      <c r="N90" s="1" t="s">
        <v>3585</v>
      </c>
      <c r="O90" s="1" t="s">
        <v>356</v>
      </c>
      <c r="P90" s="1" t="s">
        <v>3390</v>
      </c>
      <c r="Q90">
        <v>11002</v>
      </c>
      <c r="R90">
        <v>1</v>
      </c>
      <c r="S90">
        <v>1860</v>
      </c>
      <c r="T90" s="1" t="s">
        <v>3373</v>
      </c>
      <c r="U90" s="1" t="s">
        <v>27</v>
      </c>
      <c r="V90">
        <v>1568378951</v>
      </c>
      <c r="W90">
        <v>0</v>
      </c>
      <c r="X90" s="1" t="s">
        <v>27</v>
      </c>
      <c r="Y90" s="2">
        <v>43721.617361111108</v>
      </c>
    </row>
    <row r="91" spans="1:25" x14ac:dyDescent="0.4">
      <c r="A91">
        <v>1329839</v>
      </c>
      <c r="B91">
        <v>25158392</v>
      </c>
      <c r="C91">
        <v>112</v>
      </c>
      <c r="D91">
        <v>339402868</v>
      </c>
      <c r="E91" s="1" t="s">
        <v>136</v>
      </c>
      <c r="F91">
        <v>37001</v>
      </c>
      <c r="G91">
        <v>544256</v>
      </c>
      <c r="H91" s="1" t="s">
        <v>136</v>
      </c>
      <c r="I91" s="1" t="s">
        <v>3496</v>
      </c>
      <c r="J91" s="1" t="s">
        <v>136</v>
      </c>
      <c r="L91" s="1" t="s">
        <v>27</v>
      </c>
      <c r="M91" s="1" t="s">
        <v>3540</v>
      </c>
      <c r="N91" s="1" t="s">
        <v>3586</v>
      </c>
      <c r="O91" s="1" t="s">
        <v>3587</v>
      </c>
      <c r="P91" s="1" t="s">
        <v>3390</v>
      </c>
      <c r="Q91">
        <v>11002</v>
      </c>
      <c r="R91">
        <v>1</v>
      </c>
      <c r="S91">
        <v>1595</v>
      </c>
      <c r="T91" s="1" t="s">
        <v>3588</v>
      </c>
      <c r="U91" s="1" t="s">
        <v>27</v>
      </c>
      <c r="V91">
        <v>1568378953</v>
      </c>
      <c r="W91">
        <v>0</v>
      </c>
      <c r="X91" s="1" t="s">
        <v>27</v>
      </c>
      <c r="Y91" s="2">
        <v>43721.617361111108</v>
      </c>
    </row>
    <row r="92" spans="1:25" x14ac:dyDescent="0.4">
      <c r="A92">
        <v>1329918</v>
      </c>
      <c r="B92">
        <v>25160184</v>
      </c>
      <c r="C92">
        <v>112</v>
      </c>
      <c r="D92">
        <v>338137193</v>
      </c>
      <c r="E92" s="1" t="s">
        <v>669</v>
      </c>
      <c r="F92">
        <v>39002</v>
      </c>
      <c r="G92">
        <v>552046</v>
      </c>
      <c r="H92" s="1" t="s">
        <v>669</v>
      </c>
      <c r="I92" s="1" t="s">
        <v>3589</v>
      </c>
      <c r="J92" s="1" t="s">
        <v>669</v>
      </c>
      <c r="L92" s="1" t="s">
        <v>27</v>
      </c>
      <c r="M92" s="1" t="s">
        <v>3393</v>
      </c>
      <c r="N92" s="1" t="s">
        <v>3590</v>
      </c>
      <c r="O92" s="1" t="s">
        <v>27</v>
      </c>
      <c r="P92" s="1" t="s">
        <v>3390</v>
      </c>
      <c r="Q92">
        <v>11002</v>
      </c>
      <c r="R92">
        <v>1</v>
      </c>
      <c r="S92">
        <v>2472</v>
      </c>
      <c r="T92" s="1" t="s">
        <v>27</v>
      </c>
      <c r="U92" s="1" t="s">
        <v>27</v>
      </c>
      <c r="V92">
        <v>1568378954</v>
      </c>
      <c r="W92">
        <v>0</v>
      </c>
      <c r="X92" s="1" t="s">
        <v>27</v>
      </c>
      <c r="Y92" s="2">
        <v>43721.617361111108</v>
      </c>
    </row>
    <row r="93" spans="1:25" x14ac:dyDescent="0.4">
      <c r="A93">
        <v>1332224</v>
      </c>
      <c r="B93">
        <v>25209957</v>
      </c>
      <c r="C93">
        <v>112</v>
      </c>
      <c r="D93">
        <v>337887595</v>
      </c>
      <c r="E93" s="1" t="s">
        <v>166</v>
      </c>
      <c r="F93">
        <v>32300</v>
      </c>
      <c r="G93">
        <v>545970</v>
      </c>
      <c r="H93" s="1" t="s">
        <v>3591</v>
      </c>
      <c r="I93" s="1" t="s">
        <v>3592</v>
      </c>
      <c r="J93" s="1" t="s">
        <v>3593</v>
      </c>
      <c r="L93" s="1" t="s">
        <v>27</v>
      </c>
      <c r="M93" s="1" t="s">
        <v>3419</v>
      </c>
      <c r="N93" s="1" t="s">
        <v>3465</v>
      </c>
      <c r="O93" s="1" t="s">
        <v>3594</v>
      </c>
      <c r="P93" s="1" t="s">
        <v>3390</v>
      </c>
      <c r="Q93">
        <v>11002</v>
      </c>
      <c r="R93">
        <v>1</v>
      </c>
      <c r="S93">
        <v>1165</v>
      </c>
      <c r="T93" s="1" t="s">
        <v>3595</v>
      </c>
      <c r="U93" s="1" t="s">
        <v>27</v>
      </c>
      <c r="V93">
        <v>1568378960</v>
      </c>
      <c r="W93">
        <v>0</v>
      </c>
      <c r="X93" s="1" t="s">
        <v>27</v>
      </c>
      <c r="Y93" s="2">
        <v>43721.617361111108</v>
      </c>
    </row>
    <row r="94" spans="1:25" x14ac:dyDescent="0.4">
      <c r="A94">
        <v>1333615</v>
      </c>
      <c r="B94">
        <v>25232991</v>
      </c>
      <c r="C94">
        <v>112</v>
      </c>
      <c r="D94">
        <v>339704688</v>
      </c>
      <c r="E94" s="1" t="s">
        <v>695</v>
      </c>
      <c r="F94">
        <v>35601</v>
      </c>
      <c r="G94">
        <v>560286</v>
      </c>
      <c r="H94" s="1" t="s">
        <v>695</v>
      </c>
      <c r="I94" s="1" t="s">
        <v>3596</v>
      </c>
      <c r="J94" s="1" t="s">
        <v>695</v>
      </c>
      <c r="L94" s="1" t="s">
        <v>27</v>
      </c>
      <c r="M94" s="1" t="s">
        <v>3393</v>
      </c>
      <c r="N94" s="1" t="s">
        <v>3597</v>
      </c>
      <c r="O94" s="1" t="s">
        <v>27</v>
      </c>
      <c r="P94" s="1" t="s">
        <v>3390</v>
      </c>
      <c r="Q94">
        <v>11002</v>
      </c>
      <c r="R94">
        <v>1</v>
      </c>
      <c r="S94">
        <v>1672</v>
      </c>
      <c r="T94" s="1" t="s">
        <v>27</v>
      </c>
      <c r="U94" s="1" t="s">
        <v>27</v>
      </c>
      <c r="V94">
        <v>1568378965</v>
      </c>
      <c r="W94">
        <v>0</v>
      </c>
      <c r="X94" s="1" t="s">
        <v>27</v>
      </c>
      <c r="Y94" s="2">
        <v>43721.617361111108</v>
      </c>
    </row>
    <row r="95" spans="1:25" x14ac:dyDescent="0.4">
      <c r="A95">
        <v>1334635</v>
      </c>
      <c r="B95">
        <v>25249355</v>
      </c>
      <c r="C95">
        <v>112</v>
      </c>
      <c r="D95">
        <v>337887954</v>
      </c>
      <c r="E95" s="1" t="s">
        <v>514</v>
      </c>
      <c r="F95">
        <v>35002</v>
      </c>
      <c r="G95">
        <v>554481</v>
      </c>
      <c r="H95" s="1" t="s">
        <v>514</v>
      </c>
      <c r="I95" s="1" t="s">
        <v>3598</v>
      </c>
      <c r="J95" s="1" t="s">
        <v>514</v>
      </c>
      <c r="L95" s="1" t="s">
        <v>27</v>
      </c>
      <c r="M95" s="1" t="s">
        <v>3393</v>
      </c>
      <c r="N95" s="1" t="s">
        <v>3599</v>
      </c>
      <c r="O95" s="1" t="s">
        <v>27</v>
      </c>
      <c r="P95" s="1" t="s">
        <v>3390</v>
      </c>
      <c r="Q95">
        <v>11002</v>
      </c>
      <c r="R95">
        <v>1</v>
      </c>
      <c r="S95">
        <v>256</v>
      </c>
      <c r="T95" s="1" t="s">
        <v>3501</v>
      </c>
      <c r="U95" s="1" t="s">
        <v>27</v>
      </c>
      <c r="V95">
        <v>1568378968</v>
      </c>
      <c r="W95">
        <v>0</v>
      </c>
      <c r="X95" s="1" t="s">
        <v>27</v>
      </c>
      <c r="Y95" s="2">
        <v>43721.617361111108</v>
      </c>
    </row>
    <row r="96" spans="1:25" x14ac:dyDescent="0.4">
      <c r="A96">
        <v>1335048</v>
      </c>
      <c r="B96">
        <v>25257340</v>
      </c>
      <c r="C96">
        <v>141</v>
      </c>
      <c r="D96">
        <v>338446107</v>
      </c>
      <c r="E96" s="1" t="s">
        <v>1131</v>
      </c>
      <c r="F96">
        <v>56151</v>
      </c>
      <c r="G96">
        <v>580538</v>
      </c>
      <c r="H96" s="1" t="s">
        <v>1131</v>
      </c>
      <c r="I96" s="1" t="s">
        <v>3421</v>
      </c>
      <c r="J96" s="1" t="s">
        <v>991</v>
      </c>
      <c r="L96" s="1" t="s">
        <v>27</v>
      </c>
      <c r="M96" s="1" t="s">
        <v>3393</v>
      </c>
      <c r="N96" s="1" t="s">
        <v>3600</v>
      </c>
      <c r="O96" s="1" t="s">
        <v>27</v>
      </c>
      <c r="P96" s="1" t="s">
        <v>3410</v>
      </c>
      <c r="Q96">
        <v>15002</v>
      </c>
      <c r="R96">
        <v>1</v>
      </c>
      <c r="S96">
        <v>1</v>
      </c>
      <c r="T96" s="1" t="s">
        <v>27</v>
      </c>
      <c r="U96" s="1" t="s">
        <v>27</v>
      </c>
      <c r="V96">
        <v>1568378969</v>
      </c>
      <c r="W96">
        <v>0</v>
      </c>
      <c r="X96" s="1" t="s">
        <v>27</v>
      </c>
      <c r="Y96" s="2">
        <v>43721.617361111108</v>
      </c>
    </row>
    <row r="97" spans="1:25" x14ac:dyDescent="0.4">
      <c r="A97">
        <v>1335319</v>
      </c>
      <c r="B97">
        <v>25262297</v>
      </c>
      <c r="C97">
        <v>112</v>
      </c>
      <c r="D97">
        <v>338110202</v>
      </c>
      <c r="E97" s="1" t="s">
        <v>145</v>
      </c>
      <c r="F97">
        <v>50003</v>
      </c>
      <c r="G97">
        <v>569810</v>
      </c>
      <c r="H97" s="1" t="s">
        <v>145</v>
      </c>
      <c r="I97" s="1" t="s">
        <v>3379</v>
      </c>
      <c r="J97" s="1" t="s">
        <v>145</v>
      </c>
      <c r="L97" s="1" t="s">
        <v>27</v>
      </c>
      <c r="M97" s="1" t="s">
        <v>3393</v>
      </c>
      <c r="N97" s="1" t="s">
        <v>3601</v>
      </c>
      <c r="O97" s="1" t="s">
        <v>3602</v>
      </c>
      <c r="P97" s="1" t="s">
        <v>3390</v>
      </c>
      <c r="Q97">
        <v>11002</v>
      </c>
      <c r="R97">
        <v>1</v>
      </c>
      <c r="S97">
        <v>875</v>
      </c>
      <c r="T97" s="1" t="s">
        <v>3501</v>
      </c>
      <c r="U97" s="1" t="s">
        <v>27</v>
      </c>
      <c r="V97">
        <v>1568378970</v>
      </c>
      <c r="W97">
        <v>0</v>
      </c>
      <c r="X97" s="1" t="s">
        <v>27</v>
      </c>
      <c r="Y97" s="2">
        <v>43721.617361111108</v>
      </c>
    </row>
    <row r="98" spans="1:25" x14ac:dyDescent="0.4">
      <c r="A98">
        <v>1335836</v>
      </c>
      <c r="B98">
        <v>25272501</v>
      </c>
      <c r="C98">
        <v>112</v>
      </c>
      <c r="D98">
        <v>338468957</v>
      </c>
      <c r="E98" s="1" t="s">
        <v>154</v>
      </c>
      <c r="F98">
        <v>53701</v>
      </c>
      <c r="G98">
        <v>571164</v>
      </c>
      <c r="H98" s="1" t="s">
        <v>154</v>
      </c>
      <c r="I98" s="1" t="s">
        <v>3603</v>
      </c>
      <c r="J98" s="1" t="s">
        <v>154</v>
      </c>
      <c r="L98" s="1" t="s">
        <v>27</v>
      </c>
      <c r="M98" s="1" t="s">
        <v>3393</v>
      </c>
      <c r="N98" s="1" t="s">
        <v>3604</v>
      </c>
      <c r="O98" s="1" t="s">
        <v>3605</v>
      </c>
      <c r="P98" s="1" t="s">
        <v>3390</v>
      </c>
      <c r="Q98">
        <v>11002</v>
      </c>
      <c r="R98">
        <v>1</v>
      </c>
      <c r="S98">
        <v>482</v>
      </c>
      <c r="T98" s="1" t="s">
        <v>27</v>
      </c>
      <c r="U98" s="1" t="s">
        <v>27</v>
      </c>
      <c r="V98">
        <v>1568378972</v>
      </c>
      <c r="W98">
        <v>0</v>
      </c>
      <c r="X98" s="1" t="s">
        <v>27</v>
      </c>
      <c r="Y98" s="2">
        <v>43721.617361111108</v>
      </c>
    </row>
    <row r="99" spans="1:25" x14ac:dyDescent="0.4">
      <c r="A99">
        <v>1337976</v>
      </c>
      <c r="B99">
        <v>25313304</v>
      </c>
      <c r="C99">
        <v>141</v>
      </c>
      <c r="D99">
        <v>339268033</v>
      </c>
      <c r="E99" s="1" t="s">
        <v>686</v>
      </c>
      <c r="F99">
        <v>67902</v>
      </c>
      <c r="G99">
        <v>582239</v>
      </c>
      <c r="H99" s="1" t="s">
        <v>686</v>
      </c>
      <c r="I99" s="1" t="s">
        <v>3606</v>
      </c>
      <c r="J99" s="1" t="s">
        <v>424</v>
      </c>
      <c r="L99" s="1" t="s">
        <v>27</v>
      </c>
      <c r="M99" s="1" t="s">
        <v>3540</v>
      </c>
      <c r="N99" s="1" t="s">
        <v>3455</v>
      </c>
      <c r="O99" s="1" t="s">
        <v>3607</v>
      </c>
      <c r="P99" s="1" t="s">
        <v>3410</v>
      </c>
      <c r="Q99">
        <v>15002</v>
      </c>
      <c r="R99">
        <v>1</v>
      </c>
      <c r="S99">
        <v>240</v>
      </c>
      <c r="T99" s="1" t="s">
        <v>27</v>
      </c>
      <c r="U99" s="1" t="s">
        <v>27</v>
      </c>
      <c r="V99">
        <v>1568378978</v>
      </c>
      <c r="W99">
        <v>0</v>
      </c>
      <c r="X99" s="1" t="s">
        <v>27</v>
      </c>
      <c r="Y99" s="2">
        <v>43721.617361111108</v>
      </c>
    </row>
    <row r="100" spans="1:25" x14ac:dyDescent="0.4">
      <c r="A100">
        <v>1338021</v>
      </c>
      <c r="B100">
        <v>25314122</v>
      </c>
      <c r="C100">
        <v>141</v>
      </c>
      <c r="D100">
        <v>339231226</v>
      </c>
      <c r="E100" s="1" t="s">
        <v>53</v>
      </c>
      <c r="F100">
        <v>62500</v>
      </c>
      <c r="G100">
        <v>551091</v>
      </c>
      <c r="H100" s="1" t="s">
        <v>3608</v>
      </c>
      <c r="I100" s="1" t="s">
        <v>3426</v>
      </c>
      <c r="J100" s="1" t="s">
        <v>3427</v>
      </c>
      <c r="L100" s="1" t="s">
        <v>27</v>
      </c>
      <c r="M100" s="1" t="s">
        <v>3393</v>
      </c>
      <c r="N100" s="1" t="s">
        <v>3609</v>
      </c>
      <c r="O100" s="1" t="s">
        <v>3610</v>
      </c>
      <c r="P100" s="1" t="s">
        <v>3410</v>
      </c>
      <c r="Q100">
        <v>15002</v>
      </c>
      <c r="R100">
        <v>1</v>
      </c>
      <c r="S100">
        <v>269</v>
      </c>
      <c r="T100" s="1" t="s">
        <v>3557</v>
      </c>
      <c r="U100" s="1" t="s">
        <v>27</v>
      </c>
      <c r="V100">
        <v>1568378978</v>
      </c>
      <c r="W100">
        <v>0</v>
      </c>
      <c r="X100" s="1" t="s">
        <v>27</v>
      </c>
      <c r="Y100" s="2">
        <v>43721.617361111108</v>
      </c>
    </row>
    <row r="101" spans="1:25" x14ac:dyDescent="0.4">
      <c r="A101">
        <v>1338665</v>
      </c>
      <c r="B101">
        <v>25326384</v>
      </c>
      <c r="C101">
        <v>112</v>
      </c>
      <c r="D101">
        <v>338110366</v>
      </c>
      <c r="E101" s="1" t="s">
        <v>315</v>
      </c>
      <c r="F101">
        <v>58601</v>
      </c>
      <c r="G101">
        <v>586846</v>
      </c>
      <c r="H101" s="1" t="s">
        <v>315</v>
      </c>
      <c r="I101" s="1" t="s">
        <v>3611</v>
      </c>
      <c r="J101" s="1" t="s">
        <v>315</v>
      </c>
      <c r="L101" s="1" t="s">
        <v>27</v>
      </c>
      <c r="M101" s="1" t="s">
        <v>3537</v>
      </c>
      <c r="N101" s="1" t="s">
        <v>3612</v>
      </c>
      <c r="O101" s="1" t="s">
        <v>27</v>
      </c>
      <c r="P101" s="1" t="s">
        <v>3390</v>
      </c>
      <c r="Q101">
        <v>11002</v>
      </c>
      <c r="R101">
        <v>1</v>
      </c>
      <c r="S101">
        <v>1559</v>
      </c>
      <c r="T101" s="1" t="s">
        <v>3391</v>
      </c>
      <c r="U101" s="1" t="s">
        <v>27</v>
      </c>
      <c r="V101">
        <v>1568378980</v>
      </c>
      <c r="W101">
        <v>0</v>
      </c>
      <c r="X101" s="1" t="s">
        <v>27</v>
      </c>
      <c r="Y101" s="2">
        <v>43721.617361111108</v>
      </c>
    </row>
    <row r="102" spans="1:25" x14ac:dyDescent="0.4">
      <c r="A102">
        <v>1749402</v>
      </c>
      <c r="B102">
        <v>25327747</v>
      </c>
      <c r="C102">
        <v>641</v>
      </c>
      <c r="D102">
        <v>337888724</v>
      </c>
      <c r="E102" s="1" t="s">
        <v>53</v>
      </c>
      <c r="F102">
        <v>60300</v>
      </c>
      <c r="G102">
        <v>550973</v>
      </c>
      <c r="H102" s="1" t="s">
        <v>3425</v>
      </c>
      <c r="I102" s="1" t="s">
        <v>3426</v>
      </c>
      <c r="J102" s="1" t="s">
        <v>3427</v>
      </c>
      <c r="L102" s="1" t="s">
        <v>27</v>
      </c>
      <c r="M102" s="1" t="s">
        <v>3414</v>
      </c>
      <c r="N102" s="1" t="s">
        <v>3613</v>
      </c>
      <c r="O102" s="1" t="s">
        <v>3614</v>
      </c>
      <c r="P102" s="1" t="s">
        <v>3410</v>
      </c>
      <c r="Q102">
        <v>15002</v>
      </c>
      <c r="R102">
        <v>1</v>
      </c>
      <c r="S102">
        <v>1</v>
      </c>
      <c r="T102" s="1" t="s">
        <v>3387</v>
      </c>
      <c r="U102" s="1" t="s">
        <v>27</v>
      </c>
      <c r="V102">
        <v>1568401209</v>
      </c>
      <c r="W102">
        <v>0</v>
      </c>
      <c r="X102" s="1" t="s">
        <v>27</v>
      </c>
      <c r="Y102" s="2">
        <v>43721.875</v>
      </c>
    </row>
    <row r="103" spans="1:25" x14ac:dyDescent="0.4">
      <c r="A103">
        <v>1338883</v>
      </c>
      <c r="B103">
        <v>25330365</v>
      </c>
      <c r="C103">
        <v>112</v>
      </c>
      <c r="D103">
        <v>339086437</v>
      </c>
      <c r="E103" s="1" t="s">
        <v>53</v>
      </c>
      <c r="F103">
        <v>62800</v>
      </c>
      <c r="G103">
        <v>551279</v>
      </c>
      <c r="H103" s="1" t="s">
        <v>3615</v>
      </c>
      <c r="I103" s="1" t="s">
        <v>3426</v>
      </c>
      <c r="J103" s="1" t="s">
        <v>3427</v>
      </c>
      <c r="L103" s="1" t="s">
        <v>27</v>
      </c>
      <c r="M103" s="1" t="s">
        <v>3537</v>
      </c>
      <c r="N103" s="1" t="s">
        <v>3616</v>
      </c>
      <c r="O103" s="1" t="s">
        <v>3617</v>
      </c>
      <c r="P103" s="1" t="s">
        <v>3390</v>
      </c>
      <c r="Q103">
        <v>11002</v>
      </c>
      <c r="R103">
        <v>1</v>
      </c>
      <c r="S103">
        <v>4226</v>
      </c>
      <c r="T103" s="1" t="s">
        <v>3452</v>
      </c>
      <c r="U103" s="1" t="s">
        <v>27</v>
      </c>
      <c r="V103">
        <v>1568378981</v>
      </c>
      <c r="W103">
        <v>0</v>
      </c>
      <c r="X103" s="1" t="s">
        <v>27</v>
      </c>
      <c r="Y103" s="2">
        <v>43721.617361111108</v>
      </c>
    </row>
    <row r="104" spans="1:25" x14ac:dyDescent="0.4">
      <c r="A104">
        <v>1338991</v>
      </c>
      <c r="B104">
        <v>25332201</v>
      </c>
      <c r="C104">
        <v>112</v>
      </c>
      <c r="D104">
        <v>338077777</v>
      </c>
      <c r="E104" s="1" t="s">
        <v>53</v>
      </c>
      <c r="F104">
        <v>62400</v>
      </c>
      <c r="G104">
        <v>551228</v>
      </c>
      <c r="H104" s="1" t="s">
        <v>3618</v>
      </c>
      <c r="I104" s="1" t="s">
        <v>3426</v>
      </c>
      <c r="J104" s="1" t="s">
        <v>3427</v>
      </c>
      <c r="L104" s="1" t="s">
        <v>27</v>
      </c>
      <c r="M104" s="1" t="s">
        <v>3393</v>
      </c>
      <c r="N104" s="1" t="s">
        <v>3619</v>
      </c>
      <c r="O104" s="1" t="s">
        <v>3620</v>
      </c>
      <c r="P104" s="1" t="s">
        <v>3390</v>
      </c>
      <c r="Q104">
        <v>11002</v>
      </c>
      <c r="R104">
        <v>1</v>
      </c>
      <c r="S104">
        <v>58</v>
      </c>
      <c r="T104" s="1" t="s">
        <v>3557</v>
      </c>
      <c r="U104" s="1" t="s">
        <v>27</v>
      </c>
      <c r="V104">
        <v>1568378981</v>
      </c>
      <c r="W104">
        <v>0</v>
      </c>
      <c r="X104" s="1" t="s">
        <v>27</v>
      </c>
      <c r="Y104" s="2">
        <v>43721.617361111108</v>
      </c>
    </row>
    <row r="105" spans="1:25" x14ac:dyDescent="0.4">
      <c r="A105">
        <v>1340565</v>
      </c>
      <c r="B105">
        <v>25364723</v>
      </c>
      <c r="C105">
        <v>112</v>
      </c>
      <c r="D105">
        <v>339488270</v>
      </c>
      <c r="E105" s="1" t="s">
        <v>45</v>
      </c>
      <c r="F105">
        <v>70900</v>
      </c>
      <c r="G105">
        <v>554286</v>
      </c>
      <c r="H105" s="1" t="s">
        <v>3621</v>
      </c>
      <c r="I105" s="1" t="s">
        <v>3490</v>
      </c>
      <c r="J105" s="1" t="s">
        <v>3491</v>
      </c>
      <c r="L105" s="1" t="s">
        <v>27</v>
      </c>
      <c r="M105" s="1" t="s">
        <v>3540</v>
      </c>
      <c r="N105" s="1" t="s">
        <v>3622</v>
      </c>
      <c r="O105" s="1" t="s">
        <v>3623</v>
      </c>
      <c r="P105" s="1" t="s">
        <v>3372</v>
      </c>
      <c r="Q105">
        <v>11003</v>
      </c>
      <c r="R105">
        <v>1</v>
      </c>
      <c r="S105">
        <v>1002</v>
      </c>
      <c r="T105" s="1" t="s">
        <v>3624</v>
      </c>
      <c r="U105" s="1" t="s">
        <v>27</v>
      </c>
      <c r="V105">
        <v>1568378986</v>
      </c>
      <c r="W105">
        <v>0</v>
      </c>
      <c r="X105" s="1" t="s">
        <v>27</v>
      </c>
      <c r="Y105" s="2">
        <v>43721.617361111108</v>
      </c>
    </row>
    <row r="106" spans="1:25" x14ac:dyDescent="0.4">
      <c r="A106">
        <v>1341368</v>
      </c>
      <c r="B106">
        <v>25380401</v>
      </c>
      <c r="C106">
        <v>112</v>
      </c>
      <c r="D106">
        <v>338198889</v>
      </c>
      <c r="E106" s="1" t="s">
        <v>45</v>
      </c>
      <c r="F106">
        <v>70030</v>
      </c>
      <c r="G106">
        <v>546135</v>
      </c>
      <c r="H106" s="1" t="s">
        <v>3489</v>
      </c>
      <c r="I106" s="1" t="s">
        <v>3490</v>
      </c>
      <c r="J106" s="1" t="s">
        <v>3491</v>
      </c>
      <c r="L106" s="1" t="s">
        <v>27</v>
      </c>
      <c r="M106" s="1" t="s">
        <v>3537</v>
      </c>
      <c r="N106" s="1" t="s">
        <v>3625</v>
      </c>
      <c r="O106" s="1" t="s">
        <v>3509</v>
      </c>
      <c r="P106" s="1" t="s">
        <v>3390</v>
      </c>
      <c r="Q106">
        <v>11002</v>
      </c>
      <c r="R106">
        <v>1</v>
      </c>
      <c r="S106">
        <v>1455</v>
      </c>
      <c r="T106" s="1" t="s">
        <v>3466</v>
      </c>
      <c r="U106" s="1" t="s">
        <v>27</v>
      </c>
      <c r="V106">
        <v>1568378988</v>
      </c>
      <c r="W106">
        <v>0</v>
      </c>
      <c r="X106" s="1" t="s">
        <v>27</v>
      </c>
      <c r="Y106" s="2">
        <v>43721.617361111108</v>
      </c>
    </row>
    <row r="107" spans="1:25" x14ac:dyDescent="0.4">
      <c r="A107">
        <v>1351661</v>
      </c>
      <c r="B107">
        <v>25546210</v>
      </c>
      <c r="C107">
        <v>141</v>
      </c>
      <c r="D107">
        <v>338266140</v>
      </c>
      <c r="E107" s="1" t="s">
        <v>53</v>
      </c>
      <c r="F107">
        <v>60300</v>
      </c>
      <c r="G107">
        <v>550973</v>
      </c>
      <c r="H107" s="1" t="s">
        <v>3425</v>
      </c>
      <c r="I107" s="1" t="s">
        <v>3426</v>
      </c>
      <c r="J107" s="1" t="s">
        <v>3427</v>
      </c>
      <c r="L107" s="1" t="s">
        <v>27</v>
      </c>
      <c r="M107" s="1" t="s">
        <v>3414</v>
      </c>
      <c r="N107" s="1" t="s">
        <v>3613</v>
      </c>
      <c r="O107" s="1" t="s">
        <v>3614</v>
      </c>
      <c r="P107" s="1" t="s">
        <v>3410</v>
      </c>
      <c r="Q107">
        <v>15002</v>
      </c>
      <c r="R107">
        <v>1</v>
      </c>
      <c r="S107">
        <v>1</v>
      </c>
      <c r="T107" s="1" t="s">
        <v>3377</v>
      </c>
      <c r="U107" s="1" t="s">
        <v>27</v>
      </c>
      <c r="V107">
        <v>1568379021</v>
      </c>
      <c r="W107">
        <v>0</v>
      </c>
      <c r="X107" s="1" t="s">
        <v>27</v>
      </c>
      <c r="Y107" s="2">
        <v>43721.618055555555</v>
      </c>
    </row>
    <row r="108" spans="1:25" x14ac:dyDescent="0.4">
      <c r="A108">
        <v>1353099</v>
      </c>
      <c r="B108">
        <v>25571338</v>
      </c>
      <c r="C108">
        <v>141</v>
      </c>
      <c r="D108">
        <v>338110975</v>
      </c>
      <c r="E108" s="1" t="s">
        <v>315</v>
      </c>
      <c r="F108">
        <v>58601</v>
      </c>
      <c r="G108">
        <v>586846</v>
      </c>
      <c r="H108" s="1" t="s">
        <v>315</v>
      </c>
      <c r="I108" s="1" t="s">
        <v>3611</v>
      </c>
      <c r="J108" s="1" t="s">
        <v>315</v>
      </c>
      <c r="L108" s="1" t="s">
        <v>27</v>
      </c>
      <c r="M108" s="1" t="s">
        <v>3537</v>
      </c>
      <c r="N108" s="1" t="s">
        <v>3626</v>
      </c>
      <c r="O108" s="1" t="s">
        <v>27</v>
      </c>
      <c r="P108" s="1" t="s">
        <v>3410</v>
      </c>
      <c r="Q108">
        <v>15002</v>
      </c>
      <c r="R108">
        <v>1</v>
      </c>
      <c r="S108">
        <v>909</v>
      </c>
      <c r="T108" s="1" t="s">
        <v>3478</v>
      </c>
      <c r="U108" s="1" t="s">
        <v>27</v>
      </c>
      <c r="V108">
        <v>1568379025</v>
      </c>
      <c r="W108">
        <v>0</v>
      </c>
      <c r="X108" s="1" t="s">
        <v>27</v>
      </c>
      <c r="Y108" s="2">
        <v>43721.618055555555</v>
      </c>
    </row>
    <row r="109" spans="1:25" x14ac:dyDescent="0.4">
      <c r="A109">
        <v>1355811</v>
      </c>
      <c r="B109">
        <v>25618440</v>
      </c>
      <c r="C109">
        <v>112</v>
      </c>
      <c r="D109">
        <v>338111088</v>
      </c>
      <c r="E109" s="1" t="s">
        <v>29</v>
      </c>
      <c r="F109">
        <v>19800</v>
      </c>
      <c r="G109">
        <v>547361</v>
      </c>
      <c r="H109" s="1" t="s">
        <v>1559</v>
      </c>
      <c r="I109" s="1" t="s">
        <v>3368</v>
      </c>
      <c r="J109" s="1" t="s">
        <v>29</v>
      </c>
      <c r="L109" s="1" t="s">
        <v>27</v>
      </c>
      <c r="M109" s="1" t="s">
        <v>3393</v>
      </c>
      <c r="N109" s="1" t="s">
        <v>3627</v>
      </c>
      <c r="O109" s="1" t="s">
        <v>3628</v>
      </c>
      <c r="P109" s="1" t="s">
        <v>3390</v>
      </c>
      <c r="Q109">
        <v>11002</v>
      </c>
      <c r="R109">
        <v>1</v>
      </c>
      <c r="S109">
        <v>1140</v>
      </c>
      <c r="T109" s="1" t="s">
        <v>3373</v>
      </c>
      <c r="U109" s="1" t="s">
        <v>27</v>
      </c>
      <c r="V109">
        <v>1568379035</v>
      </c>
      <c r="W109">
        <v>0</v>
      </c>
      <c r="X109" s="1" t="s">
        <v>27</v>
      </c>
      <c r="Y109" s="2">
        <v>43721.618055555555</v>
      </c>
    </row>
    <row r="110" spans="1:25" x14ac:dyDescent="0.4">
      <c r="A110">
        <v>1357246</v>
      </c>
      <c r="B110">
        <v>25643134</v>
      </c>
      <c r="C110">
        <v>112</v>
      </c>
      <c r="D110">
        <v>327367772</v>
      </c>
      <c r="E110" s="1" t="s">
        <v>29</v>
      </c>
      <c r="F110">
        <v>14300</v>
      </c>
      <c r="G110">
        <v>547107</v>
      </c>
      <c r="H110" s="1" t="s">
        <v>3629</v>
      </c>
      <c r="I110" s="1" t="s">
        <v>3368</v>
      </c>
      <c r="J110" s="1" t="s">
        <v>29</v>
      </c>
      <c r="L110" s="1" t="s">
        <v>27</v>
      </c>
      <c r="M110" s="1" t="s">
        <v>3369</v>
      </c>
      <c r="N110" s="1" t="s">
        <v>3630</v>
      </c>
      <c r="O110" s="1" t="s">
        <v>3631</v>
      </c>
      <c r="P110" s="1" t="s">
        <v>3390</v>
      </c>
      <c r="Q110">
        <v>11002</v>
      </c>
      <c r="R110">
        <v>1</v>
      </c>
      <c r="S110">
        <v>877</v>
      </c>
      <c r="T110" s="1" t="s">
        <v>3387</v>
      </c>
      <c r="U110" s="1" t="s">
        <v>27</v>
      </c>
      <c r="V110">
        <v>1568379040</v>
      </c>
      <c r="W110">
        <v>0</v>
      </c>
      <c r="X110" s="1" t="s">
        <v>27</v>
      </c>
      <c r="Y110" s="2">
        <v>43721.618055555555</v>
      </c>
    </row>
    <row r="111" spans="1:25" x14ac:dyDescent="0.4">
      <c r="A111">
        <v>1360404</v>
      </c>
      <c r="B111">
        <v>25698117</v>
      </c>
      <c r="C111">
        <v>141</v>
      </c>
      <c r="D111">
        <v>337891731</v>
      </c>
      <c r="E111" s="1" t="s">
        <v>29</v>
      </c>
      <c r="F111">
        <v>18000</v>
      </c>
      <c r="G111">
        <v>500208</v>
      </c>
      <c r="H111" s="1" t="s">
        <v>28</v>
      </c>
      <c r="I111" s="1" t="s">
        <v>3368</v>
      </c>
      <c r="J111" s="1" t="s">
        <v>29</v>
      </c>
      <c r="L111" s="1" t="s">
        <v>27</v>
      </c>
      <c r="M111" s="1" t="s">
        <v>3414</v>
      </c>
      <c r="N111" s="1" t="s">
        <v>3632</v>
      </c>
      <c r="O111" s="1" t="s">
        <v>3633</v>
      </c>
      <c r="P111" s="1" t="s">
        <v>3410</v>
      </c>
      <c r="Q111">
        <v>15002</v>
      </c>
      <c r="R111">
        <v>1</v>
      </c>
      <c r="S111">
        <v>517</v>
      </c>
      <c r="T111" s="1" t="s">
        <v>3377</v>
      </c>
      <c r="U111" s="1" t="s">
        <v>27</v>
      </c>
      <c r="V111">
        <v>1568379051</v>
      </c>
      <c r="W111">
        <v>0</v>
      </c>
      <c r="X111" s="1" t="s">
        <v>27</v>
      </c>
      <c r="Y111" s="2">
        <v>43721.618055555555</v>
      </c>
    </row>
    <row r="112" spans="1:25" x14ac:dyDescent="0.4">
      <c r="A112">
        <v>1385834</v>
      </c>
      <c r="B112">
        <v>26144123</v>
      </c>
      <c r="C112">
        <v>112</v>
      </c>
      <c r="D112">
        <v>338159366</v>
      </c>
      <c r="E112" s="1" t="s">
        <v>692</v>
      </c>
      <c r="F112">
        <v>25101</v>
      </c>
      <c r="G112">
        <v>538728</v>
      </c>
      <c r="H112" s="1" t="s">
        <v>692</v>
      </c>
      <c r="I112" s="1" t="s">
        <v>3407</v>
      </c>
      <c r="J112" s="1" t="s">
        <v>3408</v>
      </c>
      <c r="L112" s="1" t="s">
        <v>27</v>
      </c>
      <c r="M112" s="1" t="s">
        <v>3393</v>
      </c>
      <c r="N112" s="1" t="s">
        <v>3409</v>
      </c>
      <c r="O112" s="1" t="s">
        <v>27</v>
      </c>
      <c r="P112" s="1" t="s">
        <v>3390</v>
      </c>
      <c r="Q112">
        <v>11002</v>
      </c>
      <c r="R112">
        <v>1</v>
      </c>
      <c r="S112">
        <v>1685</v>
      </c>
      <c r="T112" s="1" t="s">
        <v>3411</v>
      </c>
      <c r="U112" s="1" t="s">
        <v>27</v>
      </c>
      <c r="V112">
        <v>1568379136</v>
      </c>
      <c r="W112">
        <v>0</v>
      </c>
      <c r="X112" s="1" t="s">
        <v>27</v>
      </c>
      <c r="Y112" s="2">
        <v>43721.619444444441</v>
      </c>
    </row>
    <row r="113" spans="1:25" x14ac:dyDescent="0.4">
      <c r="A113">
        <v>1392246</v>
      </c>
      <c r="B113">
        <v>26258510</v>
      </c>
      <c r="C113">
        <v>112</v>
      </c>
      <c r="D113">
        <v>338761299</v>
      </c>
      <c r="E113" s="1" t="s">
        <v>53</v>
      </c>
      <c r="F113">
        <v>61200</v>
      </c>
      <c r="G113">
        <v>551007</v>
      </c>
      <c r="H113" s="1" t="s">
        <v>3442</v>
      </c>
      <c r="I113" s="1" t="s">
        <v>3426</v>
      </c>
      <c r="J113" s="1" t="s">
        <v>3427</v>
      </c>
      <c r="L113" s="1" t="s">
        <v>27</v>
      </c>
      <c r="M113" s="1" t="s">
        <v>3540</v>
      </c>
      <c r="N113" s="1" t="s">
        <v>3634</v>
      </c>
      <c r="O113" s="1" t="s">
        <v>3444</v>
      </c>
      <c r="P113" s="1" t="s">
        <v>3390</v>
      </c>
      <c r="Q113">
        <v>11002</v>
      </c>
      <c r="R113">
        <v>1</v>
      </c>
      <c r="S113">
        <v>67</v>
      </c>
      <c r="T113" s="1" t="s">
        <v>3544</v>
      </c>
      <c r="U113" s="1" t="s">
        <v>27</v>
      </c>
      <c r="V113">
        <v>1568379158</v>
      </c>
      <c r="W113">
        <v>0</v>
      </c>
      <c r="X113" s="1" t="s">
        <v>27</v>
      </c>
      <c r="Y113" s="2">
        <v>43721.619444444441</v>
      </c>
    </row>
    <row r="114" spans="1:25" x14ac:dyDescent="0.4">
      <c r="A114">
        <v>1427875</v>
      </c>
      <c r="B114">
        <v>26787806</v>
      </c>
      <c r="C114">
        <v>112</v>
      </c>
      <c r="D114">
        <v>339644997</v>
      </c>
      <c r="E114" s="1" t="s">
        <v>421</v>
      </c>
      <c r="F114">
        <v>73911</v>
      </c>
      <c r="G114">
        <v>598143</v>
      </c>
      <c r="H114" s="1" t="s">
        <v>421</v>
      </c>
      <c r="I114" s="1" t="s">
        <v>3470</v>
      </c>
      <c r="J114" s="1" t="s">
        <v>376</v>
      </c>
      <c r="L114" s="1" t="s">
        <v>27</v>
      </c>
      <c r="M114" s="1" t="s">
        <v>3393</v>
      </c>
      <c r="N114" s="1" t="s">
        <v>3635</v>
      </c>
      <c r="O114" s="1" t="s">
        <v>796</v>
      </c>
      <c r="P114" s="1" t="s">
        <v>3390</v>
      </c>
      <c r="Q114">
        <v>11002</v>
      </c>
      <c r="R114">
        <v>1</v>
      </c>
      <c r="S114">
        <v>1269</v>
      </c>
      <c r="T114" s="1" t="s">
        <v>27</v>
      </c>
      <c r="U114" s="1" t="s">
        <v>27</v>
      </c>
      <c r="V114">
        <v>1568379280</v>
      </c>
      <c r="W114">
        <v>0</v>
      </c>
      <c r="X114" s="1" t="s">
        <v>27</v>
      </c>
      <c r="Y114" s="2">
        <v>43721.620833333334</v>
      </c>
    </row>
    <row r="115" spans="1:25" x14ac:dyDescent="0.4">
      <c r="A115">
        <v>1748928</v>
      </c>
      <c r="B115">
        <v>26836025</v>
      </c>
      <c r="C115">
        <v>641</v>
      </c>
      <c r="D115">
        <v>337937241</v>
      </c>
      <c r="E115" s="1" t="s">
        <v>45</v>
      </c>
      <c r="F115">
        <v>70030</v>
      </c>
      <c r="G115">
        <v>546135</v>
      </c>
      <c r="H115" s="1" t="s">
        <v>3489</v>
      </c>
      <c r="I115" s="1" t="s">
        <v>3490</v>
      </c>
      <c r="J115" s="1" t="s">
        <v>3491</v>
      </c>
      <c r="L115" s="1" t="s">
        <v>27</v>
      </c>
      <c r="M115" s="1" t="s">
        <v>3414</v>
      </c>
      <c r="N115" s="1" t="s">
        <v>3636</v>
      </c>
      <c r="O115" s="1" t="s">
        <v>3509</v>
      </c>
      <c r="P115" s="1" t="s">
        <v>3410</v>
      </c>
      <c r="Q115">
        <v>15002</v>
      </c>
      <c r="R115">
        <v>1</v>
      </c>
      <c r="S115">
        <v>1003</v>
      </c>
      <c r="T115" s="1" t="s">
        <v>3637</v>
      </c>
      <c r="U115" s="1" t="s">
        <v>27</v>
      </c>
      <c r="V115">
        <v>1568401195</v>
      </c>
      <c r="W115">
        <v>0</v>
      </c>
      <c r="X115" s="1" t="s">
        <v>27</v>
      </c>
      <c r="Y115" s="2">
        <v>43721.874305555553</v>
      </c>
    </row>
    <row r="116" spans="1:25" x14ac:dyDescent="0.4">
      <c r="A116">
        <v>1432206</v>
      </c>
      <c r="B116">
        <v>26844401</v>
      </c>
      <c r="C116">
        <v>112</v>
      </c>
      <c r="D116">
        <v>339585534</v>
      </c>
      <c r="E116" s="1" t="s">
        <v>45</v>
      </c>
      <c r="F116">
        <v>70200</v>
      </c>
      <c r="G116">
        <v>545911</v>
      </c>
      <c r="H116" s="1" t="s">
        <v>3513</v>
      </c>
      <c r="I116" s="1" t="s">
        <v>3490</v>
      </c>
      <c r="J116" s="1" t="s">
        <v>3491</v>
      </c>
      <c r="L116" s="1" t="s">
        <v>27</v>
      </c>
      <c r="M116" s="1" t="s">
        <v>3393</v>
      </c>
      <c r="N116" s="1" t="s">
        <v>3638</v>
      </c>
      <c r="O116" s="1" t="s">
        <v>3515</v>
      </c>
      <c r="P116" s="1" t="s">
        <v>3390</v>
      </c>
      <c r="Q116">
        <v>11002</v>
      </c>
      <c r="R116">
        <v>1</v>
      </c>
      <c r="S116">
        <v>2582</v>
      </c>
      <c r="T116" s="1" t="s">
        <v>3377</v>
      </c>
      <c r="U116" s="1" t="s">
        <v>27</v>
      </c>
      <c r="V116">
        <v>1568379294</v>
      </c>
      <c r="W116">
        <v>0</v>
      </c>
      <c r="X116" s="1" t="s">
        <v>27</v>
      </c>
      <c r="Y116" s="2">
        <v>43721.620833333334</v>
      </c>
    </row>
    <row r="117" spans="1:25" x14ac:dyDescent="0.4">
      <c r="A117">
        <v>1433970</v>
      </c>
      <c r="B117">
        <v>26867940</v>
      </c>
      <c r="C117">
        <v>112</v>
      </c>
      <c r="D117">
        <v>338611036</v>
      </c>
      <c r="E117" s="1" t="s">
        <v>344</v>
      </c>
      <c r="F117">
        <v>73514</v>
      </c>
      <c r="G117">
        <v>599069</v>
      </c>
      <c r="H117" s="1" t="s">
        <v>344</v>
      </c>
      <c r="I117" s="1" t="s">
        <v>3639</v>
      </c>
      <c r="J117" s="1" t="s">
        <v>1331</v>
      </c>
      <c r="L117" s="1" t="s">
        <v>27</v>
      </c>
      <c r="M117" s="1" t="s">
        <v>3576</v>
      </c>
      <c r="N117" s="1" t="s">
        <v>3640</v>
      </c>
      <c r="O117" s="1" t="s">
        <v>3641</v>
      </c>
      <c r="P117" s="1" t="s">
        <v>3390</v>
      </c>
      <c r="Q117">
        <v>11002</v>
      </c>
      <c r="R117">
        <v>1</v>
      </c>
      <c r="S117">
        <v>726</v>
      </c>
      <c r="T117" s="1" t="s">
        <v>27</v>
      </c>
      <c r="U117" s="1" t="s">
        <v>27</v>
      </c>
      <c r="V117">
        <v>1568379300</v>
      </c>
      <c r="W117">
        <v>0</v>
      </c>
      <c r="X117" s="1" t="s">
        <v>27</v>
      </c>
      <c r="Y117" s="2">
        <v>43721.621527777781</v>
      </c>
    </row>
    <row r="118" spans="1:25" x14ac:dyDescent="0.4">
      <c r="A118">
        <v>1451005</v>
      </c>
      <c r="B118">
        <v>27089941</v>
      </c>
      <c r="C118">
        <v>112</v>
      </c>
      <c r="D118">
        <v>338141173</v>
      </c>
      <c r="E118" s="1" t="s">
        <v>1443</v>
      </c>
      <c r="F118">
        <v>25101</v>
      </c>
      <c r="G118">
        <v>538043</v>
      </c>
      <c r="H118" s="1" t="s">
        <v>1443</v>
      </c>
      <c r="I118" s="1" t="s">
        <v>3407</v>
      </c>
      <c r="J118" s="1" t="s">
        <v>3408</v>
      </c>
      <c r="L118" s="1" t="s">
        <v>27</v>
      </c>
      <c r="M118" s="1" t="s">
        <v>3414</v>
      </c>
      <c r="N118" s="1" t="s">
        <v>3642</v>
      </c>
      <c r="O118" s="1" t="s">
        <v>27</v>
      </c>
      <c r="P118" s="1" t="s">
        <v>3390</v>
      </c>
      <c r="Q118">
        <v>11002</v>
      </c>
      <c r="R118">
        <v>1</v>
      </c>
      <c r="S118">
        <v>5</v>
      </c>
      <c r="T118" s="1" t="s">
        <v>27</v>
      </c>
      <c r="U118" s="1" t="s">
        <v>27</v>
      </c>
      <c r="V118">
        <v>1568379357</v>
      </c>
      <c r="W118">
        <v>0</v>
      </c>
      <c r="X118" s="1" t="s">
        <v>27</v>
      </c>
      <c r="Y118" s="2">
        <v>43721.621527777781</v>
      </c>
    </row>
    <row r="119" spans="1:25" x14ac:dyDescent="0.4">
      <c r="A119">
        <v>1469248</v>
      </c>
      <c r="B119">
        <v>27383512</v>
      </c>
      <c r="C119">
        <v>112</v>
      </c>
      <c r="D119">
        <v>338081933</v>
      </c>
      <c r="E119" s="1" t="s">
        <v>1073</v>
      </c>
      <c r="F119">
        <v>25242</v>
      </c>
      <c r="G119">
        <v>539325</v>
      </c>
      <c r="H119" s="1" t="s">
        <v>1073</v>
      </c>
      <c r="I119" s="1" t="s">
        <v>3643</v>
      </c>
      <c r="J119" s="1" t="s">
        <v>3644</v>
      </c>
      <c r="L119" s="1" t="s">
        <v>27</v>
      </c>
      <c r="M119" s="1" t="s">
        <v>3419</v>
      </c>
      <c r="N119" s="1" t="s">
        <v>3645</v>
      </c>
      <c r="O119" s="1" t="s">
        <v>3646</v>
      </c>
      <c r="P119" s="1" t="s">
        <v>3390</v>
      </c>
      <c r="Q119">
        <v>11002</v>
      </c>
      <c r="R119">
        <v>1</v>
      </c>
      <c r="S119">
        <v>522</v>
      </c>
      <c r="T119" s="1" t="s">
        <v>27</v>
      </c>
      <c r="U119" s="1" t="s">
        <v>27</v>
      </c>
      <c r="V119">
        <v>1568379418</v>
      </c>
      <c r="W119">
        <v>0</v>
      </c>
      <c r="X119" s="1" t="s">
        <v>27</v>
      </c>
      <c r="Y119" s="2">
        <v>43721.62222222222</v>
      </c>
    </row>
    <row r="120" spans="1:25" x14ac:dyDescent="0.4">
      <c r="A120">
        <v>1749401</v>
      </c>
      <c r="B120">
        <v>27856216</v>
      </c>
      <c r="C120">
        <v>641</v>
      </c>
      <c r="D120">
        <v>338193871</v>
      </c>
      <c r="E120" s="1" t="s">
        <v>977</v>
      </c>
      <c r="F120">
        <v>73961</v>
      </c>
      <c r="G120">
        <v>598810</v>
      </c>
      <c r="H120" s="1" t="s">
        <v>977</v>
      </c>
      <c r="I120" s="1" t="s">
        <v>3470</v>
      </c>
      <c r="J120" s="1" t="s">
        <v>376</v>
      </c>
      <c r="L120" s="1" t="s">
        <v>27</v>
      </c>
      <c r="M120" s="1" t="s">
        <v>3419</v>
      </c>
      <c r="N120" s="1" t="s">
        <v>3647</v>
      </c>
      <c r="O120" s="1" t="s">
        <v>3648</v>
      </c>
      <c r="P120" s="1" t="s">
        <v>3410</v>
      </c>
      <c r="Q120">
        <v>15002</v>
      </c>
      <c r="R120">
        <v>1</v>
      </c>
      <c r="S120">
        <v>132</v>
      </c>
      <c r="T120" s="1" t="s">
        <v>27</v>
      </c>
      <c r="U120" s="1" t="s">
        <v>27</v>
      </c>
      <c r="V120">
        <v>1568401209</v>
      </c>
      <c r="W120">
        <v>0</v>
      </c>
      <c r="X120" s="1" t="s">
        <v>27</v>
      </c>
      <c r="Y120" s="2">
        <v>43721.875</v>
      </c>
    </row>
    <row r="121" spans="1:25" x14ac:dyDescent="0.4">
      <c r="A121">
        <v>1522220</v>
      </c>
      <c r="B121">
        <v>28197682</v>
      </c>
      <c r="C121">
        <v>112</v>
      </c>
      <c r="D121">
        <v>338116516</v>
      </c>
      <c r="E121" s="1" t="s">
        <v>29</v>
      </c>
      <c r="F121">
        <v>15500</v>
      </c>
      <c r="G121">
        <v>539694</v>
      </c>
      <c r="H121" s="1" t="s">
        <v>3649</v>
      </c>
      <c r="I121" s="1" t="s">
        <v>3368</v>
      </c>
      <c r="J121" s="1" t="s">
        <v>29</v>
      </c>
      <c r="L121" s="1" t="s">
        <v>27</v>
      </c>
      <c r="M121" s="1" t="s">
        <v>3393</v>
      </c>
      <c r="N121" s="1" t="s">
        <v>3650</v>
      </c>
      <c r="O121" s="1" t="s">
        <v>3651</v>
      </c>
      <c r="P121" s="1" t="s">
        <v>3390</v>
      </c>
      <c r="Q121">
        <v>11002</v>
      </c>
      <c r="R121">
        <v>1</v>
      </c>
      <c r="S121">
        <v>1580</v>
      </c>
      <c r="T121" s="1" t="s">
        <v>3373</v>
      </c>
      <c r="U121" s="1" t="s">
        <v>27</v>
      </c>
      <c r="V121">
        <v>1568379601</v>
      </c>
      <c r="W121">
        <v>0</v>
      </c>
      <c r="X121" s="1" t="s">
        <v>27</v>
      </c>
      <c r="Y121" s="2">
        <v>43721.625</v>
      </c>
    </row>
    <row r="122" spans="1:25" x14ac:dyDescent="0.4">
      <c r="A122">
        <v>1524444</v>
      </c>
      <c r="B122">
        <v>28228235</v>
      </c>
      <c r="C122">
        <v>112</v>
      </c>
      <c r="D122">
        <v>338142452</v>
      </c>
      <c r="E122" s="1" t="s">
        <v>29</v>
      </c>
      <c r="F122">
        <v>11000</v>
      </c>
      <c r="G122">
        <v>500054</v>
      </c>
      <c r="H122" s="1" t="s">
        <v>87</v>
      </c>
      <c r="I122" s="1" t="s">
        <v>3368</v>
      </c>
      <c r="J122" s="1" t="s">
        <v>29</v>
      </c>
      <c r="L122" s="1" t="s">
        <v>27</v>
      </c>
      <c r="M122" s="1" t="s">
        <v>3393</v>
      </c>
      <c r="N122" s="1" t="s">
        <v>3652</v>
      </c>
      <c r="O122" s="1" t="s">
        <v>1693</v>
      </c>
      <c r="P122" s="1" t="s">
        <v>3390</v>
      </c>
      <c r="Q122">
        <v>11002</v>
      </c>
      <c r="R122">
        <v>1</v>
      </c>
      <c r="S122">
        <v>406</v>
      </c>
      <c r="T122" s="1" t="s">
        <v>3544</v>
      </c>
      <c r="U122" s="1" t="s">
        <v>27</v>
      </c>
      <c r="V122">
        <v>1568379611</v>
      </c>
      <c r="W122">
        <v>0</v>
      </c>
      <c r="X122" s="1" t="s">
        <v>27</v>
      </c>
      <c r="Y122" s="2">
        <v>43721.625</v>
      </c>
    </row>
    <row r="123" spans="1:25" x14ac:dyDescent="0.4">
      <c r="A123">
        <v>1554369</v>
      </c>
      <c r="B123">
        <v>28660790</v>
      </c>
      <c r="C123">
        <v>112</v>
      </c>
      <c r="D123">
        <v>337966978</v>
      </c>
      <c r="E123" s="1" t="s">
        <v>376</v>
      </c>
      <c r="F123">
        <v>73801</v>
      </c>
      <c r="G123">
        <v>598003</v>
      </c>
      <c r="H123" s="1" t="s">
        <v>376</v>
      </c>
      <c r="I123" s="1" t="s">
        <v>3470</v>
      </c>
      <c r="J123" s="1" t="s">
        <v>376</v>
      </c>
      <c r="L123" s="1" t="s">
        <v>27</v>
      </c>
      <c r="M123" s="1" t="s">
        <v>3393</v>
      </c>
      <c r="N123" s="1" t="s">
        <v>3653</v>
      </c>
      <c r="O123" s="1" t="s">
        <v>3526</v>
      </c>
      <c r="P123" s="1" t="s">
        <v>3390</v>
      </c>
      <c r="Q123">
        <v>11002</v>
      </c>
      <c r="R123">
        <v>1</v>
      </c>
      <c r="S123">
        <v>2555</v>
      </c>
      <c r="T123" s="1" t="s">
        <v>27</v>
      </c>
      <c r="U123" s="1" t="s">
        <v>27</v>
      </c>
      <c r="V123">
        <v>1568379714</v>
      </c>
      <c r="W123">
        <v>0</v>
      </c>
      <c r="X123" s="1" t="s">
        <v>27</v>
      </c>
      <c r="Y123" s="2">
        <v>43721.625694444447</v>
      </c>
    </row>
    <row r="124" spans="1:25" x14ac:dyDescent="0.4">
      <c r="A124">
        <v>1749400</v>
      </c>
      <c r="B124">
        <v>40527867</v>
      </c>
      <c r="C124">
        <v>641</v>
      </c>
      <c r="D124">
        <v>338159628</v>
      </c>
      <c r="E124" s="1" t="s">
        <v>166</v>
      </c>
      <c r="F124">
        <v>32600</v>
      </c>
      <c r="G124">
        <v>545988</v>
      </c>
      <c r="H124" s="1" t="s">
        <v>3654</v>
      </c>
      <c r="I124" s="1" t="s">
        <v>3592</v>
      </c>
      <c r="J124" s="1" t="s">
        <v>3593</v>
      </c>
      <c r="L124" s="1" t="s">
        <v>27</v>
      </c>
      <c r="M124" s="1" t="s">
        <v>3419</v>
      </c>
      <c r="N124" s="1" t="s">
        <v>3655</v>
      </c>
      <c r="O124" s="1" t="s">
        <v>3656</v>
      </c>
      <c r="P124" s="1" t="s">
        <v>3410</v>
      </c>
      <c r="Q124">
        <v>15002</v>
      </c>
      <c r="R124">
        <v>1</v>
      </c>
      <c r="S124">
        <v>509</v>
      </c>
      <c r="T124" s="1" t="s">
        <v>3501</v>
      </c>
      <c r="U124" s="1" t="s">
        <v>27</v>
      </c>
      <c r="V124">
        <v>1568401209</v>
      </c>
      <c r="W124">
        <v>0</v>
      </c>
      <c r="X124" s="1" t="s">
        <v>27</v>
      </c>
      <c r="Y124" s="2">
        <v>43721.875</v>
      </c>
    </row>
    <row r="125" spans="1:25" x14ac:dyDescent="0.4">
      <c r="A125">
        <v>1749399</v>
      </c>
      <c r="B125">
        <v>43379486</v>
      </c>
      <c r="C125">
        <v>641</v>
      </c>
      <c r="D125">
        <v>338087408</v>
      </c>
      <c r="E125" s="1" t="s">
        <v>129</v>
      </c>
      <c r="F125">
        <v>59101</v>
      </c>
      <c r="G125">
        <v>595209</v>
      </c>
      <c r="H125" s="1" t="s">
        <v>129</v>
      </c>
      <c r="I125" s="1" t="s">
        <v>3657</v>
      </c>
      <c r="J125" s="1" t="s">
        <v>129</v>
      </c>
      <c r="L125" s="1" t="s">
        <v>27</v>
      </c>
      <c r="M125" s="1" t="s">
        <v>3393</v>
      </c>
      <c r="N125" s="1" t="s">
        <v>3658</v>
      </c>
      <c r="O125" s="1" t="s">
        <v>2504</v>
      </c>
      <c r="P125" s="1" t="s">
        <v>3410</v>
      </c>
      <c r="Q125">
        <v>15002</v>
      </c>
      <c r="R125">
        <v>1</v>
      </c>
      <c r="S125">
        <v>1685</v>
      </c>
      <c r="T125" s="1" t="s">
        <v>3377</v>
      </c>
      <c r="U125" s="1" t="s">
        <v>27</v>
      </c>
      <c r="V125">
        <v>1568401209</v>
      </c>
      <c r="W125">
        <v>0</v>
      </c>
      <c r="X125" s="1" t="s">
        <v>27</v>
      </c>
      <c r="Y125" s="2">
        <v>43721.875</v>
      </c>
    </row>
    <row r="126" spans="1:25" x14ac:dyDescent="0.4">
      <c r="A126">
        <v>1749398</v>
      </c>
      <c r="B126">
        <v>43755054</v>
      </c>
      <c r="C126">
        <v>331</v>
      </c>
      <c r="D126">
        <v>338218953</v>
      </c>
      <c r="E126" s="1" t="s">
        <v>768</v>
      </c>
      <c r="F126">
        <v>25088</v>
      </c>
      <c r="G126">
        <v>538132</v>
      </c>
      <c r="H126" s="1" t="s">
        <v>768</v>
      </c>
      <c r="I126" s="1" t="s">
        <v>3407</v>
      </c>
      <c r="J126" s="1" t="s">
        <v>3408</v>
      </c>
      <c r="L126" s="1" t="s">
        <v>27</v>
      </c>
      <c r="M126" s="1" t="s">
        <v>3393</v>
      </c>
      <c r="N126" s="1" t="s">
        <v>3659</v>
      </c>
      <c r="O126" s="1" t="s">
        <v>27</v>
      </c>
      <c r="P126" s="1" t="s">
        <v>3416</v>
      </c>
      <c r="Q126">
        <v>13130</v>
      </c>
      <c r="R126">
        <v>1</v>
      </c>
      <c r="S126">
        <v>414</v>
      </c>
      <c r="T126" s="1" t="s">
        <v>3445</v>
      </c>
      <c r="U126" s="1" t="s">
        <v>27</v>
      </c>
      <c r="V126">
        <v>1568401209</v>
      </c>
      <c r="W126">
        <v>0</v>
      </c>
      <c r="X126" s="1" t="s">
        <v>27</v>
      </c>
      <c r="Y126" s="2">
        <v>43721.875</v>
      </c>
    </row>
    <row r="127" spans="1:25" x14ac:dyDescent="0.4">
      <c r="A127">
        <v>1749397</v>
      </c>
      <c r="B127">
        <v>44053916</v>
      </c>
      <c r="C127">
        <v>641</v>
      </c>
      <c r="D127">
        <v>338120247</v>
      </c>
      <c r="E127" s="1" t="s">
        <v>103</v>
      </c>
      <c r="F127">
        <v>79601</v>
      </c>
      <c r="G127">
        <v>589250</v>
      </c>
      <c r="H127" s="1" t="s">
        <v>103</v>
      </c>
      <c r="I127" s="1" t="s">
        <v>3660</v>
      </c>
      <c r="J127" s="1" t="s">
        <v>103</v>
      </c>
      <c r="L127" s="1" t="s">
        <v>27</v>
      </c>
      <c r="M127" s="1" t="s">
        <v>3419</v>
      </c>
      <c r="N127" s="1" t="s">
        <v>3455</v>
      </c>
      <c r="O127" s="1" t="s">
        <v>27</v>
      </c>
      <c r="P127" s="1" t="s">
        <v>3410</v>
      </c>
      <c r="Q127">
        <v>15002</v>
      </c>
      <c r="R127">
        <v>1</v>
      </c>
      <c r="S127">
        <v>1592</v>
      </c>
      <c r="T127" s="1" t="s">
        <v>3661</v>
      </c>
      <c r="U127" s="1" t="s">
        <v>27</v>
      </c>
      <c r="V127">
        <v>1568401209</v>
      </c>
      <c r="W127">
        <v>0</v>
      </c>
      <c r="X127" s="1" t="s">
        <v>27</v>
      </c>
      <c r="Y127" s="2">
        <v>43721.875</v>
      </c>
    </row>
    <row r="128" spans="1:25" x14ac:dyDescent="0.4">
      <c r="A128">
        <v>1749396</v>
      </c>
      <c r="B128">
        <v>44065663</v>
      </c>
      <c r="C128">
        <v>641</v>
      </c>
      <c r="D128">
        <v>338120251</v>
      </c>
      <c r="E128" s="1" t="s">
        <v>714</v>
      </c>
      <c r="F128">
        <v>67401</v>
      </c>
      <c r="G128">
        <v>590266</v>
      </c>
      <c r="H128" s="1" t="s">
        <v>714</v>
      </c>
      <c r="I128" s="1" t="s">
        <v>3662</v>
      </c>
      <c r="J128" s="1" t="s">
        <v>714</v>
      </c>
      <c r="L128" s="1" t="s">
        <v>27</v>
      </c>
      <c r="M128" s="1" t="s">
        <v>3393</v>
      </c>
      <c r="N128" s="1" t="s">
        <v>3663</v>
      </c>
      <c r="O128" s="1" t="s">
        <v>3664</v>
      </c>
      <c r="P128" s="1" t="s">
        <v>3410</v>
      </c>
      <c r="Q128">
        <v>15002</v>
      </c>
      <c r="R128">
        <v>1</v>
      </c>
      <c r="S128">
        <v>30</v>
      </c>
      <c r="T128" s="1" t="s">
        <v>3665</v>
      </c>
      <c r="U128" s="1" t="s">
        <v>27</v>
      </c>
      <c r="V128">
        <v>1568401209</v>
      </c>
      <c r="W128">
        <v>0</v>
      </c>
      <c r="X128" s="1" t="s">
        <v>27</v>
      </c>
      <c r="Y128" s="2">
        <v>43721.875</v>
      </c>
    </row>
    <row r="129" spans="1:25" x14ac:dyDescent="0.4">
      <c r="A129">
        <v>1749395</v>
      </c>
      <c r="B129">
        <v>44159960</v>
      </c>
      <c r="C129">
        <v>331</v>
      </c>
      <c r="D129">
        <v>338613994</v>
      </c>
      <c r="E129" s="1" t="s">
        <v>103</v>
      </c>
      <c r="F129">
        <v>79601</v>
      </c>
      <c r="G129">
        <v>589250</v>
      </c>
      <c r="H129" s="1" t="s">
        <v>103</v>
      </c>
      <c r="I129" s="1" t="s">
        <v>3660</v>
      </c>
      <c r="J129" s="1" t="s">
        <v>103</v>
      </c>
      <c r="L129" s="1" t="s">
        <v>27</v>
      </c>
      <c r="M129" s="1" t="s">
        <v>3414</v>
      </c>
      <c r="N129" s="1" t="s">
        <v>3666</v>
      </c>
      <c r="O129" s="1" t="s">
        <v>27</v>
      </c>
      <c r="P129" s="1" t="s">
        <v>3416</v>
      </c>
      <c r="Q129">
        <v>13130</v>
      </c>
      <c r="R129">
        <v>1</v>
      </c>
      <c r="S129">
        <v>4</v>
      </c>
      <c r="T129" s="1" t="s">
        <v>3391</v>
      </c>
      <c r="U129" s="1" t="s">
        <v>27</v>
      </c>
      <c r="V129">
        <v>1568401209</v>
      </c>
      <c r="W129">
        <v>0</v>
      </c>
      <c r="X129" s="1" t="s">
        <v>27</v>
      </c>
      <c r="Y129" s="2">
        <v>43721.875</v>
      </c>
    </row>
    <row r="130" spans="1:25" x14ac:dyDescent="0.4">
      <c r="A130">
        <v>1749394</v>
      </c>
      <c r="B130">
        <v>44555423</v>
      </c>
      <c r="C130">
        <v>331</v>
      </c>
      <c r="D130">
        <v>337900564</v>
      </c>
      <c r="E130" s="1" t="s">
        <v>351</v>
      </c>
      <c r="F130">
        <v>40001</v>
      </c>
      <c r="G130">
        <v>567892</v>
      </c>
      <c r="H130" s="1" t="s">
        <v>3558</v>
      </c>
      <c r="I130" s="1" t="s">
        <v>3559</v>
      </c>
      <c r="J130" s="1" t="s">
        <v>351</v>
      </c>
      <c r="L130" s="1" t="s">
        <v>27</v>
      </c>
      <c r="M130" s="1" t="s">
        <v>3419</v>
      </c>
      <c r="N130" s="1" t="s">
        <v>3667</v>
      </c>
      <c r="O130" s="1" t="s">
        <v>3668</v>
      </c>
      <c r="P130" s="1" t="s">
        <v>3416</v>
      </c>
      <c r="Q130">
        <v>13130</v>
      </c>
      <c r="R130">
        <v>1</v>
      </c>
      <c r="S130">
        <v>243</v>
      </c>
      <c r="T130" s="1" t="s">
        <v>3665</v>
      </c>
      <c r="U130" s="1" t="s">
        <v>27</v>
      </c>
      <c r="V130">
        <v>1568401209</v>
      </c>
      <c r="W130">
        <v>0</v>
      </c>
      <c r="X130" s="1" t="s">
        <v>27</v>
      </c>
      <c r="Y130" s="2">
        <v>43721.875</v>
      </c>
    </row>
    <row r="131" spans="1:25" x14ac:dyDescent="0.4">
      <c r="A131">
        <v>1749393</v>
      </c>
      <c r="B131">
        <v>44555512</v>
      </c>
      <c r="C131">
        <v>331</v>
      </c>
      <c r="D131">
        <v>338022621</v>
      </c>
      <c r="E131" s="1" t="s">
        <v>351</v>
      </c>
      <c r="F131">
        <v>40011</v>
      </c>
      <c r="G131">
        <v>501298</v>
      </c>
      <c r="H131" s="1" t="s">
        <v>3669</v>
      </c>
      <c r="I131" s="1" t="s">
        <v>3559</v>
      </c>
      <c r="J131" s="1" t="s">
        <v>351</v>
      </c>
      <c r="L131" s="1" t="s">
        <v>27</v>
      </c>
      <c r="M131" s="1" t="s">
        <v>3414</v>
      </c>
      <c r="N131" s="1" t="s">
        <v>3670</v>
      </c>
      <c r="O131" s="1" t="s">
        <v>3671</v>
      </c>
      <c r="P131" s="1" t="s">
        <v>3416</v>
      </c>
      <c r="Q131">
        <v>13130</v>
      </c>
      <c r="R131">
        <v>1</v>
      </c>
      <c r="S131">
        <v>2857</v>
      </c>
      <c r="T131" s="1" t="s">
        <v>3395</v>
      </c>
      <c r="U131" s="1" t="s">
        <v>27</v>
      </c>
      <c r="V131">
        <v>1568401209</v>
      </c>
      <c r="W131">
        <v>0</v>
      </c>
      <c r="X131" s="1" t="s">
        <v>27</v>
      </c>
      <c r="Y131" s="2">
        <v>43721.875</v>
      </c>
    </row>
    <row r="132" spans="1:25" x14ac:dyDescent="0.4">
      <c r="A132">
        <v>1749392</v>
      </c>
      <c r="B132">
        <v>44846738</v>
      </c>
      <c r="C132">
        <v>641</v>
      </c>
      <c r="D132">
        <v>338787796</v>
      </c>
      <c r="E132" s="1" t="s">
        <v>29</v>
      </c>
      <c r="F132">
        <v>12000</v>
      </c>
      <c r="G132">
        <v>500089</v>
      </c>
      <c r="H132" s="1" t="s">
        <v>95</v>
      </c>
      <c r="I132" s="1" t="s">
        <v>3368</v>
      </c>
      <c r="J132" s="1" t="s">
        <v>29</v>
      </c>
      <c r="L132" s="1" t="s">
        <v>27</v>
      </c>
      <c r="M132" s="1" t="s">
        <v>3414</v>
      </c>
      <c r="N132" s="1" t="s">
        <v>3672</v>
      </c>
      <c r="O132" s="1" t="s">
        <v>3673</v>
      </c>
      <c r="P132" s="1" t="s">
        <v>3410</v>
      </c>
      <c r="Q132">
        <v>15002</v>
      </c>
      <c r="R132">
        <v>1</v>
      </c>
      <c r="S132">
        <v>586</v>
      </c>
      <c r="T132" s="1" t="s">
        <v>3391</v>
      </c>
      <c r="U132" s="1" t="s">
        <v>27</v>
      </c>
      <c r="V132">
        <v>1568401209</v>
      </c>
      <c r="W132">
        <v>0</v>
      </c>
      <c r="X132" s="1" t="s">
        <v>27</v>
      </c>
      <c r="Y132" s="2">
        <v>43721.875</v>
      </c>
    </row>
    <row r="133" spans="1:25" x14ac:dyDescent="0.4">
      <c r="A133">
        <v>1614408</v>
      </c>
      <c r="B133">
        <v>44991665</v>
      </c>
      <c r="C133">
        <v>112</v>
      </c>
      <c r="D133">
        <v>338120463</v>
      </c>
      <c r="E133" s="1" t="s">
        <v>53</v>
      </c>
      <c r="F133">
        <v>62800</v>
      </c>
      <c r="G133">
        <v>551287</v>
      </c>
      <c r="H133" s="1" t="s">
        <v>3674</v>
      </c>
      <c r="I133" s="1" t="s">
        <v>3426</v>
      </c>
      <c r="J133" s="1" t="s">
        <v>3427</v>
      </c>
      <c r="L133" s="1" t="s">
        <v>27</v>
      </c>
      <c r="M133" s="1" t="s">
        <v>3393</v>
      </c>
      <c r="N133" s="1" t="s">
        <v>3675</v>
      </c>
      <c r="O133" s="1" t="s">
        <v>3676</v>
      </c>
      <c r="P133" s="1" t="s">
        <v>3390</v>
      </c>
      <c r="Q133">
        <v>11002</v>
      </c>
      <c r="R133">
        <v>1</v>
      </c>
      <c r="S133">
        <v>2433</v>
      </c>
      <c r="T133" s="1" t="s">
        <v>3677</v>
      </c>
      <c r="U133" s="1" t="s">
        <v>27</v>
      </c>
      <c r="V133">
        <v>1568379915</v>
      </c>
      <c r="W133">
        <v>0</v>
      </c>
      <c r="X133" s="1" t="s">
        <v>27</v>
      </c>
      <c r="Y133" s="2">
        <v>43721.628472222219</v>
      </c>
    </row>
    <row r="134" spans="1:25" x14ac:dyDescent="0.4">
      <c r="A134">
        <v>1749391</v>
      </c>
      <c r="B134">
        <v>46276327</v>
      </c>
      <c r="C134">
        <v>331</v>
      </c>
      <c r="D134">
        <v>338023309</v>
      </c>
      <c r="E134" s="1" t="s">
        <v>573</v>
      </c>
      <c r="F134">
        <v>76321</v>
      </c>
      <c r="G134">
        <v>585751</v>
      </c>
      <c r="H134" s="1" t="s">
        <v>573</v>
      </c>
      <c r="I134" s="1" t="s">
        <v>3447</v>
      </c>
      <c r="J134" s="1" t="s">
        <v>11</v>
      </c>
      <c r="L134" s="1" t="s">
        <v>27</v>
      </c>
      <c r="M134" s="1" t="s">
        <v>3419</v>
      </c>
      <c r="N134" s="1" t="s">
        <v>3678</v>
      </c>
      <c r="O134" s="1" t="s">
        <v>27</v>
      </c>
      <c r="P134" s="1" t="s">
        <v>3416</v>
      </c>
      <c r="Q134">
        <v>13130</v>
      </c>
      <c r="R134">
        <v>1</v>
      </c>
      <c r="S134">
        <v>822</v>
      </c>
      <c r="T134" s="1" t="s">
        <v>27</v>
      </c>
      <c r="U134" s="1" t="s">
        <v>27</v>
      </c>
      <c r="V134">
        <v>1568401209</v>
      </c>
      <c r="W134">
        <v>0</v>
      </c>
      <c r="X134" s="1" t="s">
        <v>27</v>
      </c>
      <c r="Y134" s="2">
        <v>43721.875</v>
      </c>
    </row>
    <row r="135" spans="1:25" x14ac:dyDescent="0.4">
      <c r="A135">
        <v>1623433</v>
      </c>
      <c r="B135">
        <v>46708812</v>
      </c>
      <c r="C135">
        <v>112</v>
      </c>
      <c r="D135">
        <v>337904033</v>
      </c>
      <c r="E135" s="1" t="s">
        <v>254</v>
      </c>
      <c r="F135">
        <v>46001</v>
      </c>
      <c r="G135">
        <v>556904</v>
      </c>
      <c r="H135" s="1" t="s">
        <v>3402</v>
      </c>
      <c r="I135" s="1" t="s">
        <v>3403</v>
      </c>
      <c r="J135" s="1" t="s">
        <v>254</v>
      </c>
      <c r="L135" s="1" t="s">
        <v>27</v>
      </c>
      <c r="M135" s="1" t="s">
        <v>3393</v>
      </c>
      <c r="N135" s="1" t="s">
        <v>3465</v>
      </c>
      <c r="O135" s="1" t="s">
        <v>3679</v>
      </c>
      <c r="P135" s="1" t="s">
        <v>3390</v>
      </c>
      <c r="Q135">
        <v>11002</v>
      </c>
      <c r="R135">
        <v>1</v>
      </c>
      <c r="S135">
        <v>328</v>
      </c>
      <c r="T135" s="1" t="s">
        <v>3661</v>
      </c>
      <c r="U135" s="1" t="s">
        <v>27</v>
      </c>
      <c r="V135">
        <v>1568379947</v>
      </c>
      <c r="W135">
        <v>0</v>
      </c>
      <c r="X135" s="1" t="s">
        <v>27</v>
      </c>
      <c r="Y135" s="2">
        <v>43721.628472222219</v>
      </c>
    </row>
    <row r="136" spans="1:25" x14ac:dyDescent="0.4">
      <c r="A136">
        <v>1623996</v>
      </c>
      <c r="B136">
        <v>46748016</v>
      </c>
      <c r="C136">
        <v>331</v>
      </c>
      <c r="D136">
        <v>338023553</v>
      </c>
      <c r="E136" s="1" t="s">
        <v>254</v>
      </c>
      <c r="F136">
        <v>46001</v>
      </c>
      <c r="G136">
        <v>556904</v>
      </c>
      <c r="H136" s="1" t="s">
        <v>3402</v>
      </c>
      <c r="I136" s="1" t="s">
        <v>3403</v>
      </c>
      <c r="J136" s="1" t="s">
        <v>254</v>
      </c>
      <c r="L136" s="1" t="s">
        <v>27</v>
      </c>
      <c r="M136" s="1" t="s">
        <v>3419</v>
      </c>
      <c r="N136" s="1" t="s">
        <v>3680</v>
      </c>
      <c r="O136" s="1" t="s">
        <v>3681</v>
      </c>
      <c r="P136" s="1" t="s">
        <v>3416</v>
      </c>
      <c r="Q136">
        <v>13130</v>
      </c>
      <c r="R136">
        <v>1</v>
      </c>
      <c r="S136">
        <v>530</v>
      </c>
      <c r="T136" s="1" t="s">
        <v>3377</v>
      </c>
      <c r="U136" s="1" t="s">
        <v>27</v>
      </c>
      <c r="V136">
        <v>1568379951</v>
      </c>
      <c r="W136">
        <v>0</v>
      </c>
      <c r="X136" s="1" t="s">
        <v>27</v>
      </c>
      <c r="Y136" s="2">
        <v>43721.628472222219</v>
      </c>
    </row>
    <row r="137" spans="1:25" x14ac:dyDescent="0.4">
      <c r="A137">
        <v>1624001</v>
      </c>
      <c r="B137">
        <v>46748067</v>
      </c>
      <c r="C137">
        <v>331</v>
      </c>
      <c r="D137">
        <v>339708847</v>
      </c>
      <c r="E137" s="1" t="s">
        <v>796</v>
      </c>
      <c r="F137">
        <v>46401</v>
      </c>
      <c r="G137">
        <v>564028</v>
      </c>
      <c r="H137" s="1" t="s">
        <v>796</v>
      </c>
      <c r="I137" s="1" t="s">
        <v>3403</v>
      </c>
      <c r="J137" s="1" t="s">
        <v>254</v>
      </c>
      <c r="L137" s="1" t="s">
        <v>27</v>
      </c>
      <c r="M137" s="1" t="s">
        <v>3540</v>
      </c>
      <c r="N137" s="1" t="s">
        <v>3682</v>
      </c>
      <c r="O137" s="1" t="s">
        <v>27</v>
      </c>
      <c r="P137" s="1" t="s">
        <v>3416</v>
      </c>
      <c r="Q137">
        <v>13130</v>
      </c>
      <c r="R137">
        <v>1</v>
      </c>
      <c r="S137">
        <v>884</v>
      </c>
      <c r="T137" s="1" t="s">
        <v>27</v>
      </c>
      <c r="U137" s="1" t="s">
        <v>27</v>
      </c>
      <c r="V137">
        <v>1568379951</v>
      </c>
      <c r="W137">
        <v>0</v>
      </c>
      <c r="X137" s="1" t="s">
        <v>27</v>
      </c>
      <c r="Y137" s="2">
        <v>43721.628472222219</v>
      </c>
    </row>
    <row r="138" spans="1:25" x14ac:dyDescent="0.4">
      <c r="A138">
        <v>1624002</v>
      </c>
      <c r="B138">
        <v>46748075</v>
      </c>
      <c r="C138">
        <v>331</v>
      </c>
      <c r="D138">
        <v>338213574</v>
      </c>
      <c r="E138" s="1" t="s">
        <v>254</v>
      </c>
      <c r="F138">
        <v>46007</v>
      </c>
      <c r="G138">
        <v>556904</v>
      </c>
      <c r="H138" s="1" t="s">
        <v>3402</v>
      </c>
      <c r="I138" s="1" t="s">
        <v>3403</v>
      </c>
      <c r="J138" s="1" t="s">
        <v>254</v>
      </c>
      <c r="L138" s="1" t="s">
        <v>27</v>
      </c>
      <c r="M138" s="1" t="s">
        <v>3419</v>
      </c>
      <c r="N138" s="1" t="s">
        <v>3683</v>
      </c>
      <c r="O138" s="1" t="s">
        <v>3684</v>
      </c>
      <c r="P138" s="1" t="s">
        <v>3416</v>
      </c>
      <c r="Q138">
        <v>13130</v>
      </c>
      <c r="R138">
        <v>1</v>
      </c>
      <c r="S138">
        <v>425</v>
      </c>
      <c r="T138" s="1" t="s">
        <v>3557</v>
      </c>
      <c r="U138" s="1" t="s">
        <v>27</v>
      </c>
      <c r="V138">
        <v>1568379951</v>
      </c>
      <c r="W138">
        <v>0</v>
      </c>
      <c r="X138" s="1" t="s">
        <v>27</v>
      </c>
      <c r="Y138" s="2">
        <v>43721.628472222219</v>
      </c>
    </row>
    <row r="139" spans="1:25" x14ac:dyDescent="0.4">
      <c r="A139">
        <v>1749390</v>
      </c>
      <c r="B139">
        <v>46773673</v>
      </c>
      <c r="C139">
        <v>331</v>
      </c>
      <c r="D139">
        <v>339522065</v>
      </c>
      <c r="E139" s="1" t="s">
        <v>601</v>
      </c>
      <c r="F139">
        <v>41201</v>
      </c>
      <c r="G139">
        <v>564567</v>
      </c>
      <c r="H139" s="1" t="s">
        <v>601</v>
      </c>
      <c r="I139" s="1" t="s">
        <v>3561</v>
      </c>
      <c r="J139" s="1" t="s">
        <v>601</v>
      </c>
      <c r="L139" s="1" t="s">
        <v>27</v>
      </c>
      <c r="M139" s="1" t="s">
        <v>3393</v>
      </c>
      <c r="N139" s="1" t="s">
        <v>3685</v>
      </c>
      <c r="O139" s="1" t="s">
        <v>3563</v>
      </c>
      <c r="P139" s="1" t="s">
        <v>3416</v>
      </c>
      <c r="Q139">
        <v>13130</v>
      </c>
      <c r="R139">
        <v>1</v>
      </c>
      <c r="S139">
        <v>1015</v>
      </c>
      <c r="T139" s="1" t="s">
        <v>3686</v>
      </c>
      <c r="U139" s="1" t="s">
        <v>27</v>
      </c>
      <c r="V139">
        <v>1568401209</v>
      </c>
      <c r="W139">
        <v>0</v>
      </c>
      <c r="X139" s="1" t="s">
        <v>27</v>
      </c>
      <c r="Y139" s="2">
        <v>43721.875</v>
      </c>
    </row>
    <row r="140" spans="1:25" x14ac:dyDescent="0.4">
      <c r="A140">
        <v>1749389</v>
      </c>
      <c r="B140">
        <v>46773720</v>
      </c>
      <c r="C140">
        <v>331</v>
      </c>
      <c r="D140">
        <v>338088660</v>
      </c>
      <c r="E140" s="1" t="s">
        <v>844</v>
      </c>
      <c r="F140">
        <v>41002</v>
      </c>
      <c r="G140">
        <v>565229</v>
      </c>
      <c r="H140" s="1" t="s">
        <v>844</v>
      </c>
      <c r="I140" s="1" t="s">
        <v>3561</v>
      </c>
      <c r="J140" s="1" t="s">
        <v>601</v>
      </c>
      <c r="L140" s="1" t="s">
        <v>27</v>
      </c>
      <c r="M140" s="1" t="s">
        <v>3393</v>
      </c>
      <c r="N140" s="1" t="s">
        <v>3687</v>
      </c>
      <c r="O140" s="1" t="s">
        <v>27</v>
      </c>
      <c r="P140" s="1" t="s">
        <v>3416</v>
      </c>
      <c r="Q140">
        <v>13130</v>
      </c>
      <c r="R140">
        <v>1</v>
      </c>
      <c r="S140">
        <v>600</v>
      </c>
      <c r="T140" s="1" t="s">
        <v>3493</v>
      </c>
      <c r="U140" s="1" t="s">
        <v>27</v>
      </c>
      <c r="V140">
        <v>1568401209</v>
      </c>
      <c r="W140">
        <v>0</v>
      </c>
      <c r="X140" s="1" t="s">
        <v>27</v>
      </c>
      <c r="Y140" s="2">
        <v>43721.875</v>
      </c>
    </row>
    <row r="141" spans="1:25" x14ac:dyDescent="0.4">
      <c r="A141">
        <v>1749388</v>
      </c>
      <c r="B141">
        <v>46773754</v>
      </c>
      <c r="C141">
        <v>331</v>
      </c>
      <c r="D141">
        <v>339708850</v>
      </c>
      <c r="E141" s="1" t="s">
        <v>927</v>
      </c>
      <c r="F141">
        <v>41301</v>
      </c>
      <c r="G141">
        <v>565555</v>
      </c>
      <c r="H141" s="1" t="s">
        <v>927</v>
      </c>
      <c r="I141" s="1" t="s">
        <v>3561</v>
      </c>
      <c r="J141" s="1" t="s">
        <v>601</v>
      </c>
      <c r="L141" s="1" t="s">
        <v>27</v>
      </c>
      <c r="M141" s="1" t="s">
        <v>3393</v>
      </c>
      <c r="N141" s="1" t="s">
        <v>3688</v>
      </c>
      <c r="O141" s="1" t="s">
        <v>27</v>
      </c>
      <c r="P141" s="1" t="s">
        <v>3416</v>
      </c>
      <c r="Q141">
        <v>13130</v>
      </c>
      <c r="R141">
        <v>1</v>
      </c>
      <c r="S141">
        <v>175</v>
      </c>
      <c r="T141" s="1" t="s">
        <v>27</v>
      </c>
      <c r="U141" s="1" t="s">
        <v>27</v>
      </c>
      <c r="V141">
        <v>1568401209</v>
      </c>
      <c r="W141">
        <v>0</v>
      </c>
      <c r="X141" s="1" t="s">
        <v>27</v>
      </c>
      <c r="Y141" s="2">
        <v>43721.875</v>
      </c>
    </row>
    <row r="142" spans="1:25" x14ac:dyDescent="0.4">
      <c r="A142">
        <v>1749387</v>
      </c>
      <c r="B142">
        <v>47019671</v>
      </c>
      <c r="C142">
        <v>331</v>
      </c>
      <c r="D142">
        <v>338056278</v>
      </c>
      <c r="E142" s="1" t="s">
        <v>746</v>
      </c>
      <c r="F142">
        <v>26901</v>
      </c>
      <c r="G142">
        <v>541656</v>
      </c>
      <c r="H142" s="1" t="s">
        <v>746</v>
      </c>
      <c r="I142" s="1" t="s">
        <v>3689</v>
      </c>
      <c r="J142" s="1" t="s">
        <v>746</v>
      </c>
      <c r="L142" s="1" t="s">
        <v>27</v>
      </c>
      <c r="M142" s="1" t="s">
        <v>3393</v>
      </c>
      <c r="N142" s="1" t="s">
        <v>3690</v>
      </c>
      <c r="O142" s="1" t="s">
        <v>3691</v>
      </c>
      <c r="P142" s="1" t="s">
        <v>3416</v>
      </c>
      <c r="Q142">
        <v>13130</v>
      </c>
      <c r="R142">
        <v>1</v>
      </c>
      <c r="S142">
        <v>186</v>
      </c>
      <c r="T142" s="1" t="s">
        <v>27</v>
      </c>
      <c r="U142" s="1" t="s">
        <v>27</v>
      </c>
      <c r="V142">
        <v>1568401209</v>
      </c>
      <c r="W142">
        <v>0</v>
      </c>
      <c r="X142" s="1" t="s">
        <v>27</v>
      </c>
      <c r="Y142" s="2">
        <v>43721.875</v>
      </c>
    </row>
    <row r="143" spans="1:25" x14ac:dyDescent="0.4">
      <c r="A143">
        <v>1749386</v>
      </c>
      <c r="B143">
        <v>47019697</v>
      </c>
      <c r="C143">
        <v>331</v>
      </c>
      <c r="D143">
        <v>339708908</v>
      </c>
      <c r="E143" s="1" t="s">
        <v>524</v>
      </c>
      <c r="F143">
        <v>27101</v>
      </c>
      <c r="G143">
        <v>542164</v>
      </c>
      <c r="H143" s="1" t="s">
        <v>524</v>
      </c>
      <c r="I143" s="1" t="s">
        <v>3689</v>
      </c>
      <c r="J143" s="1" t="s">
        <v>746</v>
      </c>
      <c r="L143" s="1" t="s">
        <v>27</v>
      </c>
      <c r="M143" s="1" t="s">
        <v>3540</v>
      </c>
      <c r="N143" s="1" t="s">
        <v>3692</v>
      </c>
      <c r="O143" s="1" t="s">
        <v>27</v>
      </c>
      <c r="P143" s="1" t="s">
        <v>3416</v>
      </c>
      <c r="Q143">
        <v>13130</v>
      </c>
      <c r="R143">
        <v>1</v>
      </c>
      <c r="S143">
        <v>209</v>
      </c>
      <c r="T143" s="1" t="s">
        <v>27</v>
      </c>
      <c r="U143" s="1" t="s">
        <v>27</v>
      </c>
      <c r="V143">
        <v>1568401209</v>
      </c>
      <c r="W143">
        <v>0</v>
      </c>
      <c r="X143" s="1" t="s">
        <v>27</v>
      </c>
      <c r="Y143" s="2">
        <v>43721.875</v>
      </c>
    </row>
    <row r="144" spans="1:25" x14ac:dyDescent="0.4">
      <c r="A144">
        <v>1749385</v>
      </c>
      <c r="B144">
        <v>47274603</v>
      </c>
      <c r="C144">
        <v>331</v>
      </c>
      <c r="D144">
        <v>338203541</v>
      </c>
      <c r="E144" s="1" t="s">
        <v>930</v>
      </c>
      <c r="F144">
        <v>40801</v>
      </c>
      <c r="G144">
        <v>562777</v>
      </c>
      <c r="H144" s="1" t="s">
        <v>930</v>
      </c>
      <c r="I144" s="1" t="s">
        <v>3693</v>
      </c>
      <c r="J144" s="1" t="s">
        <v>311</v>
      </c>
      <c r="L144" s="1" t="s">
        <v>27</v>
      </c>
      <c r="M144" s="1" t="s">
        <v>3419</v>
      </c>
      <c r="N144" s="1" t="s">
        <v>3455</v>
      </c>
      <c r="O144" s="1" t="s">
        <v>3694</v>
      </c>
      <c r="P144" s="1" t="s">
        <v>3416</v>
      </c>
      <c r="Q144">
        <v>13130</v>
      </c>
      <c r="R144">
        <v>1</v>
      </c>
      <c r="S144">
        <v>1130</v>
      </c>
      <c r="T144" s="1" t="s">
        <v>3544</v>
      </c>
      <c r="U144" s="1" t="s">
        <v>27</v>
      </c>
      <c r="V144">
        <v>1568401209</v>
      </c>
      <c r="W144">
        <v>0</v>
      </c>
      <c r="X144" s="1" t="s">
        <v>27</v>
      </c>
      <c r="Y144" s="2">
        <v>43721.875</v>
      </c>
    </row>
    <row r="145" spans="1:25" x14ac:dyDescent="0.4">
      <c r="A145">
        <v>1749384</v>
      </c>
      <c r="B145">
        <v>47274620</v>
      </c>
      <c r="C145">
        <v>331</v>
      </c>
      <c r="D145">
        <v>339410394</v>
      </c>
      <c r="E145" s="1" t="s">
        <v>311</v>
      </c>
      <c r="F145">
        <v>40502</v>
      </c>
      <c r="G145">
        <v>562335</v>
      </c>
      <c r="H145" s="1" t="s">
        <v>311</v>
      </c>
      <c r="I145" s="1" t="s">
        <v>3693</v>
      </c>
      <c r="J145" s="1" t="s">
        <v>311</v>
      </c>
      <c r="L145" s="1" t="s">
        <v>27</v>
      </c>
      <c r="M145" s="1" t="s">
        <v>3419</v>
      </c>
      <c r="N145" s="1" t="s">
        <v>3695</v>
      </c>
      <c r="O145" s="1" t="s">
        <v>3696</v>
      </c>
      <c r="P145" s="1" t="s">
        <v>3416</v>
      </c>
      <c r="Q145">
        <v>13130</v>
      </c>
      <c r="R145">
        <v>1</v>
      </c>
      <c r="S145">
        <v>340</v>
      </c>
      <c r="T145" s="1" t="s">
        <v>3387</v>
      </c>
      <c r="U145" s="1" t="s">
        <v>27</v>
      </c>
      <c r="V145">
        <v>1568401209</v>
      </c>
      <c r="W145">
        <v>0</v>
      </c>
      <c r="X145" s="1" t="s">
        <v>27</v>
      </c>
      <c r="Y145" s="2">
        <v>43721.875</v>
      </c>
    </row>
    <row r="146" spans="1:25" x14ac:dyDescent="0.4">
      <c r="A146">
        <v>1749383</v>
      </c>
      <c r="B146">
        <v>47274751</v>
      </c>
      <c r="C146">
        <v>641</v>
      </c>
      <c r="D146">
        <v>338792462</v>
      </c>
      <c r="E146" s="1" t="s">
        <v>731</v>
      </c>
      <c r="F146">
        <v>40747</v>
      </c>
      <c r="G146">
        <v>562882</v>
      </c>
      <c r="H146" s="1" t="s">
        <v>731</v>
      </c>
      <c r="I146" s="1" t="s">
        <v>3693</v>
      </c>
      <c r="J146" s="1" t="s">
        <v>311</v>
      </c>
      <c r="L146" s="1" t="s">
        <v>27</v>
      </c>
      <c r="M146" s="1" t="s">
        <v>3393</v>
      </c>
      <c r="N146" s="1" t="s">
        <v>3697</v>
      </c>
      <c r="O146" s="1" t="s">
        <v>27</v>
      </c>
      <c r="P146" s="1" t="s">
        <v>3410</v>
      </c>
      <c r="Q146">
        <v>15002</v>
      </c>
      <c r="R146">
        <v>1</v>
      </c>
      <c r="S146">
        <v>1800</v>
      </c>
      <c r="T146" s="1" t="s">
        <v>27</v>
      </c>
      <c r="U146" s="1" t="s">
        <v>27</v>
      </c>
      <c r="V146">
        <v>1568401209</v>
      </c>
      <c r="W146">
        <v>0</v>
      </c>
      <c r="X146" s="1" t="s">
        <v>27</v>
      </c>
      <c r="Y146" s="2">
        <v>43721.875</v>
      </c>
    </row>
    <row r="147" spans="1:25" x14ac:dyDescent="0.4">
      <c r="A147">
        <v>1749382</v>
      </c>
      <c r="B147">
        <v>47558407</v>
      </c>
      <c r="C147">
        <v>331</v>
      </c>
      <c r="D147">
        <v>339709016</v>
      </c>
      <c r="E147" s="1" t="s">
        <v>1727</v>
      </c>
      <c r="F147">
        <v>26601</v>
      </c>
      <c r="G147">
        <v>531057</v>
      </c>
      <c r="H147" s="1" t="s">
        <v>1727</v>
      </c>
      <c r="I147" s="1" t="s">
        <v>3698</v>
      </c>
      <c r="J147" s="1" t="s">
        <v>1727</v>
      </c>
      <c r="L147" s="1" t="s">
        <v>27</v>
      </c>
      <c r="M147" s="1" t="s">
        <v>3393</v>
      </c>
      <c r="N147" s="1" t="s">
        <v>3699</v>
      </c>
      <c r="O147" s="1" t="s">
        <v>3700</v>
      </c>
      <c r="P147" s="1" t="s">
        <v>3416</v>
      </c>
      <c r="Q147">
        <v>13130</v>
      </c>
      <c r="R147">
        <v>1</v>
      </c>
      <c r="S147">
        <v>824</v>
      </c>
      <c r="T147" s="1" t="s">
        <v>27</v>
      </c>
      <c r="U147" s="1" t="s">
        <v>27</v>
      </c>
      <c r="V147">
        <v>1568401209</v>
      </c>
      <c r="W147">
        <v>0</v>
      </c>
      <c r="X147" s="1" t="s">
        <v>27</v>
      </c>
      <c r="Y147" s="2">
        <v>43721.875</v>
      </c>
    </row>
    <row r="148" spans="1:25" x14ac:dyDescent="0.4">
      <c r="A148">
        <v>1749381</v>
      </c>
      <c r="B148">
        <v>47558458</v>
      </c>
      <c r="C148">
        <v>331</v>
      </c>
      <c r="D148">
        <v>338181740</v>
      </c>
      <c r="E148" s="1" t="s">
        <v>726</v>
      </c>
      <c r="F148">
        <v>26801</v>
      </c>
      <c r="G148">
        <v>531189</v>
      </c>
      <c r="H148" s="1" t="s">
        <v>726</v>
      </c>
      <c r="I148" s="1" t="s">
        <v>3698</v>
      </c>
      <c r="J148" s="1" t="s">
        <v>1727</v>
      </c>
      <c r="L148" s="1" t="s">
        <v>27</v>
      </c>
      <c r="M148" s="1" t="s">
        <v>3393</v>
      </c>
      <c r="N148" s="1" t="s">
        <v>3612</v>
      </c>
      <c r="O148" s="1" t="s">
        <v>27</v>
      </c>
      <c r="P148" s="1" t="s">
        <v>3416</v>
      </c>
      <c r="Q148">
        <v>13130</v>
      </c>
      <c r="R148">
        <v>1</v>
      </c>
      <c r="S148">
        <v>617</v>
      </c>
      <c r="T148" s="1" t="s">
        <v>3493</v>
      </c>
      <c r="U148" s="1" t="s">
        <v>27</v>
      </c>
      <c r="V148">
        <v>1568401209</v>
      </c>
      <c r="W148">
        <v>0</v>
      </c>
      <c r="X148" s="1" t="s">
        <v>27</v>
      </c>
      <c r="Y148" s="2">
        <v>43721.875</v>
      </c>
    </row>
    <row r="149" spans="1:25" x14ac:dyDescent="0.4">
      <c r="A149">
        <v>1749380</v>
      </c>
      <c r="B149">
        <v>47723386</v>
      </c>
      <c r="C149">
        <v>331</v>
      </c>
      <c r="D149">
        <v>337906471</v>
      </c>
      <c r="E149" s="1" t="s">
        <v>514</v>
      </c>
      <c r="F149">
        <v>35002</v>
      </c>
      <c r="G149">
        <v>554481</v>
      </c>
      <c r="H149" s="1" t="s">
        <v>514</v>
      </c>
      <c r="I149" s="1" t="s">
        <v>3598</v>
      </c>
      <c r="J149" s="1" t="s">
        <v>514</v>
      </c>
      <c r="L149" s="1" t="s">
        <v>27</v>
      </c>
      <c r="M149" s="1" t="s">
        <v>3419</v>
      </c>
      <c r="N149" s="1" t="s">
        <v>3701</v>
      </c>
      <c r="O149" s="1" t="s">
        <v>27</v>
      </c>
      <c r="P149" s="1" t="s">
        <v>3416</v>
      </c>
      <c r="Q149">
        <v>13130</v>
      </c>
      <c r="R149">
        <v>1</v>
      </c>
      <c r="S149">
        <v>2283</v>
      </c>
      <c r="T149" s="1" t="s">
        <v>3445</v>
      </c>
      <c r="U149" s="1" t="s">
        <v>27</v>
      </c>
      <c r="V149">
        <v>1568401209</v>
      </c>
      <c r="W149">
        <v>0</v>
      </c>
      <c r="X149" s="1" t="s">
        <v>27</v>
      </c>
      <c r="Y149" s="2">
        <v>43721.875</v>
      </c>
    </row>
    <row r="150" spans="1:25" x14ac:dyDescent="0.4">
      <c r="A150">
        <v>1749379</v>
      </c>
      <c r="B150">
        <v>47723394</v>
      </c>
      <c r="C150">
        <v>331</v>
      </c>
      <c r="D150">
        <v>338089265</v>
      </c>
      <c r="E150" s="1" t="s">
        <v>338</v>
      </c>
      <c r="F150">
        <v>35301</v>
      </c>
      <c r="G150">
        <v>554642</v>
      </c>
      <c r="H150" s="1" t="s">
        <v>338</v>
      </c>
      <c r="I150" s="1" t="s">
        <v>3598</v>
      </c>
      <c r="J150" s="1" t="s">
        <v>514</v>
      </c>
      <c r="L150" s="1" t="s">
        <v>27</v>
      </c>
      <c r="M150" s="1" t="s">
        <v>3393</v>
      </c>
      <c r="N150" s="1" t="s">
        <v>3702</v>
      </c>
      <c r="O150" s="1" t="s">
        <v>27</v>
      </c>
      <c r="P150" s="1" t="s">
        <v>3416</v>
      </c>
      <c r="Q150">
        <v>13130</v>
      </c>
      <c r="R150">
        <v>1</v>
      </c>
      <c r="S150">
        <v>355</v>
      </c>
      <c r="T150" s="1" t="s">
        <v>3445</v>
      </c>
      <c r="U150" s="1" t="s">
        <v>27</v>
      </c>
      <c r="V150">
        <v>1568401209</v>
      </c>
      <c r="W150">
        <v>0</v>
      </c>
      <c r="X150" s="1" t="s">
        <v>27</v>
      </c>
      <c r="Y150" s="2">
        <v>43721.875</v>
      </c>
    </row>
    <row r="151" spans="1:25" x14ac:dyDescent="0.4">
      <c r="A151">
        <v>1748908</v>
      </c>
      <c r="B151">
        <v>47723416</v>
      </c>
      <c r="C151">
        <v>331</v>
      </c>
      <c r="D151">
        <v>337906472</v>
      </c>
      <c r="E151" s="1" t="s">
        <v>417</v>
      </c>
      <c r="F151">
        <v>35201</v>
      </c>
      <c r="G151">
        <v>554499</v>
      </c>
      <c r="H151" s="1" t="s">
        <v>417</v>
      </c>
      <c r="I151" s="1" t="s">
        <v>3598</v>
      </c>
      <c r="J151" s="1" t="s">
        <v>514</v>
      </c>
      <c r="L151" s="1" t="s">
        <v>27</v>
      </c>
      <c r="M151" s="1" t="s">
        <v>3540</v>
      </c>
      <c r="N151" s="1" t="s">
        <v>3703</v>
      </c>
      <c r="O151" s="1" t="s">
        <v>27</v>
      </c>
      <c r="P151" s="1" t="s">
        <v>3416</v>
      </c>
      <c r="Q151">
        <v>13130</v>
      </c>
      <c r="R151">
        <v>1</v>
      </c>
      <c r="S151">
        <v>2514</v>
      </c>
      <c r="T151" s="1" t="s">
        <v>3704</v>
      </c>
      <c r="U151" s="1" t="s">
        <v>27</v>
      </c>
      <c r="V151">
        <v>1568401194</v>
      </c>
      <c r="W151">
        <v>0</v>
      </c>
      <c r="X151" s="1" t="s">
        <v>27</v>
      </c>
      <c r="Y151" s="2">
        <v>43721.874305555553</v>
      </c>
    </row>
    <row r="152" spans="1:25" x14ac:dyDescent="0.4">
      <c r="A152">
        <v>1749378</v>
      </c>
      <c r="B152">
        <v>47792931</v>
      </c>
      <c r="C152">
        <v>331</v>
      </c>
      <c r="D152">
        <v>338024225</v>
      </c>
      <c r="E152" s="1" t="s">
        <v>382</v>
      </c>
      <c r="F152">
        <v>43151</v>
      </c>
      <c r="G152">
        <v>563129</v>
      </c>
      <c r="H152" s="1" t="s">
        <v>382</v>
      </c>
      <c r="I152" s="1" t="s">
        <v>3383</v>
      </c>
      <c r="J152" s="1" t="s">
        <v>808</v>
      </c>
      <c r="L152" s="1" t="s">
        <v>27</v>
      </c>
      <c r="M152" s="1" t="s">
        <v>3393</v>
      </c>
      <c r="N152" s="1" t="s">
        <v>3705</v>
      </c>
      <c r="O152" s="1" t="s">
        <v>27</v>
      </c>
      <c r="P152" s="1" t="s">
        <v>3416</v>
      </c>
      <c r="Q152">
        <v>13130</v>
      </c>
      <c r="R152">
        <v>1</v>
      </c>
      <c r="S152">
        <v>459</v>
      </c>
      <c r="T152" s="1" t="s">
        <v>27</v>
      </c>
      <c r="U152" s="1" t="s">
        <v>27</v>
      </c>
      <c r="V152">
        <v>1568401209</v>
      </c>
      <c r="W152">
        <v>0</v>
      </c>
      <c r="X152" s="1" t="s">
        <v>27</v>
      </c>
      <c r="Y152" s="2">
        <v>43721.875</v>
      </c>
    </row>
    <row r="153" spans="1:25" x14ac:dyDescent="0.4">
      <c r="A153">
        <v>1749377</v>
      </c>
      <c r="B153">
        <v>47813075</v>
      </c>
      <c r="C153">
        <v>331</v>
      </c>
      <c r="D153">
        <v>337906641</v>
      </c>
      <c r="E153" s="1" t="s">
        <v>1151</v>
      </c>
      <c r="F153">
        <v>74601</v>
      </c>
      <c r="G153">
        <v>555321</v>
      </c>
      <c r="H153" s="1" t="s">
        <v>3706</v>
      </c>
      <c r="I153" s="1" t="s">
        <v>3707</v>
      </c>
      <c r="J153" s="1" t="s">
        <v>1151</v>
      </c>
      <c r="L153" s="1" t="s">
        <v>27</v>
      </c>
      <c r="M153" s="1" t="s">
        <v>3393</v>
      </c>
      <c r="N153" s="1" t="s">
        <v>3708</v>
      </c>
      <c r="O153" s="1" t="s">
        <v>3563</v>
      </c>
      <c r="P153" s="1" t="s">
        <v>3416</v>
      </c>
      <c r="Q153">
        <v>13130</v>
      </c>
      <c r="R153">
        <v>1</v>
      </c>
      <c r="S153">
        <v>848</v>
      </c>
      <c r="T153" s="1" t="s">
        <v>3519</v>
      </c>
      <c r="U153" s="1" t="s">
        <v>27</v>
      </c>
      <c r="V153">
        <v>1568401209</v>
      </c>
      <c r="W153">
        <v>0</v>
      </c>
      <c r="X153" s="1" t="s">
        <v>27</v>
      </c>
      <c r="Y153" s="2">
        <v>43721.875</v>
      </c>
    </row>
    <row r="154" spans="1:25" x14ac:dyDescent="0.4">
      <c r="A154">
        <v>1749376</v>
      </c>
      <c r="B154">
        <v>47813091</v>
      </c>
      <c r="C154">
        <v>331</v>
      </c>
      <c r="D154">
        <v>338056727</v>
      </c>
      <c r="E154" s="1" t="s">
        <v>604</v>
      </c>
      <c r="F154">
        <v>74801</v>
      </c>
      <c r="G154">
        <v>507016</v>
      </c>
      <c r="H154" s="1" t="s">
        <v>604</v>
      </c>
      <c r="I154" s="1" t="s">
        <v>3707</v>
      </c>
      <c r="J154" s="1" t="s">
        <v>1151</v>
      </c>
      <c r="L154" s="1" t="s">
        <v>27</v>
      </c>
      <c r="M154" s="1" t="s">
        <v>3393</v>
      </c>
      <c r="N154" s="1" t="s">
        <v>3709</v>
      </c>
      <c r="O154" s="1" t="s">
        <v>27</v>
      </c>
      <c r="P154" s="1" t="s">
        <v>3416</v>
      </c>
      <c r="Q154">
        <v>13130</v>
      </c>
      <c r="R154">
        <v>1</v>
      </c>
      <c r="S154">
        <v>586</v>
      </c>
      <c r="T154" s="1" t="s">
        <v>3445</v>
      </c>
      <c r="U154" s="1" t="s">
        <v>27</v>
      </c>
      <c r="V154">
        <v>1568401209</v>
      </c>
      <c r="W154">
        <v>0</v>
      </c>
      <c r="X154" s="1" t="s">
        <v>27</v>
      </c>
      <c r="Y154" s="2">
        <v>43721.875</v>
      </c>
    </row>
    <row r="155" spans="1:25" x14ac:dyDescent="0.4">
      <c r="A155">
        <v>1749375</v>
      </c>
      <c r="B155">
        <v>47813113</v>
      </c>
      <c r="C155">
        <v>331</v>
      </c>
      <c r="D155">
        <v>338203674</v>
      </c>
      <c r="E155" s="1" t="s">
        <v>1151</v>
      </c>
      <c r="F155">
        <v>74601</v>
      </c>
      <c r="G155">
        <v>555321</v>
      </c>
      <c r="H155" s="1" t="s">
        <v>3706</v>
      </c>
      <c r="I155" s="1" t="s">
        <v>3707</v>
      </c>
      <c r="J155" s="1" t="s">
        <v>1151</v>
      </c>
      <c r="L155" s="1" t="s">
        <v>27</v>
      </c>
      <c r="M155" s="1" t="s">
        <v>3419</v>
      </c>
      <c r="N155" s="1" t="s">
        <v>3455</v>
      </c>
      <c r="O155" s="1" t="s">
        <v>3710</v>
      </c>
      <c r="P155" s="1" t="s">
        <v>3416</v>
      </c>
      <c r="Q155">
        <v>13130</v>
      </c>
      <c r="R155">
        <v>1</v>
      </c>
      <c r="S155">
        <v>397</v>
      </c>
      <c r="T155" s="1" t="s">
        <v>3395</v>
      </c>
      <c r="U155" s="1" t="s">
        <v>27</v>
      </c>
      <c r="V155">
        <v>1568401209</v>
      </c>
      <c r="W155">
        <v>0</v>
      </c>
      <c r="X155" s="1" t="s">
        <v>27</v>
      </c>
      <c r="Y155" s="2">
        <v>43721.875</v>
      </c>
    </row>
    <row r="156" spans="1:25" x14ac:dyDescent="0.4">
      <c r="A156">
        <v>1749374</v>
      </c>
      <c r="B156">
        <v>47918594</v>
      </c>
      <c r="C156">
        <v>331</v>
      </c>
      <c r="D156">
        <v>337906908</v>
      </c>
      <c r="E156" s="1" t="s">
        <v>3209</v>
      </c>
      <c r="F156">
        <v>79852</v>
      </c>
      <c r="G156">
        <v>589624</v>
      </c>
      <c r="H156" s="1" t="s">
        <v>3209</v>
      </c>
      <c r="I156" s="1" t="s">
        <v>3660</v>
      </c>
      <c r="J156" s="1" t="s">
        <v>103</v>
      </c>
      <c r="L156" s="1" t="s">
        <v>27</v>
      </c>
      <c r="M156" s="1" t="s">
        <v>3419</v>
      </c>
      <c r="N156" s="1" t="s">
        <v>3521</v>
      </c>
      <c r="O156" s="1" t="s">
        <v>27</v>
      </c>
      <c r="P156" s="1" t="s">
        <v>3416</v>
      </c>
      <c r="Q156">
        <v>13130</v>
      </c>
      <c r="R156">
        <v>1</v>
      </c>
      <c r="S156">
        <v>609</v>
      </c>
      <c r="T156" s="1" t="s">
        <v>27</v>
      </c>
      <c r="U156" s="1" t="s">
        <v>27</v>
      </c>
      <c r="V156">
        <v>1568401209</v>
      </c>
      <c r="W156">
        <v>0</v>
      </c>
      <c r="X156" s="1" t="s">
        <v>27</v>
      </c>
      <c r="Y156" s="2">
        <v>43721.875</v>
      </c>
    </row>
    <row r="157" spans="1:25" x14ac:dyDescent="0.4">
      <c r="A157">
        <v>1749373</v>
      </c>
      <c r="B157">
        <v>47922206</v>
      </c>
      <c r="C157">
        <v>331</v>
      </c>
      <c r="D157">
        <v>338153921</v>
      </c>
      <c r="E157" s="1" t="s">
        <v>103</v>
      </c>
      <c r="F157">
        <v>79601</v>
      </c>
      <c r="G157">
        <v>589250</v>
      </c>
      <c r="H157" s="1" t="s">
        <v>103</v>
      </c>
      <c r="I157" s="1" t="s">
        <v>3660</v>
      </c>
      <c r="J157" s="1" t="s">
        <v>103</v>
      </c>
      <c r="L157" s="1" t="s">
        <v>27</v>
      </c>
      <c r="M157" s="1" t="s">
        <v>3419</v>
      </c>
      <c r="N157" s="1" t="s">
        <v>3711</v>
      </c>
      <c r="O157" s="1" t="s">
        <v>27</v>
      </c>
      <c r="P157" s="1" t="s">
        <v>3416</v>
      </c>
      <c r="Q157">
        <v>13130</v>
      </c>
      <c r="R157">
        <v>1</v>
      </c>
      <c r="S157">
        <v>2602</v>
      </c>
      <c r="T157" s="1" t="s">
        <v>3377</v>
      </c>
      <c r="U157" s="1" t="s">
        <v>27</v>
      </c>
      <c r="V157">
        <v>1568401209</v>
      </c>
      <c r="W157">
        <v>0</v>
      </c>
      <c r="X157" s="1" t="s">
        <v>27</v>
      </c>
      <c r="Y157" s="2">
        <v>43721.875</v>
      </c>
    </row>
    <row r="158" spans="1:25" x14ac:dyDescent="0.4">
      <c r="A158">
        <v>1749372</v>
      </c>
      <c r="B158">
        <v>47935774</v>
      </c>
      <c r="C158">
        <v>331</v>
      </c>
      <c r="D158">
        <v>338446367</v>
      </c>
      <c r="E158" s="1" t="s">
        <v>619</v>
      </c>
      <c r="F158">
        <v>76901</v>
      </c>
      <c r="G158">
        <v>588458</v>
      </c>
      <c r="H158" s="1" t="s">
        <v>619</v>
      </c>
      <c r="I158" s="1" t="s">
        <v>3412</v>
      </c>
      <c r="J158" s="1" t="s">
        <v>99</v>
      </c>
      <c r="L158" s="1" t="s">
        <v>27</v>
      </c>
      <c r="M158" s="1" t="s">
        <v>3419</v>
      </c>
      <c r="N158" s="1" t="s">
        <v>3479</v>
      </c>
      <c r="O158" s="1" t="s">
        <v>27</v>
      </c>
      <c r="P158" s="1" t="s">
        <v>3416</v>
      </c>
      <c r="Q158">
        <v>13130</v>
      </c>
      <c r="R158">
        <v>1</v>
      </c>
      <c r="S158">
        <v>524</v>
      </c>
      <c r="T158" s="1" t="s">
        <v>3712</v>
      </c>
      <c r="U158" s="1" t="s">
        <v>27</v>
      </c>
      <c r="V158">
        <v>1568401209</v>
      </c>
      <c r="W158">
        <v>0</v>
      </c>
      <c r="X158" s="1" t="s">
        <v>27</v>
      </c>
      <c r="Y158" s="2">
        <v>43721.875</v>
      </c>
    </row>
    <row r="159" spans="1:25" x14ac:dyDescent="0.4">
      <c r="A159">
        <v>1636155</v>
      </c>
      <c r="B159">
        <v>48109355</v>
      </c>
      <c r="C159">
        <v>112</v>
      </c>
      <c r="D159">
        <v>337907354</v>
      </c>
      <c r="E159" s="1" t="s">
        <v>29</v>
      </c>
      <c r="F159">
        <v>12000</v>
      </c>
      <c r="G159">
        <v>500089</v>
      </c>
      <c r="H159" s="1" t="s">
        <v>95</v>
      </c>
      <c r="I159" s="1" t="s">
        <v>3368</v>
      </c>
      <c r="J159" s="1" t="s">
        <v>29</v>
      </c>
      <c r="L159" s="1" t="s">
        <v>27</v>
      </c>
      <c r="M159" s="1" t="s">
        <v>3419</v>
      </c>
      <c r="N159" s="1" t="s">
        <v>3550</v>
      </c>
      <c r="O159" s="1" t="s">
        <v>3673</v>
      </c>
      <c r="P159" s="1" t="s">
        <v>3390</v>
      </c>
      <c r="Q159">
        <v>11002</v>
      </c>
      <c r="R159">
        <v>1</v>
      </c>
      <c r="S159">
        <v>830</v>
      </c>
      <c r="T159" s="1" t="s">
        <v>3395</v>
      </c>
      <c r="U159" s="1" t="s">
        <v>27</v>
      </c>
      <c r="V159">
        <v>1568379997</v>
      </c>
      <c r="W159">
        <v>0</v>
      </c>
      <c r="X159" s="1" t="s">
        <v>27</v>
      </c>
      <c r="Y159" s="2">
        <v>43721.629166666666</v>
      </c>
    </row>
    <row r="160" spans="1:25" x14ac:dyDescent="0.4">
      <c r="A160">
        <v>1637311</v>
      </c>
      <c r="B160">
        <v>48160989</v>
      </c>
      <c r="C160">
        <v>331</v>
      </c>
      <c r="D160">
        <v>339709145</v>
      </c>
      <c r="E160" s="1" t="s">
        <v>82</v>
      </c>
      <c r="F160">
        <v>53003</v>
      </c>
      <c r="G160">
        <v>574716</v>
      </c>
      <c r="H160" s="1" t="s">
        <v>3713</v>
      </c>
      <c r="I160" s="1" t="s">
        <v>3714</v>
      </c>
      <c r="J160" s="1" t="s">
        <v>82</v>
      </c>
      <c r="L160" s="1" t="s">
        <v>27</v>
      </c>
      <c r="M160" s="1" t="s">
        <v>3419</v>
      </c>
      <c r="N160" s="1" t="s">
        <v>3715</v>
      </c>
      <c r="O160" s="1" t="s">
        <v>3716</v>
      </c>
      <c r="P160" s="1" t="s">
        <v>3416</v>
      </c>
      <c r="Q160">
        <v>13130</v>
      </c>
      <c r="R160">
        <v>1</v>
      </c>
      <c r="S160">
        <v>1083</v>
      </c>
      <c r="T160" s="1" t="s">
        <v>27</v>
      </c>
      <c r="U160" s="1" t="s">
        <v>27</v>
      </c>
      <c r="V160">
        <v>1568380001</v>
      </c>
      <c r="W160">
        <v>0</v>
      </c>
      <c r="X160" s="1" t="s">
        <v>27</v>
      </c>
      <c r="Y160" s="2">
        <v>43721.629166666666</v>
      </c>
    </row>
    <row r="161" spans="1:25" x14ac:dyDescent="0.4">
      <c r="A161">
        <v>1637312</v>
      </c>
      <c r="B161">
        <v>48161012</v>
      </c>
      <c r="C161">
        <v>331</v>
      </c>
      <c r="D161">
        <v>338056979</v>
      </c>
      <c r="E161" s="1" t="s">
        <v>82</v>
      </c>
      <c r="F161">
        <v>53003</v>
      </c>
      <c r="G161">
        <v>574716</v>
      </c>
      <c r="H161" s="1" t="s">
        <v>3713</v>
      </c>
      <c r="I161" s="1" t="s">
        <v>3714</v>
      </c>
      <c r="J161" s="1" t="s">
        <v>82</v>
      </c>
      <c r="L161" s="1" t="s">
        <v>27</v>
      </c>
      <c r="M161" s="1" t="s">
        <v>3393</v>
      </c>
      <c r="N161" s="1" t="s">
        <v>3715</v>
      </c>
      <c r="O161" s="1" t="s">
        <v>3716</v>
      </c>
      <c r="P161" s="1" t="s">
        <v>3416</v>
      </c>
      <c r="Q161">
        <v>13130</v>
      </c>
      <c r="R161">
        <v>1</v>
      </c>
      <c r="S161">
        <v>268</v>
      </c>
      <c r="T161" s="1" t="s">
        <v>27</v>
      </c>
      <c r="U161" s="1" t="s">
        <v>27</v>
      </c>
      <c r="V161">
        <v>1568380001</v>
      </c>
      <c r="W161">
        <v>0</v>
      </c>
      <c r="X161" s="1" t="s">
        <v>27</v>
      </c>
      <c r="Y161" s="2">
        <v>43721.629166666666</v>
      </c>
    </row>
    <row r="162" spans="1:25" x14ac:dyDescent="0.4">
      <c r="A162">
        <v>1637316</v>
      </c>
      <c r="B162">
        <v>48161063</v>
      </c>
      <c r="C162">
        <v>331</v>
      </c>
      <c r="D162">
        <v>338614886</v>
      </c>
      <c r="E162" s="1" t="s">
        <v>82</v>
      </c>
      <c r="F162">
        <v>53009</v>
      </c>
      <c r="G162">
        <v>555126</v>
      </c>
      <c r="H162" s="1" t="s">
        <v>3717</v>
      </c>
      <c r="I162" s="1" t="s">
        <v>3714</v>
      </c>
      <c r="J162" s="1" t="s">
        <v>82</v>
      </c>
      <c r="L162" s="1" t="s">
        <v>27</v>
      </c>
      <c r="M162" s="1" t="s">
        <v>3419</v>
      </c>
      <c r="N162" s="1" t="s">
        <v>3718</v>
      </c>
      <c r="O162" s="1" t="s">
        <v>3719</v>
      </c>
      <c r="P162" s="1" t="s">
        <v>3416</v>
      </c>
      <c r="Q162">
        <v>13130</v>
      </c>
      <c r="R162">
        <v>1</v>
      </c>
      <c r="S162">
        <v>449</v>
      </c>
      <c r="T162" s="1" t="s">
        <v>27</v>
      </c>
      <c r="U162" s="1" t="s">
        <v>27</v>
      </c>
      <c r="V162">
        <v>1568380001</v>
      </c>
      <c r="W162">
        <v>0</v>
      </c>
      <c r="X162" s="1" t="s">
        <v>27</v>
      </c>
      <c r="Y162" s="2">
        <v>43721.629166666666</v>
      </c>
    </row>
    <row r="163" spans="1:25" x14ac:dyDescent="0.4">
      <c r="A163">
        <v>1637318</v>
      </c>
      <c r="B163">
        <v>48161101</v>
      </c>
      <c r="C163">
        <v>331</v>
      </c>
      <c r="D163">
        <v>338203754</v>
      </c>
      <c r="E163" s="1" t="s">
        <v>465</v>
      </c>
      <c r="F163">
        <v>53401</v>
      </c>
      <c r="G163">
        <v>574988</v>
      </c>
      <c r="H163" s="1" t="s">
        <v>465</v>
      </c>
      <c r="I163" s="1" t="s">
        <v>3714</v>
      </c>
      <c r="J163" s="1" t="s">
        <v>82</v>
      </c>
      <c r="L163" s="1" t="s">
        <v>27</v>
      </c>
      <c r="M163" s="1" t="s">
        <v>3393</v>
      </c>
      <c r="N163" s="1" t="s">
        <v>3720</v>
      </c>
      <c r="O163" s="1" t="s">
        <v>27</v>
      </c>
      <c r="P163" s="1" t="s">
        <v>3416</v>
      </c>
      <c r="Q163">
        <v>13130</v>
      </c>
      <c r="R163">
        <v>1</v>
      </c>
      <c r="S163">
        <v>1110</v>
      </c>
      <c r="T163" s="1" t="s">
        <v>27</v>
      </c>
      <c r="U163" s="1" t="s">
        <v>27</v>
      </c>
      <c r="V163">
        <v>1568380001</v>
      </c>
      <c r="W163">
        <v>0</v>
      </c>
      <c r="X163" s="1" t="s">
        <v>27</v>
      </c>
      <c r="Y163" s="2">
        <v>43721.629166666666</v>
      </c>
    </row>
    <row r="164" spans="1:25" x14ac:dyDescent="0.4">
      <c r="A164">
        <v>1749371</v>
      </c>
      <c r="B164">
        <v>48342912</v>
      </c>
      <c r="C164">
        <v>331</v>
      </c>
      <c r="D164">
        <v>337907987</v>
      </c>
      <c r="E164" s="1" t="s">
        <v>543</v>
      </c>
      <c r="F164">
        <v>34401</v>
      </c>
      <c r="G164">
        <v>553425</v>
      </c>
      <c r="H164" s="1" t="s">
        <v>543</v>
      </c>
      <c r="I164" s="1" t="s">
        <v>3721</v>
      </c>
      <c r="J164" s="1" t="s">
        <v>543</v>
      </c>
      <c r="L164" s="1" t="s">
        <v>27</v>
      </c>
      <c r="M164" s="1" t="s">
        <v>3419</v>
      </c>
      <c r="N164" s="1" t="s">
        <v>3722</v>
      </c>
      <c r="O164" s="1" t="s">
        <v>3723</v>
      </c>
      <c r="P164" s="1" t="s">
        <v>3416</v>
      </c>
      <c r="Q164">
        <v>13130</v>
      </c>
      <c r="R164">
        <v>1</v>
      </c>
      <c r="S164">
        <v>323</v>
      </c>
      <c r="T164" s="1" t="s">
        <v>27</v>
      </c>
      <c r="U164" s="1" t="s">
        <v>27</v>
      </c>
      <c r="V164">
        <v>1568401209</v>
      </c>
      <c r="W164">
        <v>0</v>
      </c>
      <c r="X164" s="1" t="s">
        <v>27</v>
      </c>
      <c r="Y164" s="2">
        <v>43721.875</v>
      </c>
    </row>
    <row r="165" spans="1:25" x14ac:dyDescent="0.4">
      <c r="A165">
        <v>1749370</v>
      </c>
      <c r="B165">
        <v>48380296</v>
      </c>
      <c r="C165">
        <v>331</v>
      </c>
      <c r="D165">
        <v>338057103</v>
      </c>
      <c r="E165" s="1" t="s">
        <v>395</v>
      </c>
      <c r="F165">
        <v>33701</v>
      </c>
      <c r="G165">
        <v>559717</v>
      </c>
      <c r="H165" s="1" t="s">
        <v>395</v>
      </c>
      <c r="I165" s="1" t="s">
        <v>3724</v>
      </c>
      <c r="J165" s="1" t="s">
        <v>395</v>
      </c>
      <c r="L165" s="1" t="s">
        <v>27</v>
      </c>
      <c r="M165" s="1" t="s">
        <v>3419</v>
      </c>
      <c r="N165" s="1" t="s">
        <v>3725</v>
      </c>
      <c r="O165" s="1" t="s">
        <v>3573</v>
      </c>
      <c r="P165" s="1" t="s">
        <v>3416</v>
      </c>
      <c r="Q165">
        <v>13130</v>
      </c>
      <c r="R165">
        <v>1</v>
      </c>
      <c r="S165">
        <v>1115</v>
      </c>
      <c r="T165" s="1" t="s">
        <v>27</v>
      </c>
      <c r="U165" s="1" t="s">
        <v>27</v>
      </c>
      <c r="V165">
        <v>1568401208</v>
      </c>
      <c r="W165">
        <v>0</v>
      </c>
      <c r="X165" s="1" t="s">
        <v>27</v>
      </c>
      <c r="Y165" s="2">
        <v>43721.875</v>
      </c>
    </row>
    <row r="166" spans="1:25" x14ac:dyDescent="0.4">
      <c r="A166">
        <v>1749369</v>
      </c>
      <c r="B166">
        <v>48455822</v>
      </c>
      <c r="C166">
        <v>331</v>
      </c>
      <c r="D166">
        <v>338172733</v>
      </c>
      <c r="E166" s="1" t="s">
        <v>1239</v>
      </c>
      <c r="F166">
        <v>69172</v>
      </c>
      <c r="G166">
        <v>584550</v>
      </c>
      <c r="H166" s="1" t="s">
        <v>1239</v>
      </c>
      <c r="I166" s="1" t="s">
        <v>3726</v>
      </c>
      <c r="J166" s="1" t="s">
        <v>325</v>
      </c>
      <c r="L166" s="1" t="s">
        <v>27</v>
      </c>
      <c r="M166" s="1" t="s">
        <v>3393</v>
      </c>
      <c r="N166" s="1" t="s">
        <v>3727</v>
      </c>
      <c r="O166" s="1" t="s">
        <v>27</v>
      </c>
      <c r="P166" s="1" t="s">
        <v>3416</v>
      </c>
      <c r="Q166">
        <v>13130</v>
      </c>
      <c r="R166">
        <v>1</v>
      </c>
      <c r="S166">
        <v>719</v>
      </c>
      <c r="T166" s="1" t="s">
        <v>3519</v>
      </c>
      <c r="U166" s="1" t="s">
        <v>27</v>
      </c>
      <c r="V166">
        <v>1568401208</v>
      </c>
      <c r="W166">
        <v>0</v>
      </c>
      <c r="X166" s="1" t="s">
        <v>27</v>
      </c>
      <c r="Y166" s="2">
        <v>43721.875</v>
      </c>
    </row>
    <row r="167" spans="1:25" x14ac:dyDescent="0.4">
      <c r="A167">
        <v>1749368</v>
      </c>
      <c r="B167">
        <v>48513512</v>
      </c>
      <c r="C167">
        <v>331</v>
      </c>
      <c r="D167">
        <v>338057177</v>
      </c>
      <c r="E167" s="1" t="s">
        <v>53</v>
      </c>
      <c r="F167">
        <v>62100</v>
      </c>
      <c r="G167">
        <v>551244</v>
      </c>
      <c r="H167" s="1" t="s">
        <v>3728</v>
      </c>
      <c r="I167" s="1" t="s">
        <v>3426</v>
      </c>
      <c r="J167" s="1" t="s">
        <v>3427</v>
      </c>
      <c r="L167" s="1" t="s">
        <v>27</v>
      </c>
      <c r="M167" s="1" t="s">
        <v>3419</v>
      </c>
      <c r="N167" s="1" t="s">
        <v>3729</v>
      </c>
      <c r="O167" s="1" t="s">
        <v>3730</v>
      </c>
      <c r="P167" s="1" t="s">
        <v>3416</v>
      </c>
      <c r="Q167">
        <v>13130</v>
      </c>
      <c r="R167">
        <v>1</v>
      </c>
      <c r="S167">
        <v>936</v>
      </c>
      <c r="T167" s="1" t="s">
        <v>3391</v>
      </c>
      <c r="U167" s="1" t="s">
        <v>27</v>
      </c>
      <c r="V167">
        <v>1568401208</v>
      </c>
      <c r="W167">
        <v>0</v>
      </c>
      <c r="X167" s="1" t="s">
        <v>27</v>
      </c>
      <c r="Y167" s="2">
        <v>43721.875</v>
      </c>
    </row>
    <row r="168" spans="1:25" x14ac:dyDescent="0.4">
      <c r="A168">
        <v>1749367</v>
      </c>
      <c r="B168">
        <v>48623679</v>
      </c>
      <c r="C168">
        <v>331</v>
      </c>
      <c r="D168">
        <v>338057281</v>
      </c>
      <c r="E168" s="1" t="s">
        <v>765</v>
      </c>
      <c r="F168">
        <v>55001</v>
      </c>
      <c r="G168">
        <v>573922</v>
      </c>
      <c r="H168" s="1" t="s">
        <v>765</v>
      </c>
      <c r="I168" s="1" t="s">
        <v>3731</v>
      </c>
      <c r="J168" s="1" t="s">
        <v>42</v>
      </c>
      <c r="L168" s="1" t="s">
        <v>27</v>
      </c>
      <c r="M168" s="1" t="s">
        <v>3393</v>
      </c>
      <c r="N168" s="1" t="s">
        <v>3732</v>
      </c>
      <c r="O168" s="1" t="s">
        <v>27</v>
      </c>
      <c r="P168" s="1" t="s">
        <v>3416</v>
      </c>
      <c r="Q168">
        <v>13130</v>
      </c>
      <c r="R168">
        <v>1</v>
      </c>
      <c r="S168">
        <v>218</v>
      </c>
      <c r="T168" s="1" t="s">
        <v>27</v>
      </c>
      <c r="U168" s="1" t="s">
        <v>27</v>
      </c>
      <c r="V168">
        <v>1568401208</v>
      </c>
      <c r="W168">
        <v>0</v>
      </c>
      <c r="X168" s="1" t="s">
        <v>27</v>
      </c>
      <c r="Y168" s="2">
        <v>43721.875</v>
      </c>
    </row>
    <row r="169" spans="1:25" x14ac:dyDescent="0.4">
      <c r="A169">
        <v>1749366</v>
      </c>
      <c r="B169">
        <v>48623687</v>
      </c>
      <c r="C169">
        <v>331</v>
      </c>
      <c r="D169">
        <v>338089880</v>
      </c>
      <c r="E169" s="1" t="s">
        <v>42</v>
      </c>
      <c r="F169">
        <v>54701</v>
      </c>
      <c r="G169">
        <v>573868</v>
      </c>
      <c r="H169" s="1" t="s">
        <v>42</v>
      </c>
      <c r="I169" s="1" t="s">
        <v>3731</v>
      </c>
      <c r="J169" s="1" t="s">
        <v>42</v>
      </c>
      <c r="L169" s="1" t="s">
        <v>27</v>
      </c>
      <c r="M169" s="1" t="s">
        <v>3419</v>
      </c>
      <c r="N169" s="1" t="s">
        <v>3733</v>
      </c>
      <c r="O169" s="1" t="s">
        <v>27</v>
      </c>
      <c r="P169" s="1" t="s">
        <v>3416</v>
      </c>
      <c r="Q169">
        <v>13130</v>
      </c>
      <c r="R169">
        <v>1</v>
      </c>
      <c r="S169">
        <v>451</v>
      </c>
      <c r="T169" s="1" t="s">
        <v>27</v>
      </c>
      <c r="U169" s="1" t="s">
        <v>27</v>
      </c>
      <c r="V169">
        <v>1568401208</v>
      </c>
      <c r="W169">
        <v>0</v>
      </c>
      <c r="X169" s="1" t="s">
        <v>27</v>
      </c>
      <c r="Y169" s="2">
        <v>43721.875</v>
      </c>
    </row>
    <row r="170" spans="1:25" x14ac:dyDescent="0.4">
      <c r="A170">
        <v>1748889</v>
      </c>
      <c r="B170">
        <v>48623695</v>
      </c>
      <c r="C170">
        <v>331</v>
      </c>
      <c r="D170">
        <v>338122527</v>
      </c>
      <c r="E170" s="1" t="s">
        <v>248</v>
      </c>
      <c r="F170">
        <v>55101</v>
      </c>
      <c r="G170">
        <v>574121</v>
      </c>
      <c r="H170" s="1" t="s">
        <v>248</v>
      </c>
      <c r="I170" s="1" t="s">
        <v>3731</v>
      </c>
      <c r="J170" s="1" t="s">
        <v>42</v>
      </c>
      <c r="L170" s="1" t="s">
        <v>27</v>
      </c>
      <c r="M170" s="1" t="s">
        <v>3393</v>
      </c>
      <c r="N170" s="1" t="s">
        <v>3734</v>
      </c>
      <c r="O170" s="1" t="s">
        <v>3735</v>
      </c>
      <c r="P170" s="1" t="s">
        <v>3416</v>
      </c>
      <c r="Q170">
        <v>13130</v>
      </c>
      <c r="R170">
        <v>1</v>
      </c>
      <c r="S170">
        <v>423</v>
      </c>
      <c r="T170" s="1" t="s">
        <v>27</v>
      </c>
      <c r="U170" s="1" t="s">
        <v>27</v>
      </c>
      <c r="V170">
        <v>1568401194</v>
      </c>
      <c r="W170">
        <v>0</v>
      </c>
      <c r="X170" s="1" t="s">
        <v>27</v>
      </c>
      <c r="Y170" s="2">
        <v>43721.874305555553</v>
      </c>
    </row>
    <row r="171" spans="1:25" x14ac:dyDescent="0.4">
      <c r="A171">
        <v>1749365</v>
      </c>
      <c r="B171">
        <v>48665819</v>
      </c>
      <c r="C171">
        <v>331</v>
      </c>
      <c r="D171">
        <v>337908767</v>
      </c>
      <c r="E171" s="1" t="s">
        <v>3736</v>
      </c>
      <c r="F171">
        <v>28002</v>
      </c>
      <c r="G171">
        <v>533165</v>
      </c>
      <c r="H171" s="1" t="s">
        <v>3736</v>
      </c>
      <c r="I171" s="1" t="s">
        <v>3737</v>
      </c>
      <c r="J171" s="1" t="s">
        <v>3736</v>
      </c>
      <c r="L171" s="1" t="s">
        <v>27</v>
      </c>
      <c r="M171" s="1" t="s">
        <v>3419</v>
      </c>
      <c r="N171" s="1" t="s">
        <v>3439</v>
      </c>
      <c r="O171" s="1" t="s">
        <v>831</v>
      </c>
      <c r="P171" s="1" t="s">
        <v>3416</v>
      </c>
      <c r="Q171">
        <v>13130</v>
      </c>
      <c r="R171">
        <v>1</v>
      </c>
      <c r="S171">
        <v>162</v>
      </c>
      <c r="T171" s="1" t="s">
        <v>27</v>
      </c>
      <c r="U171" s="1" t="s">
        <v>27</v>
      </c>
      <c r="V171">
        <v>1568401208</v>
      </c>
      <c r="W171">
        <v>0</v>
      </c>
      <c r="X171" s="1" t="s">
        <v>27</v>
      </c>
      <c r="Y171" s="2">
        <v>43721.875</v>
      </c>
    </row>
    <row r="172" spans="1:25" x14ac:dyDescent="0.4">
      <c r="A172">
        <v>1749364</v>
      </c>
      <c r="B172">
        <v>48665967</v>
      </c>
      <c r="C172">
        <v>331</v>
      </c>
      <c r="D172">
        <v>337908769</v>
      </c>
      <c r="E172" s="1" t="s">
        <v>779</v>
      </c>
      <c r="F172">
        <v>28201</v>
      </c>
      <c r="G172">
        <v>533271</v>
      </c>
      <c r="H172" s="1" t="s">
        <v>779</v>
      </c>
      <c r="I172" s="1" t="s">
        <v>3737</v>
      </c>
      <c r="J172" s="1" t="s">
        <v>3736</v>
      </c>
      <c r="L172" s="1" t="s">
        <v>27</v>
      </c>
      <c r="M172" s="1" t="s">
        <v>3393</v>
      </c>
      <c r="N172" s="1" t="s">
        <v>3738</v>
      </c>
      <c r="O172" s="1" t="s">
        <v>27</v>
      </c>
      <c r="P172" s="1" t="s">
        <v>3416</v>
      </c>
      <c r="Q172">
        <v>13130</v>
      </c>
      <c r="R172">
        <v>1</v>
      </c>
      <c r="S172">
        <v>616</v>
      </c>
      <c r="T172" s="1" t="s">
        <v>27</v>
      </c>
      <c r="U172" s="1" t="s">
        <v>27</v>
      </c>
      <c r="V172">
        <v>1568401208</v>
      </c>
      <c r="W172">
        <v>0</v>
      </c>
      <c r="X172" s="1" t="s">
        <v>27</v>
      </c>
      <c r="Y172" s="2">
        <v>43721.875</v>
      </c>
    </row>
    <row r="173" spans="1:25" x14ac:dyDescent="0.4">
      <c r="A173">
        <v>1749363</v>
      </c>
      <c r="B173">
        <v>48683868</v>
      </c>
      <c r="C173">
        <v>331</v>
      </c>
      <c r="D173">
        <v>338024847</v>
      </c>
      <c r="E173" s="1" t="s">
        <v>158</v>
      </c>
      <c r="F173">
        <v>29301</v>
      </c>
      <c r="G173">
        <v>535419</v>
      </c>
      <c r="H173" s="1" t="s">
        <v>158</v>
      </c>
      <c r="I173" s="1" t="s">
        <v>3739</v>
      </c>
      <c r="J173" s="1" t="s">
        <v>158</v>
      </c>
      <c r="L173" s="1" t="s">
        <v>27</v>
      </c>
      <c r="M173" s="1" t="s">
        <v>3419</v>
      </c>
      <c r="N173" s="1" t="s">
        <v>3479</v>
      </c>
      <c r="O173" s="1" t="s">
        <v>3740</v>
      </c>
      <c r="P173" s="1" t="s">
        <v>3416</v>
      </c>
      <c r="Q173">
        <v>13130</v>
      </c>
      <c r="R173">
        <v>1</v>
      </c>
      <c r="S173">
        <v>211</v>
      </c>
      <c r="T173" s="1" t="s">
        <v>3377</v>
      </c>
      <c r="U173" s="1" t="s">
        <v>27</v>
      </c>
      <c r="V173">
        <v>1568401208</v>
      </c>
      <c r="W173">
        <v>0</v>
      </c>
      <c r="X173" s="1" t="s">
        <v>27</v>
      </c>
      <c r="Y173" s="2">
        <v>43721.875</v>
      </c>
    </row>
    <row r="174" spans="1:25" x14ac:dyDescent="0.4">
      <c r="A174">
        <v>1749362</v>
      </c>
      <c r="B174">
        <v>48683906</v>
      </c>
      <c r="C174">
        <v>331</v>
      </c>
      <c r="D174">
        <v>337908815</v>
      </c>
      <c r="E174" s="1" t="s">
        <v>633</v>
      </c>
      <c r="F174">
        <v>29501</v>
      </c>
      <c r="G174">
        <v>536326</v>
      </c>
      <c r="H174" s="1" t="s">
        <v>633</v>
      </c>
      <c r="I174" s="1" t="s">
        <v>3739</v>
      </c>
      <c r="J174" s="1" t="s">
        <v>158</v>
      </c>
      <c r="L174" s="1" t="s">
        <v>27</v>
      </c>
      <c r="M174" s="1" t="s">
        <v>3393</v>
      </c>
      <c r="N174" s="1" t="s">
        <v>3666</v>
      </c>
      <c r="O174" s="1" t="s">
        <v>27</v>
      </c>
      <c r="P174" s="1" t="s">
        <v>3416</v>
      </c>
      <c r="Q174">
        <v>13130</v>
      </c>
      <c r="R174">
        <v>1</v>
      </c>
      <c r="S174">
        <v>895</v>
      </c>
      <c r="T174" s="1" t="s">
        <v>27</v>
      </c>
      <c r="U174" s="1" t="s">
        <v>27</v>
      </c>
      <c r="V174">
        <v>1568401208</v>
      </c>
      <c r="W174">
        <v>0</v>
      </c>
      <c r="X174" s="1" t="s">
        <v>27</v>
      </c>
      <c r="Y174" s="2">
        <v>43721.875</v>
      </c>
    </row>
    <row r="175" spans="1:25" x14ac:dyDescent="0.4">
      <c r="A175">
        <v>1749361</v>
      </c>
      <c r="B175">
        <v>48895393</v>
      </c>
      <c r="C175">
        <v>331</v>
      </c>
      <c r="D175">
        <v>337929264</v>
      </c>
      <c r="E175" s="1" t="s">
        <v>734</v>
      </c>
      <c r="F175">
        <v>59401</v>
      </c>
      <c r="G175">
        <v>597007</v>
      </c>
      <c r="H175" s="1" t="s">
        <v>734</v>
      </c>
      <c r="I175" s="1" t="s">
        <v>3657</v>
      </c>
      <c r="J175" s="1" t="s">
        <v>129</v>
      </c>
      <c r="L175" s="1" t="s">
        <v>27</v>
      </c>
      <c r="M175" s="1" t="s">
        <v>3393</v>
      </c>
      <c r="N175" s="1" t="s">
        <v>3465</v>
      </c>
      <c r="O175" s="1" t="s">
        <v>27</v>
      </c>
      <c r="P175" s="1" t="s">
        <v>3416</v>
      </c>
      <c r="Q175">
        <v>13130</v>
      </c>
      <c r="R175">
        <v>1</v>
      </c>
      <c r="S175">
        <v>235</v>
      </c>
      <c r="T175" s="1" t="s">
        <v>3557</v>
      </c>
      <c r="U175" s="1" t="s">
        <v>27</v>
      </c>
      <c r="V175">
        <v>1568401208</v>
      </c>
      <c r="W175">
        <v>0</v>
      </c>
      <c r="X175" s="1" t="s">
        <v>27</v>
      </c>
      <c r="Y175" s="2">
        <v>43721.875</v>
      </c>
    </row>
    <row r="176" spans="1:25" x14ac:dyDescent="0.4">
      <c r="A176">
        <v>1749360</v>
      </c>
      <c r="B176">
        <v>48895407</v>
      </c>
      <c r="C176">
        <v>331</v>
      </c>
      <c r="D176">
        <v>338089997</v>
      </c>
      <c r="E176" s="1" t="s">
        <v>129</v>
      </c>
      <c r="F176">
        <v>59101</v>
      </c>
      <c r="G176">
        <v>595209</v>
      </c>
      <c r="H176" s="1" t="s">
        <v>129</v>
      </c>
      <c r="I176" s="1" t="s">
        <v>3657</v>
      </c>
      <c r="J176" s="1" t="s">
        <v>129</v>
      </c>
      <c r="L176" s="1" t="s">
        <v>27</v>
      </c>
      <c r="M176" s="1" t="s">
        <v>3419</v>
      </c>
      <c r="N176" s="1" t="s">
        <v>3741</v>
      </c>
      <c r="O176" s="1" t="s">
        <v>3742</v>
      </c>
      <c r="P176" s="1" t="s">
        <v>3416</v>
      </c>
      <c r="Q176">
        <v>13130</v>
      </c>
      <c r="R176">
        <v>1</v>
      </c>
      <c r="S176">
        <v>1693</v>
      </c>
      <c r="T176" s="1" t="s">
        <v>3391</v>
      </c>
      <c r="U176" s="1" t="s">
        <v>27</v>
      </c>
      <c r="V176">
        <v>1568401208</v>
      </c>
      <c r="W176">
        <v>0</v>
      </c>
      <c r="X176" s="1" t="s">
        <v>27</v>
      </c>
      <c r="Y176" s="2">
        <v>43721.875</v>
      </c>
    </row>
    <row r="177" spans="1:25" x14ac:dyDescent="0.4">
      <c r="A177">
        <v>1749359</v>
      </c>
      <c r="B177">
        <v>48895466</v>
      </c>
      <c r="C177">
        <v>331</v>
      </c>
      <c r="D177">
        <v>337909115</v>
      </c>
      <c r="E177" s="1" t="s">
        <v>453</v>
      </c>
      <c r="F177">
        <v>59301</v>
      </c>
      <c r="G177">
        <v>595411</v>
      </c>
      <c r="H177" s="1" t="s">
        <v>453</v>
      </c>
      <c r="I177" s="1" t="s">
        <v>3657</v>
      </c>
      <c r="J177" s="1" t="s">
        <v>129</v>
      </c>
      <c r="L177" s="1" t="s">
        <v>27</v>
      </c>
      <c r="M177" s="1" t="s">
        <v>3393</v>
      </c>
      <c r="N177" s="1" t="s">
        <v>3401</v>
      </c>
      <c r="O177" s="1" t="s">
        <v>27</v>
      </c>
      <c r="P177" s="1" t="s">
        <v>3416</v>
      </c>
      <c r="Q177">
        <v>13130</v>
      </c>
      <c r="R177">
        <v>1</v>
      </c>
      <c r="S177">
        <v>760</v>
      </c>
      <c r="T177" s="1" t="s">
        <v>27</v>
      </c>
      <c r="U177" s="1" t="s">
        <v>27</v>
      </c>
      <c r="V177">
        <v>1568401208</v>
      </c>
      <c r="W177">
        <v>0</v>
      </c>
      <c r="X177" s="1" t="s">
        <v>27</v>
      </c>
      <c r="Y177" s="2">
        <v>43721.875</v>
      </c>
    </row>
    <row r="178" spans="1:25" x14ac:dyDescent="0.4">
      <c r="A178">
        <v>1749358</v>
      </c>
      <c r="B178">
        <v>48895512</v>
      </c>
      <c r="C178">
        <v>331</v>
      </c>
      <c r="D178">
        <v>338160582</v>
      </c>
      <c r="E178" s="1" t="s">
        <v>737</v>
      </c>
      <c r="F178">
        <v>59231</v>
      </c>
      <c r="G178">
        <v>596230</v>
      </c>
      <c r="H178" s="1" t="s">
        <v>737</v>
      </c>
      <c r="I178" s="1" t="s">
        <v>3657</v>
      </c>
      <c r="J178" s="1" t="s">
        <v>129</v>
      </c>
      <c r="L178" s="1" t="s">
        <v>27</v>
      </c>
      <c r="M178" s="1" t="s">
        <v>3393</v>
      </c>
      <c r="N178" s="1" t="s">
        <v>3743</v>
      </c>
      <c r="O178" s="1" t="s">
        <v>27</v>
      </c>
      <c r="P178" s="1" t="s">
        <v>3416</v>
      </c>
      <c r="Q178">
        <v>13130</v>
      </c>
      <c r="R178">
        <v>1</v>
      </c>
      <c r="S178">
        <v>152</v>
      </c>
      <c r="T178" s="1" t="s">
        <v>27</v>
      </c>
      <c r="U178" s="1" t="s">
        <v>27</v>
      </c>
      <c r="V178">
        <v>1568401208</v>
      </c>
      <c r="W178">
        <v>0</v>
      </c>
      <c r="X178" s="1" t="s">
        <v>27</v>
      </c>
      <c r="Y178" s="2">
        <v>43721.875</v>
      </c>
    </row>
    <row r="179" spans="1:25" x14ac:dyDescent="0.4">
      <c r="A179">
        <v>1644731</v>
      </c>
      <c r="B179">
        <v>49060317</v>
      </c>
      <c r="C179">
        <v>112</v>
      </c>
      <c r="D179">
        <v>338796396</v>
      </c>
      <c r="E179" s="1" t="s">
        <v>136</v>
      </c>
      <c r="F179">
        <v>37004</v>
      </c>
      <c r="G179">
        <v>544256</v>
      </c>
      <c r="H179" s="1" t="s">
        <v>136</v>
      </c>
      <c r="I179" s="1" t="s">
        <v>3496</v>
      </c>
      <c r="J179" s="1" t="s">
        <v>136</v>
      </c>
      <c r="L179" s="1" t="s">
        <v>27</v>
      </c>
      <c r="M179" s="1" t="s">
        <v>3393</v>
      </c>
      <c r="N179" s="1" t="s">
        <v>3744</v>
      </c>
      <c r="O179" s="1" t="s">
        <v>3745</v>
      </c>
      <c r="P179" s="1" t="s">
        <v>3390</v>
      </c>
      <c r="Q179">
        <v>11002</v>
      </c>
      <c r="R179">
        <v>1</v>
      </c>
      <c r="S179">
        <v>2532</v>
      </c>
      <c r="T179" s="1" t="s">
        <v>3746</v>
      </c>
      <c r="U179" s="1" t="s">
        <v>27</v>
      </c>
      <c r="V179">
        <v>1568380029</v>
      </c>
      <c r="W179">
        <v>0</v>
      </c>
      <c r="X179" s="1" t="s">
        <v>27</v>
      </c>
      <c r="Y179" s="2">
        <v>43721.629861111112</v>
      </c>
    </row>
    <row r="180" spans="1:25" x14ac:dyDescent="0.4">
      <c r="A180">
        <v>1749357</v>
      </c>
      <c r="B180">
        <v>49180932</v>
      </c>
      <c r="C180">
        <v>331</v>
      </c>
      <c r="D180">
        <v>338025074</v>
      </c>
      <c r="E180" s="1" t="s">
        <v>762</v>
      </c>
      <c r="F180">
        <v>33601</v>
      </c>
      <c r="G180">
        <v>557587</v>
      </c>
      <c r="H180" s="1" t="s">
        <v>762</v>
      </c>
      <c r="I180" s="1" t="s">
        <v>3747</v>
      </c>
      <c r="J180" s="1" t="s">
        <v>3748</v>
      </c>
      <c r="L180" s="1" t="s">
        <v>27</v>
      </c>
      <c r="M180" s="1" t="s">
        <v>3393</v>
      </c>
      <c r="N180" s="1" t="s">
        <v>3749</v>
      </c>
      <c r="O180" s="1" t="s">
        <v>27</v>
      </c>
      <c r="P180" s="1" t="s">
        <v>3416</v>
      </c>
      <c r="Q180">
        <v>13130</v>
      </c>
      <c r="R180">
        <v>1</v>
      </c>
      <c r="S180">
        <v>650</v>
      </c>
      <c r="T180" s="1" t="s">
        <v>27</v>
      </c>
      <c r="U180" s="1" t="s">
        <v>27</v>
      </c>
      <c r="V180">
        <v>1568401208</v>
      </c>
      <c r="W180">
        <v>0</v>
      </c>
      <c r="X180" s="1" t="s">
        <v>27</v>
      </c>
      <c r="Y180" s="2">
        <v>43721.875</v>
      </c>
    </row>
    <row r="181" spans="1:25" x14ac:dyDescent="0.4">
      <c r="A181">
        <v>1646769</v>
      </c>
      <c r="B181">
        <v>49314645</v>
      </c>
      <c r="C181">
        <v>331</v>
      </c>
      <c r="D181">
        <v>337909935</v>
      </c>
      <c r="E181" s="1" t="s">
        <v>743</v>
      </c>
      <c r="F181">
        <v>56601</v>
      </c>
      <c r="G181">
        <v>581186</v>
      </c>
      <c r="H181" s="1" t="s">
        <v>743</v>
      </c>
      <c r="I181" s="1" t="s">
        <v>3421</v>
      </c>
      <c r="J181" s="1" t="s">
        <v>991</v>
      </c>
      <c r="L181" s="1" t="s">
        <v>27</v>
      </c>
      <c r="M181" s="1" t="s">
        <v>3393</v>
      </c>
      <c r="N181" s="1" t="s">
        <v>3750</v>
      </c>
      <c r="O181" s="1" t="s">
        <v>3751</v>
      </c>
      <c r="P181" s="1" t="s">
        <v>3416</v>
      </c>
      <c r="Q181">
        <v>13130</v>
      </c>
      <c r="R181">
        <v>1</v>
      </c>
      <c r="S181">
        <v>163</v>
      </c>
      <c r="T181" s="1" t="s">
        <v>27</v>
      </c>
      <c r="U181" s="1" t="s">
        <v>27</v>
      </c>
      <c r="V181">
        <v>1568380035</v>
      </c>
      <c r="W181">
        <v>0</v>
      </c>
      <c r="X181" s="1" t="s">
        <v>27</v>
      </c>
      <c r="Y181" s="2">
        <v>43721.629861111112</v>
      </c>
    </row>
    <row r="182" spans="1:25" x14ac:dyDescent="0.4">
      <c r="A182">
        <v>1646770</v>
      </c>
      <c r="B182">
        <v>49314653</v>
      </c>
      <c r="C182">
        <v>331</v>
      </c>
      <c r="D182">
        <v>337909936</v>
      </c>
      <c r="E182" s="1" t="s">
        <v>837</v>
      </c>
      <c r="F182">
        <v>56301</v>
      </c>
      <c r="G182">
        <v>580511</v>
      </c>
      <c r="H182" s="1" t="s">
        <v>837</v>
      </c>
      <c r="I182" s="1" t="s">
        <v>3421</v>
      </c>
      <c r="J182" s="1" t="s">
        <v>991</v>
      </c>
      <c r="L182" s="1" t="s">
        <v>27</v>
      </c>
      <c r="M182" s="1" t="s">
        <v>3393</v>
      </c>
      <c r="N182" s="1" t="s">
        <v>3752</v>
      </c>
      <c r="O182" s="1" t="s">
        <v>3753</v>
      </c>
      <c r="P182" s="1" t="s">
        <v>3416</v>
      </c>
      <c r="Q182">
        <v>13130</v>
      </c>
      <c r="R182">
        <v>1</v>
      </c>
      <c r="S182">
        <v>113</v>
      </c>
      <c r="T182" s="1" t="s">
        <v>27</v>
      </c>
      <c r="U182" s="1" t="s">
        <v>27</v>
      </c>
      <c r="V182">
        <v>1568380035</v>
      </c>
      <c r="W182">
        <v>0</v>
      </c>
      <c r="X182" s="1" t="s">
        <v>27</v>
      </c>
      <c r="Y182" s="2">
        <v>43721.629861111112</v>
      </c>
    </row>
    <row r="183" spans="1:25" x14ac:dyDescent="0.4">
      <c r="A183">
        <v>1646772</v>
      </c>
      <c r="B183">
        <v>49314670</v>
      </c>
      <c r="C183">
        <v>331</v>
      </c>
      <c r="D183">
        <v>337909937</v>
      </c>
      <c r="E183" s="1" t="s">
        <v>773</v>
      </c>
      <c r="F183">
        <v>56002</v>
      </c>
      <c r="G183">
        <v>580031</v>
      </c>
      <c r="H183" s="1" t="s">
        <v>773</v>
      </c>
      <c r="I183" s="1" t="s">
        <v>3421</v>
      </c>
      <c r="J183" s="1" t="s">
        <v>991</v>
      </c>
      <c r="L183" s="1" t="s">
        <v>27</v>
      </c>
      <c r="M183" s="1" t="s">
        <v>3393</v>
      </c>
      <c r="N183" s="1" t="s">
        <v>3754</v>
      </c>
      <c r="O183" s="1" t="s">
        <v>27</v>
      </c>
      <c r="P183" s="1" t="s">
        <v>3416</v>
      </c>
      <c r="Q183">
        <v>13130</v>
      </c>
      <c r="R183">
        <v>1</v>
      </c>
      <c r="S183">
        <v>970</v>
      </c>
      <c r="T183" s="1" t="s">
        <v>27</v>
      </c>
      <c r="U183" s="1" t="s">
        <v>27</v>
      </c>
      <c r="V183">
        <v>1568380035</v>
      </c>
      <c r="W183">
        <v>0</v>
      </c>
      <c r="X183" s="1" t="s">
        <v>27</v>
      </c>
      <c r="Y183" s="2">
        <v>43721.629861111112</v>
      </c>
    </row>
    <row r="184" spans="1:25" x14ac:dyDescent="0.4">
      <c r="A184">
        <v>1646780</v>
      </c>
      <c r="B184">
        <v>49314891</v>
      </c>
      <c r="C184">
        <v>331</v>
      </c>
      <c r="D184">
        <v>337909938</v>
      </c>
      <c r="E184" s="1" t="s">
        <v>751</v>
      </c>
      <c r="F184">
        <v>56401</v>
      </c>
      <c r="G184">
        <v>581259</v>
      </c>
      <c r="H184" s="1" t="s">
        <v>751</v>
      </c>
      <c r="I184" s="1" t="s">
        <v>3421</v>
      </c>
      <c r="J184" s="1" t="s">
        <v>991</v>
      </c>
      <c r="L184" s="1" t="s">
        <v>27</v>
      </c>
      <c r="M184" s="1" t="s">
        <v>3393</v>
      </c>
      <c r="N184" s="1" t="s">
        <v>3401</v>
      </c>
      <c r="O184" s="1" t="s">
        <v>27</v>
      </c>
      <c r="P184" s="1" t="s">
        <v>3416</v>
      </c>
      <c r="Q184">
        <v>13130</v>
      </c>
      <c r="R184">
        <v>1</v>
      </c>
      <c r="S184">
        <v>48</v>
      </c>
      <c r="T184" s="1" t="s">
        <v>27</v>
      </c>
      <c r="U184" s="1" t="s">
        <v>27</v>
      </c>
      <c r="V184">
        <v>1568380035</v>
      </c>
      <c r="W184">
        <v>0</v>
      </c>
      <c r="X184" s="1" t="s">
        <v>27</v>
      </c>
      <c r="Y184" s="2">
        <v>43721.629861111112</v>
      </c>
    </row>
    <row r="185" spans="1:25" x14ac:dyDescent="0.4">
      <c r="A185">
        <v>1749356</v>
      </c>
      <c r="B185">
        <v>49366629</v>
      </c>
      <c r="C185">
        <v>331</v>
      </c>
      <c r="D185">
        <v>338151307</v>
      </c>
      <c r="E185" s="1" t="s">
        <v>29</v>
      </c>
      <c r="F185">
        <v>14900</v>
      </c>
      <c r="G185">
        <v>547034</v>
      </c>
      <c r="H185" s="1" t="s">
        <v>3584</v>
      </c>
      <c r="I185" s="1" t="s">
        <v>3368</v>
      </c>
      <c r="J185" s="1" t="s">
        <v>29</v>
      </c>
      <c r="L185" s="1" t="s">
        <v>27</v>
      </c>
      <c r="M185" s="1" t="s">
        <v>3419</v>
      </c>
      <c r="N185" s="1" t="s">
        <v>3755</v>
      </c>
      <c r="O185" s="1" t="s">
        <v>356</v>
      </c>
      <c r="P185" s="1" t="s">
        <v>3416</v>
      </c>
      <c r="Q185">
        <v>13130</v>
      </c>
      <c r="R185">
        <v>1</v>
      </c>
      <c r="S185">
        <v>1500</v>
      </c>
      <c r="T185" s="1" t="s">
        <v>3480</v>
      </c>
      <c r="U185" s="1" t="s">
        <v>27</v>
      </c>
      <c r="V185">
        <v>1568401208</v>
      </c>
      <c r="W185">
        <v>0</v>
      </c>
      <c r="X185" s="1" t="s">
        <v>27</v>
      </c>
      <c r="Y185" s="2">
        <v>43721.875</v>
      </c>
    </row>
    <row r="186" spans="1:25" x14ac:dyDescent="0.4">
      <c r="A186">
        <v>1749355</v>
      </c>
      <c r="B186">
        <v>49371185</v>
      </c>
      <c r="C186">
        <v>331</v>
      </c>
      <c r="D186">
        <v>338057633</v>
      </c>
      <c r="E186" s="1" t="s">
        <v>29</v>
      </c>
      <c r="F186">
        <v>19300</v>
      </c>
      <c r="G186">
        <v>538213</v>
      </c>
      <c r="H186" s="1" t="s">
        <v>3756</v>
      </c>
      <c r="I186" s="1" t="s">
        <v>3368</v>
      </c>
      <c r="J186" s="1" t="s">
        <v>29</v>
      </c>
      <c r="L186" s="1" t="s">
        <v>27</v>
      </c>
      <c r="M186" s="1" t="s">
        <v>3419</v>
      </c>
      <c r="N186" s="1" t="s">
        <v>3757</v>
      </c>
      <c r="O186" s="1" t="s">
        <v>3758</v>
      </c>
      <c r="P186" s="1" t="s">
        <v>3416</v>
      </c>
      <c r="Q186">
        <v>13130</v>
      </c>
      <c r="R186">
        <v>1</v>
      </c>
      <c r="S186">
        <v>2250</v>
      </c>
      <c r="T186" s="1" t="s">
        <v>3438</v>
      </c>
      <c r="U186" s="1" t="s">
        <v>27</v>
      </c>
      <c r="V186">
        <v>1568401208</v>
      </c>
      <c r="W186">
        <v>0</v>
      </c>
      <c r="X186" s="1" t="s">
        <v>27</v>
      </c>
      <c r="Y186" s="2">
        <v>43721.875</v>
      </c>
    </row>
    <row r="187" spans="1:25" x14ac:dyDescent="0.4">
      <c r="A187">
        <v>1748876</v>
      </c>
      <c r="B187">
        <v>49438816</v>
      </c>
      <c r="C187">
        <v>331</v>
      </c>
      <c r="D187">
        <v>337910202</v>
      </c>
      <c r="E187" s="1" t="s">
        <v>470</v>
      </c>
      <c r="F187">
        <v>66902</v>
      </c>
      <c r="G187">
        <v>593711</v>
      </c>
      <c r="H187" s="1" t="s">
        <v>470</v>
      </c>
      <c r="I187" s="1" t="s">
        <v>3759</v>
      </c>
      <c r="J187" s="1" t="s">
        <v>470</v>
      </c>
      <c r="L187" s="1" t="s">
        <v>27</v>
      </c>
      <c r="M187" s="1" t="s">
        <v>3414</v>
      </c>
      <c r="N187" s="1" t="s">
        <v>3760</v>
      </c>
      <c r="O187" s="1" t="s">
        <v>27</v>
      </c>
      <c r="P187" s="1" t="s">
        <v>3416</v>
      </c>
      <c r="Q187">
        <v>13130</v>
      </c>
      <c r="R187">
        <v>1</v>
      </c>
      <c r="S187">
        <v>350</v>
      </c>
      <c r="T187" s="1" t="s">
        <v>3377</v>
      </c>
      <c r="U187" s="1" t="s">
        <v>27</v>
      </c>
      <c r="V187">
        <v>1568401193</v>
      </c>
      <c r="W187">
        <v>0</v>
      </c>
      <c r="X187" s="1" t="s">
        <v>27</v>
      </c>
      <c r="Y187" s="2">
        <v>43721.874305555553</v>
      </c>
    </row>
    <row r="188" spans="1:25" x14ac:dyDescent="0.4">
      <c r="A188">
        <v>1749354</v>
      </c>
      <c r="B188">
        <v>49438867</v>
      </c>
      <c r="C188">
        <v>331</v>
      </c>
      <c r="D188">
        <v>337910203</v>
      </c>
      <c r="E188" s="1" t="s">
        <v>470</v>
      </c>
      <c r="F188">
        <v>66902</v>
      </c>
      <c r="G188">
        <v>593711</v>
      </c>
      <c r="H188" s="1" t="s">
        <v>470</v>
      </c>
      <c r="I188" s="1" t="s">
        <v>3759</v>
      </c>
      <c r="J188" s="1" t="s">
        <v>470</v>
      </c>
      <c r="L188" s="1" t="s">
        <v>27</v>
      </c>
      <c r="M188" s="1" t="s">
        <v>3419</v>
      </c>
      <c r="N188" s="1" t="s">
        <v>3761</v>
      </c>
      <c r="O188" s="1" t="s">
        <v>27</v>
      </c>
      <c r="P188" s="1" t="s">
        <v>3416</v>
      </c>
      <c r="Q188">
        <v>13130</v>
      </c>
      <c r="R188">
        <v>1</v>
      </c>
      <c r="S188">
        <v>945</v>
      </c>
      <c r="T188" s="1" t="s">
        <v>3387</v>
      </c>
      <c r="U188" s="1" t="s">
        <v>27</v>
      </c>
      <c r="V188">
        <v>1568401208</v>
      </c>
      <c r="W188">
        <v>0</v>
      </c>
      <c r="X188" s="1" t="s">
        <v>27</v>
      </c>
      <c r="Y188" s="2">
        <v>43721.875</v>
      </c>
    </row>
    <row r="189" spans="1:25" x14ac:dyDescent="0.4">
      <c r="A189">
        <v>1749353</v>
      </c>
      <c r="B189">
        <v>49438875</v>
      </c>
      <c r="C189">
        <v>331</v>
      </c>
      <c r="D189">
        <v>338090302</v>
      </c>
      <c r="E189" s="1" t="s">
        <v>639</v>
      </c>
      <c r="F189">
        <v>67201</v>
      </c>
      <c r="G189">
        <v>594482</v>
      </c>
      <c r="H189" s="1" t="s">
        <v>639</v>
      </c>
      <c r="I189" s="1" t="s">
        <v>3759</v>
      </c>
      <c r="J189" s="1" t="s">
        <v>470</v>
      </c>
      <c r="L189" s="1" t="s">
        <v>27</v>
      </c>
      <c r="M189" s="1" t="s">
        <v>3393</v>
      </c>
      <c r="N189" s="1" t="s">
        <v>3762</v>
      </c>
      <c r="O189" s="1" t="s">
        <v>27</v>
      </c>
      <c r="P189" s="1" t="s">
        <v>3416</v>
      </c>
      <c r="Q189">
        <v>13130</v>
      </c>
      <c r="R189">
        <v>1</v>
      </c>
      <c r="S189">
        <v>168</v>
      </c>
      <c r="T189" s="1" t="s">
        <v>27</v>
      </c>
      <c r="U189" s="1" t="s">
        <v>27</v>
      </c>
      <c r="V189">
        <v>1568401208</v>
      </c>
      <c r="W189">
        <v>0</v>
      </c>
      <c r="X189" s="1" t="s">
        <v>27</v>
      </c>
      <c r="Y189" s="2">
        <v>43721.875</v>
      </c>
    </row>
    <row r="190" spans="1:25" x14ac:dyDescent="0.4">
      <c r="A190">
        <v>1749352</v>
      </c>
      <c r="B190">
        <v>49459171</v>
      </c>
      <c r="C190">
        <v>331</v>
      </c>
      <c r="D190">
        <v>338160681</v>
      </c>
      <c r="E190" s="1" t="s">
        <v>756</v>
      </c>
      <c r="F190">
        <v>66701</v>
      </c>
      <c r="G190">
        <v>584282</v>
      </c>
      <c r="H190" s="1" t="s">
        <v>756</v>
      </c>
      <c r="I190" s="1" t="s">
        <v>3763</v>
      </c>
      <c r="J190" s="1" t="s">
        <v>3764</v>
      </c>
      <c r="L190" s="1" t="s">
        <v>27</v>
      </c>
      <c r="M190" s="1" t="s">
        <v>3393</v>
      </c>
      <c r="N190" s="1" t="s">
        <v>3521</v>
      </c>
      <c r="O190" s="1" t="s">
        <v>27</v>
      </c>
      <c r="P190" s="1" t="s">
        <v>3416</v>
      </c>
      <c r="Q190">
        <v>13130</v>
      </c>
      <c r="R190">
        <v>1</v>
      </c>
      <c r="S190">
        <v>400</v>
      </c>
      <c r="T190" s="1" t="s">
        <v>27</v>
      </c>
      <c r="U190" s="1" t="s">
        <v>27</v>
      </c>
      <c r="V190">
        <v>1568401208</v>
      </c>
      <c r="W190">
        <v>0</v>
      </c>
      <c r="X190" s="1" t="s">
        <v>27</v>
      </c>
      <c r="Y190" s="2">
        <v>43721.875</v>
      </c>
    </row>
    <row r="191" spans="1:25" x14ac:dyDescent="0.4">
      <c r="A191">
        <v>1749351</v>
      </c>
      <c r="B191">
        <v>49459881</v>
      </c>
      <c r="C191">
        <v>331</v>
      </c>
      <c r="D191">
        <v>337910360</v>
      </c>
      <c r="E191" s="1" t="s">
        <v>711</v>
      </c>
      <c r="F191">
        <v>66601</v>
      </c>
      <c r="G191">
        <v>584002</v>
      </c>
      <c r="H191" s="1" t="s">
        <v>711</v>
      </c>
      <c r="I191" s="1" t="s">
        <v>3763</v>
      </c>
      <c r="J191" s="1" t="s">
        <v>3764</v>
      </c>
      <c r="L191" s="1" t="s">
        <v>27</v>
      </c>
      <c r="M191" s="1" t="s">
        <v>3419</v>
      </c>
      <c r="N191" s="1" t="s">
        <v>3765</v>
      </c>
      <c r="O191" s="1" t="s">
        <v>27</v>
      </c>
      <c r="P191" s="1" t="s">
        <v>3416</v>
      </c>
      <c r="Q191">
        <v>13130</v>
      </c>
      <c r="R191">
        <v>1</v>
      </c>
      <c r="S191">
        <v>20</v>
      </c>
      <c r="T191" s="1" t="s">
        <v>27</v>
      </c>
      <c r="U191" s="1" t="s">
        <v>27</v>
      </c>
      <c r="V191">
        <v>1568401208</v>
      </c>
      <c r="W191">
        <v>0</v>
      </c>
      <c r="X191" s="1" t="s">
        <v>27</v>
      </c>
      <c r="Y191" s="2">
        <v>43721.875</v>
      </c>
    </row>
    <row r="192" spans="1:25" x14ac:dyDescent="0.4">
      <c r="A192">
        <v>1749350</v>
      </c>
      <c r="B192">
        <v>49459899</v>
      </c>
      <c r="C192">
        <v>331</v>
      </c>
      <c r="D192">
        <v>337910361</v>
      </c>
      <c r="E192" s="1" t="s">
        <v>702</v>
      </c>
      <c r="F192">
        <v>66484</v>
      </c>
      <c r="G192">
        <v>584207</v>
      </c>
      <c r="H192" s="1" t="s">
        <v>702</v>
      </c>
      <c r="I192" s="1" t="s">
        <v>3763</v>
      </c>
      <c r="J192" s="1" t="s">
        <v>3764</v>
      </c>
      <c r="L192" s="1" t="s">
        <v>27</v>
      </c>
      <c r="M192" s="1" t="s">
        <v>3393</v>
      </c>
      <c r="N192" s="1" t="s">
        <v>3766</v>
      </c>
      <c r="O192" s="1" t="s">
        <v>27</v>
      </c>
      <c r="P192" s="1" t="s">
        <v>3416</v>
      </c>
      <c r="Q192">
        <v>13130</v>
      </c>
      <c r="R192">
        <v>1</v>
      </c>
      <c r="S192">
        <v>39</v>
      </c>
      <c r="T192" s="1" t="s">
        <v>27</v>
      </c>
      <c r="U192" s="1" t="s">
        <v>27</v>
      </c>
      <c r="V192">
        <v>1568401208</v>
      </c>
      <c r="W192">
        <v>0</v>
      </c>
      <c r="X192" s="1" t="s">
        <v>27</v>
      </c>
      <c r="Y192" s="2">
        <v>43721.875</v>
      </c>
    </row>
    <row r="193" spans="1:25" x14ac:dyDescent="0.4">
      <c r="A193">
        <v>1749349</v>
      </c>
      <c r="B193">
        <v>49461249</v>
      </c>
      <c r="C193">
        <v>331</v>
      </c>
      <c r="D193">
        <v>339133818</v>
      </c>
      <c r="E193" s="1" t="s">
        <v>407</v>
      </c>
      <c r="F193">
        <v>66451</v>
      </c>
      <c r="G193">
        <v>583952</v>
      </c>
      <c r="H193" s="1" t="s">
        <v>407</v>
      </c>
      <c r="I193" s="1" t="s">
        <v>3763</v>
      </c>
      <c r="J193" s="1" t="s">
        <v>3764</v>
      </c>
      <c r="L193" s="1" t="s">
        <v>27</v>
      </c>
      <c r="M193" s="1" t="s">
        <v>3419</v>
      </c>
      <c r="N193" s="1" t="s">
        <v>3548</v>
      </c>
      <c r="O193" s="1" t="s">
        <v>27</v>
      </c>
      <c r="P193" s="1" t="s">
        <v>3416</v>
      </c>
      <c r="Q193">
        <v>13130</v>
      </c>
      <c r="R193">
        <v>1</v>
      </c>
      <c r="S193">
        <v>40</v>
      </c>
      <c r="T193" s="1" t="s">
        <v>3661</v>
      </c>
      <c r="U193" s="1" t="s">
        <v>27</v>
      </c>
      <c r="V193">
        <v>1568401208</v>
      </c>
      <c r="W193">
        <v>0</v>
      </c>
      <c r="X193" s="1" t="s">
        <v>27</v>
      </c>
      <c r="Y193" s="2">
        <v>43721.875</v>
      </c>
    </row>
    <row r="194" spans="1:25" x14ac:dyDescent="0.4">
      <c r="A194">
        <v>1749348</v>
      </c>
      <c r="B194">
        <v>49518917</v>
      </c>
      <c r="C194">
        <v>331</v>
      </c>
      <c r="D194">
        <v>337910446</v>
      </c>
      <c r="E194" s="1" t="s">
        <v>192</v>
      </c>
      <c r="F194">
        <v>27601</v>
      </c>
      <c r="G194">
        <v>534676</v>
      </c>
      <c r="H194" s="1" t="s">
        <v>192</v>
      </c>
      <c r="I194" s="1" t="s">
        <v>3423</v>
      </c>
      <c r="J194" s="1" t="s">
        <v>192</v>
      </c>
      <c r="L194" s="1" t="s">
        <v>27</v>
      </c>
      <c r="M194" s="1" t="s">
        <v>3419</v>
      </c>
      <c r="N194" s="1" t="s">
        <v>3767</v>
      </c>
      <c r="O194" s="1" t="s">
        <v>27</v>
      </c>
      <c r="P194" s="1" t="s">
        <v>3416</v>
      </c>
      <c r="Q194">
        <v>13130</v>
      </c>
      <c r="R194">
        <v>1</v>
      </c>
      <c r="S194">
        <v>3421</v>
      </c>
      <c r="T194" s="1" t="s">
        <v>27</v>
      </c>
      <c r="U194" s="1" t="s">
        <v>27</v>
      </c>
      <c r="V194">
        <v>1568401208</v>
      </c>
      <c r="W194">
        <v>0</v>
      </c>
      <c r="X194" s="1" t="s">
        <v>27</v>
      </c>
      <c r="Y194" s="2">
        <v>43721.875</v>
      </c>
    </row>
    <row r="195" spans="1:25" x14ac:dyDescent="0.4">
      <c r="A195">
        <v>1749347</v>
      </c>
      <c r="B195">
        <v>49518925</v>
      </c>
      <c r="C195">
        <v>331</v>
      </c>
      <c r="D195">
        <v>338090354</v>
      </c>
      <c r="E195" s="1" t="s">
        <v>261</v>
      </c>
      <c r="F195">
        <v>27801</v>
      </c>
      <c r="G195">
        <v>534951</v>
      </c>
      <c r="H195" s="1" t="s">
        <v>261</v>
      </c>
      <c r="I195" s="1" t="s">
        <v>3423</v>
      </c>
      <c r="J195" s="1" t="s">
        <v>192</v>
      </c>
      <c r="L195" s="1" t="s">
        <v>27</v>
      </c>
      <c r="M195" s="1" t="s">
        <v>3419</v>
      </c>
      <c r="N195" s="1" t="s">
        <v>3768</v>
      </c>
      <c r="O195" s="1" t="s">
        <v>27</v>
      </c>
      <c r="P195" s="1" t="s">
        <v>3416</v>
      </c>
      <c r="Q195">
        <v>13130</v>
      </c>
      <c r="R195">
        <v>1</v>
      </c>
      <c r="S195">
        <v>800</v>
      </c>
      <c r="T195" s="1" t="s">
        <v>3529</v>
      </c>
      <c r="U195" s="1" t="s">
        <v>27</v>
      </c>
      <c r="V195">
        <v>1568401208</v>
      </c>
      <c r="W195">
        <v>0</v>
      </c>
      <c r="X195" s="1" t="s">
        <v>27</v>
      </c>
      <c r="Y195" s="2">
        <v>43721.875</v>
      </c>
    </row>
    <row r="196" spans="1:25" x14ac:dyDescent="0.4">
      <c r="A196">
        <v>1749346</v>
      </c>
      <c r="B196">
        <v>49589687</v>
      </c>
      <c r="C196">
        <v>331</v>
      </c>
      <c r="D196">
        <v>338090403</v>
      </c>
      <c r="E196" s="1" t="s">
        <v>1001</v>
      </c>
      <c r="F196">
        <v>78901</v>
      </c>
      <c r="G196">
        <v>541354</v>
      </c>
      <c r="H196" s="1" t="s">
        <v>1001</v>
      </c>
      <c r="I196" s="1" t="s">
        <v>3769</v>
      </c>
      <c r="J196" s="1" t="s">
        <v>960</v>
      </c>
      <c r="L196" s="1" t="s">
        <v>27</v>
      </c>
      <c r="M196" s="1" t="s">
        <v>3393</v>
      </c>
      <c r="N196" s="1" t="s">
        <v>3770</v>
      </c>
      <c r="O196" s="1" t="s">
        <v>27</v>
      </c>
      <c r="P196" s="1" t="s">
        <v>3416</v>
      </c>
      <c r="Q196">
        <v>13130</v>
      </c>
      <c r="R196">
        <v>1</v>
      </c>
      <c r="S196">
        <v>257</v>
      </c>
      <c r="T196" s="1" t="s">
        <v>3771</v>
      </c>
      <c r="U196" s="1" t="s">
        <v>27</v>
      </c>
      <c r="V196">
        <v>1568401208</v>
      </c>
      <c r="W196">
        <v>0</v>
      </c>
      <c r="X196" s="1" t="s">
        <v>27</v>
      </c>
      <c r="Y196" s="2">
        <v>43721.875</v>
      </c>
    </row>
    <row r="197" spans="1:25" x14ac:dyDescent="0.4">
      <c r="A197">
        <v>1749345</v>
      </c>
      <c r="B197">
        <v>49589792</v>
      </c>
      <c r="C197">
        <v>331</v>
      </c>
      <c r="D197">
        <v>338123047</v>
      </c>
      <c r="E197" s="1" t="s">
        <v>960</v>
      </c>
      <c r="F197">
        <v>78701</v>
      </c>
      <c r="G197">
        <v>523704</v>
      </c>
      <c r="H197" s="1" t="s">
        <v>960</v>
      </c>
      <c r="I197" s="1" t="s">
        <v>3769</v>
      </c>
      <c r="J197" s="1" t="s">
        <v>960</v>
      </c>
      <c r="L197" s="1" t="s">
        <v>27</v>
      </c>
      <c r="M197" s="1" t="s">
        <v>3419</v>
      </c>
      <c r="N197" s="1" t="s">
        <v>3772</v>
      </c>
      <c r="O197" s="1" t="s">
        <v>27</v>
      </c>
      <c r="P197" s="1" t="s">
        <v>3416</v>
      </c>
      <c r="Q197">
        <v>13130</v>
      </c>
      <c r="R197">
        <v>1</v>
      </c>
      <c r="S197">
        <v>1207</v>
      </c>
      <c r="T197" s="1" t="s">
        <v>3773</v>
      </c>
      <c r="U197" s="1" t="s">
        <v>27</v>
      </c>
      <c r="V197">
        <v>1568401208</v>
      </c>
      <c r="W197">
        <v>0</v>
      </c>
      <c r="X197" s="1" t="s">
        <v>27</v>
      </c>
      <c r="Y197" s="2">
        <v>43721.875</v>
      </c>
    </row>
    <row r="198" spans="1:25" x14ac:dyDescent="0.4">
      <c r="A198">
        <v>1749344</v>
      </c>
      <c r="B198">
        <v>49625446</v>
      </c>
      <c r="C198">
        <v>331</v>
      </c>
      <c r="D198">
        <v>338057814</v>
      </c>
      <c r="E198" s="1" t="s">
        <v>29</v>
      </c>
      <c r="F198">
        <v>16200</v>
      </c>
      <c r="G198">
        <v>500178</v>
      </c>
      <c r="H198" s="1" t="s">
        <v>559</v>
      </c>
      <c r="I198" s="1" t="s">
        <v>3368</v>
      </c>
      <c r="J198" s="1" t="s">
        <v>29</v>
      </c>
      <c r="L198" s="1" t="s">
        <v>27</v>
      </c>
      <c r="M198" s="1" t="s">
        <v>3419</v>
      </c>
      <c r="N198" s="1" t="s">
        <v>3774</v>
      </c>
      <c r="O198" s="1" t="s">
        <v>3775</v>
      </c>
      <c r="P198" s="1" t="s">
        <v>3416</v>
      </c>
      <c r="Q198">
        <v>13130</v>
      </c>
      <c r="R198">
        <v>1</v>
      </c>
      <c r="S198">
        <v>1952</v>
      </c>
      <c r="T198" s="1" t="s">
        <v>3395</v>
      </c>
      <c r="U198" s="1" t="s">
        <v>27</v>
      </c>
      <c r="V198">
        <v>1568401208</v>
      </c>
      <c r="W198">
        <v>0</v>
      </c>
      <c r="X198" s="1" t="s">
        <v>27</v>
      </c>
      <c r="Y198" s="2">
        <v>43721.875</v>
      </c>
    </row>
    <row r="199" spans="1:25" x14ac:dyDescent="0.4">
      <c r="A199">
        <v>1650366</v>
      </c>
      <c r="B199">
        <v>49626931</v>
      </c>
      <c r="C199">
        <v>141</v>
      </c>
      <c r="D199">
        <v>338025341</v>
      </c>
      <c r="E199" s="1" t="s">
        <v>29</v>
      </c>
      <c r="F199">
        <v>19000</v>
      </c>
      <c r="G199">
        <v>500216</v>
      </c>
      <c r="H199" s="1" t="s">
        <v>456</v>
      </c>
      <c r="I199" s="1" t="s">
        <v>3368</v>
      </c>
      <c r="J199" s="1" t="s">
        <v>29</v>
      </c>
      <c r="L199" s="1" t="s">
        <v>27</v>
      </c>
      <c r="M199" s="1" t="s">
        <v>3393</v>
      </c>
      <c r="N199" s="1" t="s">
        <v>3776</v>
      </c>
      <c r="O199" s="1" t="s">
        <v>3552</v>
      </c>
      <c r="P199" s="1" t="s">
        <v>3410</v>
      </c>
      <c r="Q199">
        <v>15002</v>
      </c>
      <c r="R199">
        <v>1</v>
      </c>
      <c r="S199">
        <v>500</v>
      </c>
      <c r="T199" s="1" t="s">
        <v>27</v>
      </c>
      <c r="U199" s="1" t="s">
        <v>27</v>
      </c>
      <c r="V199">
        <v>1568380049</v>
      </c>
      <c r="W199">
        <v>0</v>
      </c>
      <c r="X199" s="1" t="s">
        <v>27</v>
      </c>
      <c r="Y199" s="2">
        <v>43721.629861111112</v>
      </c>
    </row>
    <row r="200" spans="1:25" x14ac:dyDescent="0.4">
      <c r="A200">
        <v>1749343</v>
      </c>
      <c r="B200">
        <v>49753771</v>
      </c>
      <c r="C200">
        <v>331</v>
      </c>
      <c r="D200">
        <v>337911051</v>
      </c>
      <c r="E200" s="1" t="s">
        <v>648</v>
      </c>
      <c r="F200">
        <v>36301</v>
      </c>
      <c r="G200">
        <v>555428</v>
      </c>
      <c r="H200" s="1" t="s">
        <v>648</v>
      </c>
      <c r="I200" s="1" t="s">
        <v>3392</v>
      </c>
      <c r="J200" s="1" t="s">
        <v>1392</v>
      </c>
      <c r="L200" s="1" t="s">
        <v>27</v>
      </c>
      <c r="M200" s="1" t="s">
        <v>3419</v>
      </c>
      <c r="N200" s="1" t="s">
        <v>3666</v>
      </c>
      <c r="O200" s="1" t="s">
        <v>27</v>
      </c>
      <c r="P200" s="1" t="s">
        <v>3416</v>
      </c>
      <c r="Q200">
        <v>13130</v>
      </c>
      <c r="R200">
        <v>1</v>
      </c>
      <c r="S200">
        <v>1205</v>
      </c>
      <c r="T200" s="1" t="s">
        <v>27</v>
      </c>
      <c r="U200" s="1" t="s">
        <v>27</v>
      </c>
      <c r="V200">
        <v>1568401208</v>
      </c>
      <c r="W200">
        <v>0</v>
      </c>
      <c r="X200" s="1" t="s">
        <v>27</v>
      </c>
      <c r="Y200" s="2">
        <v>43721.875</v>
      </c>
    </row>
    <row r="201" spans="1:25" x14ac:dyDescent="0.4">
      <c r="A201">
        <v>1748867</v>
      </c>
      <c r="B201">
        <v>49753789</v>
      </c>
      <c r="C201">
        <v>331</v>
      </c>
      <c r="D201">
        <v>338090538</v>
      </c>
      <c r="E201" s="1" t="s">
        <v>1392</v>
      </c>
      <c r="F201">
        <v>36001</v>
      </c>
      <c r="G201">
        <v>554961</v>
      </c>
      <c r="H201" s="1" t="s">
        <v>1392</v>
      </c>
      <c r="I201" s="1" t="s">
        <v>3392</v>
      </c>
      <c r="J201" s="1" t="s">
        <v>1392</v>
      </c>
      <c r="L201" s="1" t="s">
        <v>27</v>
      </c>
      <c r="M201" s="1" t="s">
        <v>3419</v>
      </c>
      <c r="N201" s="1" t="s">
        <v>3777</v>
      </c>
      <c r="O201" s="1" t="s">
        <v>3778</v>
      </c>
      <c r="P201" s="1" t="s">
        <v>3416</v>
      </c>
      <c r="Q201">
        <v>13130</v>
      </c>
      <c r="R201">
        <v>1</v>
      </c>
      <c r="S201">
        <v>455</v>
      </c>
      <c r="T201" s="1" t="s">
        <v>3779</v>
      </c>
      <c r="U201" s="1" t="s">
        <v>27</v>
      </c>
      <c r="V201">
        <v>1568401193</v>
      </c>
      <c r="W201">
        <v>0</v>
      </c>
      <c r="X201" s="1" t="s">
        <v>27</v>
      </c>
      <c r="Y201" s="2">
        <v>43721.874305555553</v>
      </c>
    </row>
    <row r="202" spans="1:25" x14ac:dyDescent="0.4">
      <c r="A202">
        <v>1749342</v>
      </c>
      <c r="B202">
        <v>49767194</v>
      </c>
      <c r="C202">
        <v>331</v>
      </c>
      <c r="D202">
        <v>337911062</v>
      </c>
      <c r="E202" s="1" t="s">
        <v>695</v>
      </c>
      <c r="F202">
        <v>35601</v>
      </c>
      <c r="G202">
        <v>560286</v>
      </c>
      <c r="H202" s="1" t="s">
        <v>695</v>
      </c>
      <c r="I202" s="1" t="s">
        <v>3596</v>
      </c>
      <c r="J202" s="1" t="s">
        <v>695</v>
      </c>
      <c r="L202" s="1" t="s">
        <v>27</v>
      </c>
      <c r="M202" s="1" t="s">
        <v>3419</v>
      </c>
      <c r="N202" s="1" t="s">
        <v>3780</v>
      </c>
      <c r="O202" s="1" t="s">
        <v>27</v>
      </c>
      <c r="P202" s="1" t="s">
        <v>3416</v>
      </c>
      <c r="Q202">
        <v>13130</v>
      </c>
      <c r="R202">
        <v>1</v>
      </c>
      <c r="S202">
        <v>2053</v>
      </c>
      <c r="T202" s="1" t="s">
        <v>27</v>
      </c>
      <c r="U202" s="1" t="s">
        <v>27</v>
      </c>
      <c r="V202">
        <v>1568401208</v>
      </c>
      <c r="W202">
        <v>0</v>
      </c>
      <c r="X202" s="1" t="s">
        <v>27</v>
      </c>
      <c r="Y202" s="2">
        <v>43721.875</v>
      </c>
    </row>
    <row r="203" spans="1:25" x14ac:dyDescent="0.4">
      <c r="A203">
        <v>1748865</v>
      </c>
      <c r="B203">
        <v>49767208</v>
      </c>
      <c r="C203">
        <v>331</v>
      </c>
      <c r="D203">
        <v>338798035</v>
      </c>
      <c r="E203" s="1" t="s">
        <v>356</v>
      </c>
      <c r="F203">
        <v>35735</v>
      </c>
      <c r="G203">
        <v>560383</v>
      </c>
      <c r="H203" s="1" t="s">
        <v>356</v>
      </c>
      <c r="I203" s="1" t="s">
        <v>3596</v>
      </c>
      <c r="J203" s="1" t="s">
        <v>695</v>
      </c>
      <c r="L203" s="1" t="s">
        <v>27</v>
      </c>
      <c r="M203" s="1" t="s">
        <v>3540</v>
      </c>
      <c r="N203" s="1" t="s">
        <v>3455</v>
      </c>
      <c r="O203" s="1" t="s">
        <v>27</v>
      </c>
      <c r="P203" s="1" t="s">
        <v>3416</v>
      </c>
      <c r="Q203">
        <v>13130</v>
      </c>
      <c r="R203">
        <v>1</v>
      </c>
      <c r="S203">
        <v>273</v>
      </c>
      <c r="T203" s="1" t="s">
        <v>27</v>
      </c>
      <c r="U203" s="1" t="s">
        <v>27</v>
      </c>
      <c r="V203">
        <v>1568401193</v>
      </c>
      <c r="W203">
        <v>0</v>
      </c>
      <c r="X203" s="1" t="s">
        <v>27</v>
      </c>
      <c r="Y203" s="2">
        <v>43721.874305555553</v>
      </c>
    </row>
    <row r="204" spans="1:25" x14ac:dyDescent="0.4">
      <c r="A204">
        <v>1749341</v>
      </c>
      <c r="B204">
        <v>49778099</v>
      </c>
      <c r="C204">
        <v>331</v>
      </c>
      <c r="D204">
        <v>338123196</v>
      </c>
      <c r="E204" s="1" t="s">
        <v>166</v>
      </c>
      <c r="F204">
        <v>30100</v>
      </c>
      <c r="G204">
        <v>546003</v>
      </c>
      <c r="H204" s="1" t="s">
        <v>3781</v>
      </c>
      <c r="I204" s="1" t="s">
        <v>3592</v>
      </c>
      <c r="J204" s="1" t="s">
        <v>3593</v>
      </c>
      <c r="L204" s="1" t="s">
        <v>27</v>
      </c>
      <c r="M204" s="1" t="s">
        <v>3419</v>
      </c>
      <c r="N204" s="1" t="s">
        <v>3782</v>
      </c>
      <c r="O204" s="1" t="s">
        <v>3783</v>
      </c>
      <c r="P204" s="1" t="s">
        <v>3416</v>
      </c>
      <c r="Q204">
        <v>13130</v>
      </c>
      <c r="R204">
        <v>1</v>
      </c>
      <c r="S204">
        <v>2055</v>
      </c>
      <c r="T204" s="1" t="s">
        <v>3391</v>
      </c>
      <c r="U204" s="1" t="s">
        <v>27</v>
      </c>
      <c r="V204">
        <v>1568401208</v>
      </c>
      <c r="W204">
        <v>0</v>
      </c>
      <c r="X204" s="1" t="s">
        <v>27</v>
      </c>
      <c r="Y204" s="2">
        <v>43721.875</v>
      </c>
    </row>
    <row r="205" spans="1:25" x14ac:dyDescent="0.4">
      <c r="A205">
        <v>1749340</v>
      </c>
      <c r="B205">
        <v>49778102</v>
      </c>
      <c r="C205">
        <v>331</v>
      </c>
      <c r="D205">
        <v>338191756</v>
      </c>
      <c r="E205" s="1" t="s">
        <v>166</v>
      </c>
      <c r="F205">
        <v>31200</v>
      </c>
      <c r="G205">
        <v>546208</v>
      </c>
      <c r="H205" s="1" t="s">
        <v>3784</v>
      </c>
      <c r="I205" s="1" t="s">
        <v>3592</v>
      </c>
      <c r="J205" s="1" t="s">
        <v>3593</v>
      </c>
      <c r="L205" s="1" t="s">
        <v>27</v>
      </c>
      <c r="M205" s="1" t="s">
        <v>3419</v>
      </c>
      <c r="N205" s="1" t="s">
        <v>3785</v>
      </c>
      <c r="O205" s="1" t="s">
        <v>3786</v>
      </c>
      <c r="P205" s="1" t="s">
        <v>3416</v>
      </c>
      <c r="Q205">
        <v>13130</v>
      </c>
      <c r="R205">
        <v>1</v>
      </c>
      <c r="S205">
        <v>823</v>
      </c>
      <c r="T205" s="1" t="s">
        <v>3787</v>
      </c>
      <c r="U205" s="1" t="s">
        <v>27</v>
      </c>
      <c r="V205">
        <v>1568401207</v>
      </c>
      <c r="W205">
        <v>0</v>
      </c>
      <c r="X205" s="1" t="s">
        <v>27</v>
      </c>
      <c r="Y205" s="2">
        <v>43721.875</v>
      </c>
    </row>
    <row r="206" spans="1:25" x14ac:dyDescent="0.4">
      <c r="A206">
        <v>1749339</v>
      </c>
      <c r="B206">
        <v>49778137</v>
      </c>
      <c r="C206">
        <v>331</v>
      </c>
      <c r="D206">
        <v>338153999</v>
      </c>
      <c r="E206" s="1" t="s">
        <v>166</v>
      </c>
      <c r="F206">
        <v>31800</v>
      </c>
      <c r="G206">
        <v>546003</v>
      </c>
      <c r="H206" s="1" t="s">
        <v>3781</v>
      </c>
      <c r="I206" s="1" t="s">
        <v>3592</v>
      </c>
      <c r="J206" s="1" t="s">
        <v>3593</v>
      </c>
      <c r="L206" s="1" t="s">
        <v>27</v>
      </c>
      <c r="M206" s="1" t="s">
        <v>3419</v>
      </c>
      <c r="N206" s="1" t="s">
        <v>3788</v>
      </c>
      <c r="O206" s="1" t="s">
        <v>3789</v>
      </c>
      <c r="P206" s="1" t="s">
        <v>3416</v>
      </c>
      <c r="Q206">
        <v>13130</v>
      </c>
      <c r="R206">
        <v>1</v>
      </c>
      <c r="S206">
        <v>663</v>
      </c>
      <c r="T206" s="1" t="s">
        <v>3790</v>
      </c>
      <c r="U206" s="1" t="s">
        <v>27</v>
      </c>
      <c r="V206">
        <v>1568401207</v>
      </c>
      <c r="W206">
        <v>0</v>
      </c>
      <c r="X206" s="1" t="s">
        <v>27</v>
      </c>
      <c r="Y206" s="2">
        <v>43721.875</v>
      </c>
    </row>
    <row r="207" spans="1:25" x14ac:dyDescent="0.4">
      <c r="A207">
        <v>1749338</v>
      </c>
      <c r="B207">
        <v>49778145</v>
      </c>
      <c r="C207">
        <v>331</v>
      </c>
      <c r="D207">
        <v>338025440</v>
      </c>
      <c r="E207" s="1" t="s">
        <v>166</v>
      </c>
      <c r="F207">
        <v>32600</v>
      </c>
      <c r="G207">
        <v>545988</v>
      </c>
      <c r="H207" s="1" t="s">
        <v>3654</v>
      </c>
      <c r="I207" s="1" t="s">
        <v>3592</v>
      </c>
      <c r="J207" s="1" t="s">
        <v>3593</v>
      </c>
      <c r="L207" s="1" t="s">
        <v>27</v>
      </c>
      <c r="M207" s="1" t="s">
        <v>3419</v>
      </c>
      <c r="N207" s="1" t="s">
        <v>3655</v>
      </c>
      <c r="O207" s="1" t="s">
        <v>3656</v>
      </c>
      <c r="P207" s="1" t="s">
        <v>3416</v>
      </c>
      <c r="Q207">
        <v>13130</v>
      </c>
      <c r="R207">
        <v>1</v>
      </c>
      <c r="S207">
        <v>808</v>
      </c>
      <c r="T207" s="1" t="s">
        <v>3452</v>
      </c>
      <c r="U207" s="1" t="s">
        <v>27</v>
      </c>
      <c r="V207">
        <v>1568401207</v>
      </c>
      <c r="W207">
        <v>0</v>
      </c>
      <c r="X207" s="1" t="s">
        <v>27</v>
      </c>
      <c r="Y207" s="2">
        <v>43721.875</v>
      </c>
    </row>
    <row r="208" spans="1:25" x14ac:dyDescent="0.4">
      <c r="A208">
        <v>1749337</v>
      </c>
      <c r="B208">
        <v>49872559</v>
      </c>
      <c r="C208">
        <v>331</v>
      </c>
      <c r="D208">
        <v>338798251</v>
      </c>
      <c r="E208" s="1" t="s">
        <v>1454</v>
      </c>
      <c r="F208">
        <v>43401</v>
      </c>
      <c r="G208">
        <v>567027</v>
      </c>
      <c r="H208" s="1" t="s">
        <v>1454</v>
      </c>
      <c r="I208" s="1" t="s">
        <v>3791</v>
      </c>
      <c r="J208" s="1" t="s">
        <v>1454</v>
      </c>
      <c r="L208" s="1" t="s">
        <v>27</v>
      </c>
      <c r="M208" s="1" t="s">
        <v>3414</v>
      </c>
      <c r="N208" s="1" t="s">
        <v>3792</v>
      </c>
      <c r="O208" s="1" t="s">
        <v>27</v>
      </c>
      <c r="P208" s="1" t="s">
        <v>3416</v>
      </c>
      <c r="Q208">
        <v>13130</v>
      </c>
      <c r="R208">
        <v>1</v>
      </c>
      <c r="S208">
        <v>1530</v>
      </c>
      <c r="T208" s="1" t="s">
        <v>3519</v>
      </c>
      <c r="U208" s="1" t="s">
        <v>27</v>
      </c>
      <c r="V208">
        <v>1568401207</v>
      </c>
      <c r="W208">
        <v>0</v>
      </c>
      <c r="X208" s="1" t="s">
        <v>27</v>
      </c>
      <c r="Y208" s="2">
        <v>43721.875</v>
      </c>
    </row>
    <row r="209" spans="1:25" x14ac:dyDescent="0.4">
      <c r="A209">
        <v>1749336</v>
      </c>
      <c r="B209">
        <v>60045141</v>
      </c>
      <c r="C209">
        <v>331</v>
      </c>
      <c r="D209">
        <v>339412469</v>
      </c>
      <c r="E209" s="1" t="s">
        <v>813</v>
      </c>
      <c r="F209">
        <v>79001</v>
      </c>
      <c r="G209">
        <v>536385</v>
      </c>
      <c r="H209" s="1" t="s">
        <v>813</v>
      </c>
      <c r="I209" s="1" t="s">
        <v>3793</v>
      </c>
      <c r="J209" s="1" t="s">
        <v>813</v>
      </c>
      <c r="L209" s="1" t="s">
        <v>27</v>
      </c>
      <c r="M209" s="1" t="s">
        <v>3419</v>
      </c>
      <c r="N209" s="1" t="s">
        <v>3455</v>
      </c>
      <c r="O209" s="1" t="s">
        <v>27</v>
      </c>
      <c r="P209" s="1" t="s">
        <v>3416</v>
      </c>
      <c r="Q209">
        <v>13130</v>
      </c>
      <c r="R209">
        <v>1</v>
      </c>
      <c r="S209">
        <v>281</v>
      </c>
      <c r="T209" s="1" t="s">
        <v>3377</v>
      </c>
      <c r="U209" s="1" t="s">
        <v>27</v>
      </c>
      <c r="V209">
        <v>1568401207</v>
      </c>
      <c r="W209">
        <v>0</v>
      </c>
      <c r="X209" s="1" t="s">
        <v>27</v>
      </c>
      <c r="Y209" s="2">
        <v>43721.875</v>
      </c>
    </row>
    <row r="210" spans="1:25" x14ac:dyDescent="0.4">
      <c r="A210">
        <v>1749335</v>
      </c>
      <c r="B210">
        <v>60061812</v>
      </c>
      <c r="C210">
        <v>331</v>
      </c>
      <c r="D210">
        <v>338025614</v>
      </c>
      <c r="E210" s="1" t="s">
        <v>669</v>
      </c>
      <c r="F210">
        <v>39001</v>
      </c>
      <c r="G210">
        <v>552046</v>
      </c>
      <c r="H210" s="1" t="s">
        <v>669</v>
      </c>
      <c r="I210" s="1" t="s">
        <v>3589</v>
      </c>
      <c r="J210" s="1" t="s">
        <v>669</v>
      </c>
      <c r="L210" s="1" t="s">
        <v>27</v>
      </c>
      <c r="M210" s="1" t="s">
        <v>3419</v>
      </c>
      <c r="N210" s="1" t="s">
        <v>3794</v>
      </c>
      <c r="O210" s="1" t="s">
        <v>27</v>
      </c>
      <c r="P210" s="1" t="s">
        <v>3416</v>
      </c>
      <c r="Q210">
        <v>13130</v>
      </c>
      <c r="R210">
        <v>1</v>
      </c>
      <c r="S210">
        <v>860</v>
      </c>
      <c r="T210" s="1" t="s">
        <v>3516</v>
      </c>
      <c r="U210" s="1" t="s">
        <v>27</v>
      </c>
      <c r="V210">
        <v>1568401207</v>
      </c>
      <c r="W210">
        <v>0</v>
      </c>
      <c r="X210" s="1" t="s">
        <v>27</v>
      </c>
      <c r="Y210" s="2">
        <v>43721.875</v>
      </c>
    </row>
    <row r="211" spans="1:25" x14ac:dyDescent="0.4">
      <c r="A211">
        <v>1749334</v>
      </c>
      <c r="B211">
        <v>60064765</v>
      </c>
      <c r="C211">
        <v>331</v>
      </c>
      <c r="D211">
        <v>338151341</v>
      </c>
      <c r="E211" s="1" t="s">
        <v>933</v>
      </c>
      <c r="F211">
        <v>39201</v>
      </c>
      <c r="G211">
        <v>553131</v>
      </c>
      <c r="H211" s="1" t="s">
        <v>933</v>
      </c>
      <c r="I211" s="1" t="s">
        <v>3589</v>
      </c>
      <c r="J211" s="1" t="s">
        <v>669</v>
      </c>
      <c r="L211" s="1" t="s">
        <v>27</v>
      </c>
      <c r="M211" s="1" t="s">
        <v>3393</v>
      </c>
      <c r="N211" s="1" t="s">
        <v>3795</v>
      </c>
      <c r="O211" s="1" t="s">
        <v>3796</v>
      </c>
      <c r="P211" s="1" t="s">
        <v>3416</v>
      </c>
      <c r="Q211">
        <v>13130</v>
      </c>
      <c r="R211">
        <v>1</v>
      </c>
      <c r="S211">
        <v>449</v>
      </c>
      <c r="T211" s="1" t="s">
        <v>3771</v>
      </c>
      <c r="U211" s="1" t="s">
        <v>27</v>
      </c>
      <c r="V211">
        <v>1568401207</v>
      </c>
      <c r="W211">
        <v>0</v>
      </c>
      <c r="X211" s="1" t="s">
        <v>27</v>
      </c>
      <c r="Y211" s="2">
        <v>43721.875</v>
      </c>
    </row>
    <row r="212" spans="1:25" x14ac:dyDescent="0.4">
      <c r="A212">
        <v>1749333</v>
      </c>
      <c r="B212">
        <v>60075775</v>
      </c>
      <c r="C212">
        <v>331</v>
      </c>
      <c r="D212">
        <v>338058076</v>
      </c>
      <c r="E212" s="1" t="s">
        <v>136</v>
      </c>
      <c r="F212">
        <v>37001</v>
      </c>
      <c r="G212">
        <v>544256</v>
      </c>
      <c r="H212" s="1" t="s">
        <v>136</v>
      </c>
      <c r="I212" s="1" t="s">
        <v>3496</v>
      </c>
      <c r="J212" s="1" t="s">
        <v>136</v>
      </c>
      <c r="L212" s="1" t="s">
        <v>27</v>
      </c>
      <c r="M212" s="1" t="s">
        <v>3419</v>
      </c>
      <c r="N212" s="1" t="s">
        <v>3797</v>
      </c>
      <c r="O212" s="1" t="s">
        <v>3498</v>
      </c>
      <c r="P212" s="1" t="s">
        <v>3416</v>
      </c>
      <c r="Q212">
        <v>13130</v>
      </c>
      <c r="R212">
        <v>1</v>
      </c>
      <c r="S212">
        <v>142</v>
      </c>
      <c r="T212" s="1" t="s">
        <v>3798</v>
      </c>
      <c r="U212" s="1" t="s">
        <v>27</v>
      </c>
      <c r="V212">
        <v>1568401207</v>
      </c>
      <c r="W212">
        <v>0</v>
      </c>
      <c r="X212" s="1" t="s">
        <v>27</v>
      </c>
      <c r="Y212" s="2">
        <v>43721.875</v>
      </c>
    </row>
    <row r="213" spans="1:25" x14ac:dyDescent="0.4">
      <c r="A213">
        <v>1749332</v>
      </c>
      <c r="B213">
        <v>60076062</v>
      </c>
      <c r="C213">
        <v>331</v>
      </c>
      <c r="D213">
        <v>337911746</v>
      </c>
      <c r="E213" s="1" t="s">
        <v>983</v>
      </c>
      <c r="F213">
        <v>37501</v>
      </c>
      <c r="G213">
        <v>545201</v>
      </c>
      <c r="H213" s="1" t="s">
        <v>983</v>
      </c>
      <c r="I213" s="1" t="s">
        <v>3496</v>
      </c>
      <c r="J213" s="1" t="s">
        <v>136</v>
      </c>
      <c r="L213" s="1" t="s">
        <v>27</v>
      </c>
      <c r="M213" s="1" t="s">
        <v>3393</v>
      </c>
      <c r="N213" s="1" t="s">
        <v>3799</v>
      </c>
      <c r="O213" s="1" t="s">
        <v>3800</v>
      </c>
      <c r="P213" s="1" t="s">
        <v>3416</v>
      </c>
      <c r="Q213">
        <v>13130</v>
      </c>
      <c r="R213">
        <v>1</v>
      </c>
      <c r="S213">
        <v>13</v>
      </c>
      <c r="T213" s="1" t="s">
        <v>27</v>
      </c>
      <c r="U213" s="1" t="s">
        <v>27</v>
      </c>
      <c r="V213">
        <v>1568401207</v>
      </c>
      <c r="W213">
        <v>0</v>
      </c>
      <c r="X213" s="1" t="s">
        <v>27</v>
      </c>
      <c r="Y213" s="2">
        <v>43721.875</v>
      </c>
    </row>
    <row r="214" spans="1:25" x14ac:dyDescent="0.4">
      <c r="A214">
        <v>1749331</v>
      </c>
      <c r="B214">
        <v>60076101</v>
      </c>
      <c r="C214">
        <v>331</v>
      </c>
      <c r="D214">
        <v>339093498</v>
      </c>
      <c r="E214" s="1" t="s">
        <v>136</v>
      </c>
      <c r="F214">
        <v>37001</v>
      </c>
      <c r="G214">
        <v>544256</v>
      </c>
      <c r="H214" s="1" t="s">
        <v>136</v>
      </c>
      <c r="I214" s="1" t="s">
        <v>3496</v>
      </c>
      <c r="J214" s="1" t="s">
        <v>136</v>
      </c>
      <c r="L214" s="1" t="s">
        <v>27</v>
      </c>
      <c r="M214" s="1" t="s">
        <v>3419</v>
      </c>
      <c r="N214" s="1" t="s">
        <v>3801</v>
      </c>
      <c r="O214" s="1" t="s">
        <v>3745</v>
      </c>
      <c r="P214" s="1" t="s">
        <v>3416</v>
      </c>
      <c r="Q214">
        <v>13130</v>
      </c>
      <c r="R214">
        <v>1</v>
      </c>
      <c r="S214">
        <v>1788</v>
      </c>
      <c r="T214" s="1" t="s">
        <v>3773</v>
      </c>
      <c r="U214" s="1" t="s">
        <v>27</v>
      </c>
      <c r="V214">
        <v>1568401207</v>
      </c>
      <c r="W214">
        <v>0</v>
      </c>
      <c r="X214" s="1" t="s">
        <v>27</v>
      </c>
      <c r="Y214" s="2">
        <v>43721.875</v>
      </c>
    </row>
    <row r="215" spans="1:25" x14ac:dyDescent="0.4">
      <c r="A215">
        <v>1749330</v>
      </c>
      <c r="B215">
        <v>60076135</v>
      </c>
      <c r="C215">
        <v>331</v>
      </c>
      <c r="D215">
        <v>339709547</v>
      </c>
      <c r="E215" s="1" t="s">
        <v>136</v>
      </c>
      <c r="F215">
        <v>37001</v>
      </c>
      <c r="G215">
        <v>544256</v>
      </c>
      <c r="H215" s="1" t="s">
        <v>136</v>
      </c>
      <c r="I215" s="1" t="s">
        <v>3496</v>
      </c>
      <c r="J215" s="1" t="s">
        <v>136</v>
      </c>
      <c r="L215" s="1" t="s">
        <v>27</v>
      </c>
      <c r="M215" s="1" t="s">
        <v>3393</v>
      </c>
      <c r="N215" s="1" t="s">
        <v>3802</v>
      </c>
      <c r="O215" s="1" t="s">
        <v>3745</v>
      </c>
      <c r="P215" s="1" t="s">
        <v>3416</v>
      </c>
      <c r="Q215">
        <v>13130</v>
      </c>
      <c r="R215">
        <v>1</v>
      </c>
      <c r="S215">
        <v>1193</v>
      </c>
      <c r="T215" s="1" t="s">
        <v>3452</v>
      </c>
      <c r="U215" s="1" t="s">
        <v>27</v>
      </c>
      <c r="V215">
        <v>1568401207</v>
      </c>
      <c r="W215">
        <v>0</v>
      </c>
      <c r="X215" s="1" t="s">
        <v>27</v>
      </c>
      <c r="Y215" s="2">
        <v>43721.875</v>
      </c>
    </row>
    <row r="216" spans="1:25" x14ac:dyDescent="0.4">
      <c r="A216">
        <v>1749329</v>
      </c>
      <c r="B216">
        <v>60096136</v>
      </c>
      <c r="C216">
        <v>331</v>
      </c>
      <c r="D216">
        <v>337911790</v>
      </c>
      <c r="E216" s="1" t="s">
        <v>921</v>
      </c>
      <c r="F216">
        <v>38301</v>
      </c>
      <c r="G216">
        <v>550094</v>
      </c>
      <c r="H216" s="1" t="s">
        <v>921</v>
      </c>
      <c r="I216" s="1" t="s">
        <v>3803</v>
      </c>
      <c r="J216" s="1" t="s">
        <v>921</v>
      </c>
      <c r="L216" s="1" t="s">
        <v>27</v>
      </c>
      <c r="M216" s="1" t="s">
        <v>3393</v>
      </c>
      <c r="N216" s="1" t="s">
        <v>3804</v>
      </c>
      <c r="O216" s="1" t="s">
        <v>3805</v>
      </c>
      <c r="P216" s="1" t="s">
        <v>3416</v>
      </c>
      <c r="Q216">
        <v>13130</v>
      </c>
      <c r="R216">
        <v>1</v>
      </c>
      <c r="S216">
        <v>137</v>
      </c>
      <c r="T216" s="1" t="s">
        <v>27</v>
      </c>
      <c r="U216" s="1" t="s">
        <v>27</v>
      </c>
      <c r="V216">
        <v>1568401207</v>
      </c>
      <c r="W216">
        <v>0</v>
      </c>
      <c r="X216" s="1" t="s">
        <v>27</v>
      </c>
      <c r="Y216" s="2">
        <v>43721.875</v>
      </c>
    </row>
    <row r="217" spans="1:25" x14ac:dyDescent="0.4">
      <c r="A217">
        <v>1654863</v>
      </c>
      <c r="B217">
        <v>60103329</v>
      </c>
      <c r="C217">
        <v>331</v>
      </c>
      <c r="D217">
        <v>338219209</v>
      </c>
      <c r="E217" s="1" t="s">
        <v>609</v>
      </c>
      <c r="F217">
        <v>53901</v>
      </c>
      <c r="G217">
        <v>571393</v>
      </c>
      <c r="H217" s="1" t="s">
        <v>609</v>
      </c>
      <c r="I217" s="1" t="s">
        <v>3603</v>
      </c>
      <c r="J217" s="1" t="s">
        <v>154</v>
      </c>
      <c r="L217" s="1" t="s">
        <v>27</v>
      </c>
      <c r="M217" s="1" t="s">
        <v>3393</v>
      </c>
      <c r="N217" s="1" t="s">
        <v>3806</v>
      </c>
      <c r="O217" s="1" t="s">
        <v>27</v>
      </c>
      <c r="P217" s="1" t="s">
        <v>3416</v>
      </c>
      <c r="Q217">
        <v>13130</v>
      </c>
      <c r="R217">
        <v>1</v>
      </c>
      <c r="S217">
        <v>55</v>
      </c>
      <c r="T217" s="1" t="s">
        <v>27</v>
      </c>
      <c r="U217" s="1" t="s">
        <v>27</v>
      </c>
      <c r="V217">
        <v>1568380066</v>
      </c>
      <c r="W217">
        <v>0</v>
      </c>
      <c r="X217" s="1" t="s">
        <v>27</v>
      </c>
      <c r="Y217" s="2">
        <v>43721.629861111112</v>
      </c>
    </row>
    <row r="218" spans="1:25" x14ac:dyDescent="0.4">
      <c r="A218">
        <v>1654864</v>
      </c>
      <c r="B218">
        <v>60103337</v>
      </c>
      <c r="C218">
        <v>331</v>
      </c>
      <c r="D218">
        <v>338025639</v>
      </c>
      <c r="E218" s="1" t="s">
        <v>154</v>
      </c>
      <c r="F218">
        <v>53701</v>
      </c>
      <c r="G218">
        <v>571164</v>
      </c>
      <c r="H218" s="1" t="s">
        <v>154</v>
      </c>
      <c r="I218" s="1" t="s">
        <v>3603</v>
      </c>
      <c r="J218" s="1" t="s">
        <v>154</v>
      </c>
      <c r="L218" s="1" t="s">
        <v>27</v>
      </c>
      <c r="M218" s="1" t="s">
        <v>3419</v>
      </c>
      <c r="N218" s="1" t="s">
        <v>3807</v>
      </c>
      <c r="O218" s="1" t="s">
        <v>3808</v>
      </c>
      <c r="P218" s="1" t="s">
        <v>3416</v>
      </c>
      <c r="Q218">
        <v>13130</v>
      </c>
      <c r="R218">
        <v>1</v>
      </c>
      <c r="S218">
        <v>291</v>
      </c>
      <c r="T218" s="1" t="s">
        <v>27</v>
      </c>
      <c r="U218" s="1" t="s">
        <v>27</v>
      </c>
      <c r="V218">
        <v>1568380066</v>
      </c>
      <c r="W218">
        <v>0</v>
      </c>
      <c r="X218" s="1" t="s">
        <v>27</v>
      </c>
      <c r="Y218" s="2">
        <v>43721.629861111112</v>
      </c>
    </row>
    <row r="219" spans="1:25" x14ac:dyDescent="0.4">
      <c r="A219">
        <v>1749328</v>
      </c>
      <c r="B219">
        <v>60116781</v>
      </c>
      <c r="C219">
        <v>331</v>
      </c>
      <c r="D219">
        <v>337911881</v>
      </c>
      <c r="E219" s="1" t="s">
        <v>1127</v>
      </c>
      <c r="F219">
        <v>50601</v>
      </c>
      <c r="G219">
        <v>572659</v>
      </c>
      <c r="H219" s="1" t="s">
        <v>1127</v>
      </c>
      <c r="I219" s="1" t="s">
        <v>3536</v>
      </c>
      <c r="J219" s="1" t="s">
        <v>1127</v>
      </c>
      <c r="L219" s="1" t="s">
        <v>27</v>
      </c>
      <c r="M219" s="1" t="s">
        <v>3393</v>
      </c>
      <c r="N219" s="1" t="s">
        <v>3612</v>
      </c>
      <c r="O219" s="1" t="s">
        <v>3809</v>
      </c>
      <c r="P219" s="1" t="s">
        <v>3416</v>
      </c>
      <c r="Q219">
        <v>13130</v>
      </c>
      <c r="R219">
        <v>1</v>
      </c>
      <c r="S219">
        <v>30</v>
      </c>
      <c r="T219" s="1" t="s">
        <v>27</v>
      </c>
      <c r="U219" s="1" t="s">
        <v>27</v>
      </c>
      <c r="V219">
        <v>1568401207</v>
      </c>
      <c r="W219">
        <v>0</v>
      </c>
      <c r="X219" s="1" t="s">
        <v>27</v>
      </c>
      <c r="Y219" s="2">
        <v>43721.875</v>
      </c>
    </row>
    <row r="220" spans="1:25" x14ac:dyDescent="0.4">
      <c r="A220">
        <v>1748843</v>
      </c>
      <c r="B220">
        <v>60117001</v>
      </c>
      <c r="C220">
        <v>331</v>
      </c>
      <c r="D220">
        <v>338123403</v>
      </c>
      <c r="E220" s="1" t="s">
        <v>367</v>
      </c>
      <c r="F220">
        <v>50901</v>
      </c>
      <c r="G220">
        <v>573248</v>
      </c>
      <c r="H220" s="1" t="s">
        <v>367</v>
      </c>
      <c r="I220" s="1" t="s">
        <v>3536</v>
      </c>
      <c r="J220" s="1" t="s">
        <v>1127</v>
      </c>
      <c r="L220" s="1" t="s">
        <v>27</v>
      </c>
      <c r="M220" s="1" t="s">
        <v>3419</v>
      </c>
      <c r="N220" s="1" t="s">
        <v>3810</v>
      </c>
      <c r="O220" s="1" t="s">
        <v>27</v>
      </c>
      <c r="P220" s="1" t="s">
        <v>3416</v>
      </c>
      <c r="Q220">
        <v>13130</v>
      </c>
      <c r="R220">
        <v>1</v>
      </c>
      <c r="S220">
        <v>740</v>
      </c>
      <c r="T220" s="1" t="s">
        <v>27</v>
      </c>
      <c r="U220" s="1" t="s">
        <v>27</v>
      </c>
      <c r="V220">
        <v>1568401192</v>
      </c>
      <c r="W220">
        <v>0</v>
      </c>
      <c r="X220" s="1" t="s">
        <v>27</v>
      </c>
      <c r="Y220" s="2">
        <v>43721.874305555553</v>
      </c>
    </row>
    <row r="221" spans="1:25" x14ac:dyDescent="0.4">
      <c r="A221">
        <v>1749327</v>
      </c>
      <c r="B221">
        <v>60126621</v>
      </c>
      <c r="C221">
        <v>331</v>
      </c>
      <c r="D221">
        <v>337911903</v>
      </c>
      <c r="E221" s="1" t="s">
        <v>505</v>
      </c>
      <c r="F221">
        <v>58001</v>
      </c>
      <c r="G221">
        <v>568414</v>
      </c>
      <c r="H221" s="1" t="s">
        <v>505</v>
      </c>
      <c r="I221" s="1" t="s">
        <v>3549</v>
      </c>
      <c r="J221" s="1" t="s">
        <v>505</v>
      </c>
      <c r="L221" s="1" t="s">
        <v>27</v>
      </c>
      <c r="M221" s="1" t="s">
        <v>3419</v>
      </c>
      <c r="N221" s="1" t="s">
        <v>3811</v>
      </c>
      <c r="O221" s="1" t="s">
        <v>27</v>
      </c>
      <c r="P221" s="1" t="s">
        <v>3416</v>
      </c>
      <c r="Q221">
        <v>13130</v>
      </c>
      <c r="R221">
        <v>1</v>
      </c>
      <c r="S221">
        <v>2063</v>
      </c>
      <c r="T221" s="1" t="s">
        <v>27</v>
      </c>
      <c r="U221" s="1" t="s">
        <v>27</v>
      </c>
      <c r="V221">
        <v>1568401207</v>
      </c>
      <c r="W221">
        <v>0</v>
      </c>
      <c r="X221" s="1" t="s">
        <v>27</v>
      </c>
      <c r="Y221" s="2">
        <v>43721.875</v>
      </c>
    </row>
    <row r="222" spans="1:25" x14ac:dyDescent="0.4">
      <c r="A222">
        <v>1749326</v>
      </c>
      <c r="B222">
        <v>60126639</v>
      </c>
      <c r="C222">
        <v>331</v>
      </c>
      <c r="D222">
        <v>338058119</v>
      </c>
      <c r="E222" s="1" t="s">
        <v>517</v>
      </c>
      <c r="F222">
        <v>58301</v>
      </c>
      <c r="G222">
        <v>568759</v>
      </c>
      <c r="H222" s="1" t="s">
        <v>517</v>
      </c>
      <c r="I222" s="1" t="s">
        <v>3549</v>
      </c>
      <c r="J222" s="1" t="s">
        <v>505</v>
      </c>
      <c r="L222" s="1" t="s">
        <v>27</v>
      </c>
      <c r="M222" s="1" t="s">
        <v>3393</v>
      </c>
      <c r="N222" s="1" t="s">
        <v>3612</v>
      </c>
      <c r="O222" s="1" t="s">
        <v>27</v>
      </c>
      <c r="P222" s="1" t="s">
        <v>3416</v>
      </c>
      <c r="Q222">
        <v>13130</v>
      </c>
      <c r="R222">
        <v>1</v>
      </c>
      <c r="S222">
        <v>637</v>
      </c>
      <c r="T222" s="1" t="s">
        <v>27</v>
      </c>
      <c r="U222" s="1" t="s">
        <v>27</v>
      </c>
      <c r="V222">
        <v>1568401207</v>
      </c>
      <c r="W222">
        <v>0</v>
      </c>
      <c r="X222" s="1" t="s">
        <v>27</v>
      </c>
      <c r="Y222" s="2">
        <v>43721.875</v>
      </c>
    </row>
    <row r="223" spans="1:25" x14ac:dyDescent="0.4">
      <c r="A223">
        <v>1748842</v>
      </c>
      <c r="B223">
        <v>60126647</v>
      </c>
      <c r="C223">
        <v>331</v>
      </c>
      <c r="D223">
        <v>338156740</v>
      </c>
      <c r="E223" s="1" t="s">
        <v>938</v>
      </c>
      <c r="F223">
        <v>58401</v>
      </c>
      <c r="G223">
        <v>568988</v>
      </c>
      <c r="H223" s="1" t="s">
        <v>938</v>
      </c>
      <c r="I223" s="1" t="s">
        <v>3549</v>
      </c>
      <c r="J223" s="1" t="s">
        <v>505</v>
      </c>
      <c r="L223" s="1" t="s">
        <v>27</v>
      </c>
      <c r="M223" s="1" t="s">
        <v>3419</v>
      </c>
      <c r="N223" s="1" t="s">
        <v>3812</v>
      </c>
      <c r="O223" s="1" t="s">
        <v>27</v>
      </c>
      <c r="P223" s="1" t="s">
        <v>3416</v>
      </c>
      <c r="Q223">
        <v>13130</v>
      </c>
      <c r="R223">
        <v>1</v>
      </c>
      <c r="S223">
        <v>1</v>
      </c>
      <c r="T223" s="1" t="s">
        <v>27</v>
      </c>
      <c r="U223" s="1" t="s">
        <v>27</v>
      </c>
      <c r="V223">
        <v>1568401191</v>
      </c>
      <c r="W223">
        <v>0</v>
      </c>
      <c r="X223" s="1" t="s">
        <v>27</v>
      </c>
      <c r="Y223" s="2">
        <v>43721.874305555553</v>
      </c>
    </row>
    <row r="224" spans="1:25" x14ac:dyDescent="0.4">
      <c r="A224">
        <v>1749325</v>
      </c>
      <c r="B224">
        <v>60153237</v>
      </c>
      <c r="C224">
        <v>331</v>
      </c>
      <c r="D224">
        <v>337911942</v>
      </c>
      <c r="E224" s="1" t="s">
        <v>188</v>
      </c>
      <c r="F224">
        <v>54101</v>
      </c>
      <c r="G224">
        <v>579025</v>
      </c>
      <c r="H224" s="1" t="s">
        <v>188</v>
      </c>
      <c r="I224" s="1" t="s">
        <v>3813</v>
      </c>
      <c r="J224" s="1" t="s">
        <v>188</v>
      </c>
      <c r="L224" s="1" t="s">
        <v>27</v>
      </c>
      <c r="M224" s="1" t="s">
        <v>3419</v>
      </c>
      <c r="N224" s="1" t="s">
        <v>3814</v>
      </c>
      <c r="O224" s="1" t="s">
        <v>3815</v>
      </c>
      <c r="P224" s="1" t="s">
        <v>3416</v>
      </c>
      <c r="Q224">
        <v>13130</v>
      </c>
      <c r="R224">
        <v>1</v>
      </c>
      <c r="S224">
        <v>325</v>
      </c>
      <c r="T224" s="1" t="s">
        <v>27</v>
      </c>
      <c r="U224" s="1" t="s">
        <v>27</v>
      </c>
      <c r="V224">
        <v>1568401207</v>
      </c>
      <c r="W224">
        <v>0</v>
      </c>
      <c r="X224" s="1" t="s">
        <v>27</v>
      </c>
      <c r="Y224" s="2">
        <v>43721.875</v>
      </c>
    </row>
    <row r="225" spans="1:25" x14ac:dyDescent="0.4">
      <c r="A225">
        <v>1748838</v>
      </c>
      <c r="B225">
        <v>60153245</v>
      </c>
      <c r="C225">
        <v>331</v>
      </c>
      <c r="D225">
        <v>338520631</v>
      </c>
      <c r="E225" s="1" t="s">
        <v>1112</v>
      </c>
      <c r="F225">
        <v>54301</v>
      </c>
      <c r="G225">
        <v>579858</v>
      </c>
      <c r="H225" s="1" t="s">
        <v>1112</v>
      </c>
      <c r="I225" s="1" t="s">
        <v>3813</v>
      </c>
      <c r="J225" s="1" t="s">
        <v>188</v>
      </c>
      <c r="L225" s="1" t="s">
        <v>27</v>
      </c>
      <c r="M225" s="1" t="s">
        <v>3419</v>
      </c>
      <c r="N225" s="1" t="s">
        <v>3455</v>
      </c>
      <c r="O225" s="1" t="s">
        <v>27</v>
      </c>
      <c r="P225" s="1" t="s">
        <v>3416</v>
      </c>
      <c r="Q225">
        <v>13130</v>
      </c>
      <c r="R225">
        <v>1</v>
      </c>
      <c r="S225">
        <v>586</v>
      </c>
      <c r="T225" s="1" t="s">
        <v>27</v>
      </c>
      <c r="U225" s="1" t="s">
        <v>27</v>
      </c>
      <c r="V225">
        <v>1568401191</v>
      </c>
      <c r="W225">
        <v>0</v>
      </c>
      <c r="X225" s="1" t="s">
        <v>27</v>
      </c>
      <c r="Y225" s="2">
        <v>43721.874305555553</v>
      </c>
    </row>
    <row r="226" spans="1:25" x14ac:dyDescent="0.4">
      <c r="A226">
        <v>1749324</v>
      </c>
      <c r="B226">
        <v>60153393</v>
      </c>
      <c r="C226">
        <v>331</v>
      </c>
      <c r="D226">
        <v>338058128</v>
      </c>
      <c r="E226" s="1" t="s">
        <v>791</v>
      </c>
      <c r="F226">
        <v>54401</v>
      </c>
      <c r="G226">
        <v>579203</v>
      </c>
      <c r="H226" s="1" t="s">
        <v>791</v>
      </c>
      <c r="I226" s="1" t="s">
        <v>3813</v>
      </c>
      <c r="J226" s="1" t="s">
        <v>188</v>
      </c>
      <c r="L226" s="1" t="s">
        <v>27</v>
      </c>
      <c r="M226" s="1" t="s">
        <v>3393</v>
      </c>
      <c r="N226" s="1" t="s">
        <v>3816</v>
      </c>
      <c r="O226" s="1" t="s">
        <v>27</v>
      </c>
      <c r="P226" s="1" t="s">
        <v>3416</v>
      </c>
      <c r="Q226">
        <v>13130</v>
      </c>
      <c r="R226">
        <v>1</v>
      </c>
      <c r="S226">
        <v>304</v>
      </c>
      <c r="T226" s="1" t="s">
        <v>27</v>
      </c>
      <c r="U226" s="1" t="s">
        <v>27</v>
      </c>
      <c r="V226">
        <v>1568401207</v>
      </c>
      <c r="W226">
        <v>0</v>
      </c>
      <c r="X226" s="1" t="s">
        <v>27</v>
      </c>
      <c r="Y226" s="2">
        <v>43721.875</v>
      </c>
    </row>
    <row r="227" spans="1:25" x14ac:dyDescent="0.4">
      <c r="A227">
        <v>1749323</v>
      </c>
      <c r="B227">
        <v>60162961</v>
      </c>
      <c r="C227">
        <v>641</v>
      </c>
      <c r="D227">
        <v>338058139</v>
      </c>
      <c r="E227" s="1" t="s">
        <v>29</v>
      </c>
      <c r="F227">
        <v>10200</v>
      </c>
      <c r="G227">
        <v>547387</v>
      </c>
      <c r="H227" s="1" t="s">
        <v>3817</v>
      </c>
      <c r="I227" s="1" t="s">
        <v>3368</v>
      </c>
      <c r="J227" s="1" t="s">
        <v>29</v>
      </c>
      <c r="L227" s="1" t="s">
        <v>27</v>
      </c>
      <c r="M227" s="1" t="s">
        <v>3419</v>
      </c>
      <c r="N227" s="1" t="s">
        <v>3818</v>
      </c>
      <c r="O227" s="1" t="s">
        <v>3819</v>
      </c>
      <c r="P227" s="1" t="s">
        <v>3410</v>
      </c>
      <c r="Q227">
        <v>15002</v>
      </c>
      <c r="R227">
        <v>1</v>
      </c>
      <c r="S227">
        <v>1000</v>
      </c>
      <c r="T227" s="1" t="s">
        <v>3373</v>
      </c>
      <c r="U227" s="1" t="s">
        <v>27</v>
      </c>
      <c r="V227">
        <v>1568401207</v>
      </c>
      <c r="W227">
        <v>0</v>
      </c>
      <c r="X227" s="1" t="s">
        <v>27</v>
      </c>
      <c r="Y227" s="2">
        <v>43721.875</v>
      </c>
    </row>
    <row r="228" spans="1:25" x14ac:dyDescent="0.4">
      <c r="A228">
        <v>1656562</v>
      </c>
      <c r="B228">
        <v>60252537</v>
      </c>
      <c r="C228">
        <v>331</v>
      </c>
      <c r="D228">
        <v>338160826</v>
      </c>
      <c r="E228" s="1" t="s">
        <v>462</v>
      </c>
      <c r="F228">
        <v>46601</v>
      </c>
      <c r="G228">
        <v>563510</v>
      </c>
      <c r="H228" s="1" t="s">
        <v>462</v>
      </c>
      <c r="I228" s="1" t="s">
        <v>3820</v>
      </c>
      <c r="J228" s="1" t="s">
        <v>462</v>
      </c>
      <c r="L228" s="1" t="s">
        <v>27</v>
      </c>
      <c r="M228" s="1" t="s">
        <v>3419</v>
      </c>
      <c r="N228" s="1" t="s">
        <v>3821</v>
      </c>
      <c r="O228" s="1" t="s">
        <v>27</v>
      </c>
      <c r="P228" s="1" t="s">
        <v>3416</v>
      </c>
      <c r="Q228">
        <v>13130</v>
      </c>
      <c r="R228">
        <v>1</v>
      </c>
      <c r="S228">
        <v>4096</v>
      </c>
      <c r="T228" s="1" t="s">
        <v>3485</v>
      </c>
      <c r="U228" s="1" t="s">
        <v>27</v>
      </c>
      <c r="V228">
        <v>1568380072</v>
      </c>
      <c r="W228">
        <v>0</v>
      </c>
      <c r="X228" s="1" t="s">
        <v>27</v>
      </c>
      <c r="Y228" s="2">
        <v>43721.629861111112</v>
      </c>
    </row>
    <row r="229" spans="1:25" x14ac:dyDescent="0.4">
      <c r="A229">
        <v>1656564</v>
      </c>
      <c r="B229">
        <v>60252570</v>
      </c>
      <c r="C229">
        <v>331</v>
      </c>
      <c r="D229">
        <v>339709571</v>
      </c>
      <c r="E229" s="1" t="s">
        <v>348</v>
      </c>
      <c r="F229">
        <v>46841</v>
      </c>
      <c r="G229">
        <v>563820</v>
      </c>
      <c r="H229" s="1" t="s">
        <v>348</v>
      </c>
      <c r="I229" s="1" t="s">
        <v>3820</v>
      </c>
      <c r="J229" s="1" t="s">
        <v>462</v>
      </c>
      <c r="L229" s="1" t="s">
        <v>27</v>
      </c>
      <c r="M229" s="1" t="s">
        <v>3540</v>
      </c>
      <c r="N229" s="1" t="s">
        <v>3678</v>
      </c>
      <c r="O229" s="1" t="s">
        <v>27</v>
      </c>
      <c r="P229" s="1" t="s">
        <v>3416</v>
      </c>
      <c r="Q229">
        <v>13130</v>
      </c>
      <c r="R229">
        <v>1</v>
      </c>
      <c r="S229">
        <v>305</v>
      </c>
      <c r="T229" s="1" t="s">
        <v>27</v>
      </c>
      <c r="U229" s="1" t="s">
        <v>27</v>
      </c>
      <c r="V229">
        <v>1568380072</v>
      </c>
      <c r="W229">
        <v>0</v>
      </c>
      <c r="X229" s="1" t="s">
        <v>27</v>
      </c>
      <c r="Y229" s="2">
        <v>43721.629861111112</v>
      </c>
    </row>
    <row r="230" spans="1:25" x14ac:dyDescent="0.4">
      <c r="A230">
        <v>1656570</v>
      </c>
      <c r="B230">
        <v>60252758</v>
      </c>
      <c r="C230">
        <v>331</v>
      </c>
      <c r="D230">
        <v>338123470</v>
      </c>
      <c r="E230" s="1" t="s">
        <v>462</v>
      </c>
      <c r="F230">
        <v>46601</v>
      </c>
      <c r="G230">
        <v>563510</v>
      </c>
      <c r="H230" s="1" t="s">
        <v>462</v>
      </c>
      <c r="I230" s="1" t="s">
        <v>3820</v>
      </c>
      <c r="J230" s="1" t="s">
        <v>462</v>
      </c>
      <c r="L230" s="1" t="s">
        <v>27</v>
      </c>
      <c r="M230" s="1" t="s">
        <v>3393</v>
      </c>
      <c r="N230" s="1" t="s">
        <v>3822</v>
      </c>
      <c r="O230" s="1" t="s">
        <v>27</v>
      </c>
      <c r="P230" s="1" t="s">
        <v>3416</v>
      </c>
      <c r="Q230">
        <v>13130</v>
      </c>
      <c r="R230">
        <v>1</v>
      </c>
      <c r="S230">
        <v>764</v>
      </c>
      <c r="T230" s="1" t="s">
        <v>3506</v>
      </c>
      <c r="U230" s="1" t="s">
        <v>27</v>
      </c>
      <c r="V230">
        <v>1568380072</v>
      </c>
      <c r="W230">
        <v>0</v>
      </c>
      <c r="X230" s="1" t="s">
        <v>27</v>
      </c>
      <c r="Y230" s="2">
        <v>43721.629861111112</v>
      </c>
    </row>
    <row r="231" spans="1:25" x14ac:dyDescent="0.4">
      <c r="A231">
        <v>1749322</v>
      </c>
      <c r="B231">
        <v>60371684</v>
      </c>
      <c r="C231">
        <v>331</v>
      </c>
      <c r="D231">
        <v>337912361</v>
      </c>
      <c r="E231" s="1" t="s">
        <v>717</v>
      </c>
      <c r="F231">
        <v>68601</v>
      </c>
      <c r="G231">
        <v>592005</v>
      </c>
      <c r="H231" s="1" t="s">
        <v>717</v>
      </c>
      <c r="I231" s="1" t="s">
        <v>3823</v>
      </c>
      <c r="J231" s="1" t="s">
        <v>717</v>
      </c>
      <c r="L231" s="1" t="s">
        <v>27</v>
      </c>
      <c r="M231" s="1" t="s">
        <v>3414</v>
      </c>
      <c r="N231" s="1" t="s">
        <v>3824</v>
      </c>
      <c r="O231" s="1" t="s">
        <v>27</v>
      </c>
      <c r="P231" s="1" t="s">
        <v>3416</v>
      </c>
      <c r="Q231">
        <v>13130</v>
      </c>
      <c r="R231">
        <v>1</v>
      </c>
      <c r="S231">
        <v>218</v>
      </c>
      <c r="T231" s="1" t="s">
        <v>27</v>
      </c>
      <c r="U231" s="1" t="s">
        <v>27</v>
      </c>
      <c r="V231">
        <v>1568401207</v>
      </c>
      <c r="W231">
        <v>0</v>
      </c>
      <c r="X231" s="1" t="s">
        <v>27</v>
      </c>
      <c r="Y231" s="2">
        <v>43721.875</v>
      </c>
    </row>
    <row r="232" spans="1:25" x14ac:dyDescent="0.4">
      <c r="A232">
        <v>1749321</v>
      </c>
      <c r="B232">
        <v>60371757</v>
      </c>
      <c r="C232">
        <v>331</v>
      </c>
      <c r="D232">
        <v>338090916</v>
      </c>
      <c r="E232" s="1" t="s">
        <v>540</v>
      </c>
      <c r="F232">
        <v>68801</v>
      </c>
      <c r="G232">
        <v>592731</v>
      </c>
      <c r="H232" s="1" t="s">
        <v>540</v>
      </c>
      <c r="I232" s="1" t="s">
        <v>3823</v>
      </c>
      <c r="J232" s="1" t="s">
        <v>717</v>
      </c>
      <c r="L232" s="1" t="s">
        <v>27</v>
      </c>
      <c r="M232" s="1" t="s">
        <v>3419</v>
      </c>
      <c r="N232" s="1" t="s">
        <v>3455</v>
      </c>
      <c r="O232" s="1" t="s">
        <v>27</v>
      </c>
      <c r="P232" s="1" t="s">
        <v>3416</v>
      </c>
      <c r="Q232">
        <v>13130</v>
      </c>
      <c r="R232">
        <v>1</v>
      </c>
      <c r="S232">
        <v>169</v>
      </c>
      <c r="T232" s="1" t="s">
        <v>27</v>
      </c>
      <c r="U232" s="1" t="s">
        <v>27</v>
      </c>
      <c r="V232">
        <v>1568401207</v>
      </c>
      <c r="W232">
        <v>0</v>
      </c>
      <c r="X232" s="1" t="s">
        <v>27</v>
      </c>
      <c r="Y232" s="2">
        <v>43721.875</v>
      </c>
    </row>
    <row r="233" spans="1:25" x14ac:dyDescent="0.4">
      <c r="A233">
        <v>1748832</v>
      </c>
      <c r="B233">
        <v>60371790</v>
      </c>
      <c r="C233">
        <v>331</v>
      </c>
      <c r="D233">
        <v>338090917</v>
      </c>
      <c r="E233" s="1" t="s">
        <v>1693</v>
      </c>
      <c r="F233">
        <v>68603</v>
      </c>
      <c r="G233">
        <v>550752</v>
      </c>
      <c r="H233" s="1" t="s">
        <v>1693</v>
      </c>
      <c r="I233" s="1" t="s">
        <v>3823</v>
      </c>
      <c r="J233" s="1" t="s">
        <v>717</v>
      </c>
      <c r="L233" s="1" t="s">
        <v>27</v>
      </c>
      <c r="M233" s="1" t="s">
        <v>3414</v>
      </c>
      <c r="N233" s="1" t="s">
        <v>3825</v>
      </c>
      <c r="O233" s="1" t="s">
        <v>27</v>
      </c>
      <c r="P233" s="1" t="s">
        <v>3416</v>
      </c>
      <c r="Q233">
        <v>13130</v>
      </c>
      <c r="R233">
        <v>1</v>
      </c>
      <c r="S233">
        <v>1527</v>
      </c>
      <c r="T233" s="1" t="s">
        <v>27</v>
      </c>
      <c r="U233" s="1" t="s">
        <v>27</v>
      </c>
      <c r="V233">
        <v>1568401191</v>
      </c>
      <c r="W233">
        <v>0</v>
      </c>
      <c r="X233" s="1" t="s">
        <v>27</v>
      </c>
      <c r="Y233" s="2">
        <v>43721.874305555553</v>
      </c>
    </row>
    <row r="234" spans="1:25" x14ac:dyDescent="0.4">
      <c r="A234">
        <v>1749320</v>
      </c>
      <c r="B234">
        <v>60418427</v>
      </c>
      <c r="C234">
        <v>331</v>
      </c>
      <c r="D234">
        <v>337912400</v>
      </c>
      <c r="E234" s="1" t="s">
        <v>385</v>
      </c>
      <c r="F234">
        <v>67602</v>
      </c>
      <c r="G234">
        <v>591181</v>
      </c>
      <c r="H234" s="1" t="s">
        <v>385</v>
      </c>
      <c r="I234" s="1" t="s">
        <v>3662</v>
      </c>
      <c r="J234" s="1" t="s">
        <v>714</v>
      </c>
      <c r="L234" s="1" t="s">
        <v>27</v>
      </c>
      <c r="M234" s="1" t="s">
        <v>3393</v>
      </c>
      <c r="N234" s="1" t="s">
        <v>3521</v>
      </c>
      <c r="O234" s="1" t="s">
        <v>27</v>
      </c>
      <c r="P234" s="1" t="s">
        <v>3416</v>
      </c>
      <c r="Q234">
        <v>13130</v>
      </c>
      <c r="R234">
        <v>1</v>
      </c>
      <c r="S234">
        <v>365</v>
      </c>
      <c r="T234" s="1" t="s">
        <v>27</v>
      </c>
      <c r="U234" s="1" t="s">
        <v>27</v>
      </c>
      <c r="V234">
        <v>1568401207</v>
      </c>
      <c r="W234">
        <v>0</v>
      </c>
      <c r="X234" s="1" t="s">
        <v>27</v>
      </c>
      <c r="Y234" s="2">
        <v>43721.875</v>
      </c>
    </row>
    <row r="235" spans="1:25" x14ac:dyDescent="0.4">
      <c r="A235">
        <v>1749319</v>
      </c>
      <c r="B235">
        <v>60418435</v>
      </c>
      <c r="C235">
        <v>331</v>
      </c>
      <c r="D235">
        <v>338204197</v>
      </c>
      <c r="E235" s="1" t="s">
        <v>714</v>
      </c>
      <c r="F235">
        <v>67401</v>
      </c>
      <c r="G235">
        <v>590266</v>
      </c>
      <c r="H235" s="1" t="s">
        <v>714</v>
      </c>
      <c r="I235" s="1" t="s">
        <v>3662</v>
      </c>
      <c r="J235" s="1" t="s">
        <v>714</v>
      </c>
      <c r="L235" s="1" t="s">
        <v>27</v>
      </c>
      <c r="M235" s="1" t="s">
        <v>3419</v>
      </c>
      <c r="N235" s="1" t="s">
        <v>3772</v>
      </c>
      <c r="O235" s="1" t="s">
        <v>3826</v>
      </c>
      <c r="P235" s="1" t="s">
        <v>3416</v>
      </c>
      <c r="Q235">
        <v>13130</v>
      </c>
      <c r="R235">
        <v>1</v>
      </c>
      <c r="S235">
        <v>116</v>
      </c>
      <c r="T235" s="1" t="s">
        <v>3529</v>
      </c>
      <c r="U235" s="1" t="s">
        <v>27</v>
      </c>
      <c r="V235">
        <v>1568401207</v>
      </c>
      <c r="W235">
        <v>0</v>
      </c>
      <c r="X235" s="1" t="s">
        <v>27</v>
      </c>
      <c r="Y235" s="2">
        <v>43721.875</v>
      </c>
    </row>
    <row r="236" spans="1:25" x14ac:dyDescent="0.4">
      <c r="A236">
        <v>1749318</v>
      </c>
      <c r="B236">
        <v>60444916</v>
      </c>
      <c r="C236">
        <v>331</v>
      </c>
      <c r="D236">
        <v>338123562</v>
      </c>
      <c r="E236" s="1" t="s">
        <v>29</v>
      </c>
      <c r="F236">
        <v>14200</v>
      </c>
      <c r="G236">
        <v>547107</v>
      </c>
      <c r="H236" s="1" t="s">
        <v>3629</v>
      </c>
      <c r="I236" s="1" t="s">
        <v>3368</v>
      </c>
      <c r="J236" s="1" t="s">
        <v>29</v>
      </c>
      <c r="L236" s="1" t="s">
        <v>27</v>
      </c>
      <c r="M236" s="1" t="s">
        <v>3393</v>
      </c>
      <c r="N236" s="1" t="s">
        <v>3827</v>
      </c>
      <c r="O236" s="1" t="s">
        <v>3631</v>
      </c>
      <c r="P236" s="1" t="s">
        <v>3416</v>
      </c>
      <c r="Q236">
        <v>13130</v>
      </c>
      <c r="R236">
        <v>1</v>
      </c>
      <c r="S236">
        <v>760</v>
      </c>
      <c r="T236" s="1" t="s">
        <v>3677</v>
      </c>
      <c r="U236" s="1" t="s">
        <v>27</v>
      </c>
      <c r="V236">
        <v>1568401207</v>
      </c>
      <c r="W236">
        <v>0</v>
      </c>
      <c r="X236" s="1" t="s">
        <v>27</v>
      </c>
      <c r="Y236" s="2">
        <v>43721.875</v>
      </c>
    </row>
    <row r="237" spans="1:25" x14ac:dyDescent="0.4">
      <c r="A237">
        <v>1749317</v>
      </c>
      <c r="B237">
        <v>60445475</v>
      </c>
      <c r="C237">
        <v>331</v>
      </c>
      <c r="D237">
        <v>338025848</v>
      </c>
      <c r="E237" s="1" t="s">
        <v>29</v>
      </c>
      <c r="F237">
        <v>19000</v>
      </c>
      <c r="G237">
        <v>500216</v>
      </c>
      <c r="H237" s="1" t="s">
        <v>456</v>
      </c>
      <c r="I237" s="1" t="s">
        <v>3368</v>
      </c>
      <c r="J237" s="1" t="s">
        <v>29</v>
      </c>
      <c r="L237" s="1" t="s">
        <v>27</v>
      </c>
      <c r="M237" s="1" t="s">
        <v>3419</v>
      </c>
      <c r="N237" s="1" t="s">
        <v>3828</v>
      </c>
      <c r="O237" s="1" t="s">
        <v>3829</v>
      </c>
      <c r="P237" s="1" t="s">
        <v>3416</v>
      </c>
      <c r="Q237">
        <v>13130</v>
      </c>
      <c r="R237">
        <v>1</v>
      </c>
      <c r="S237">
        <v>373</v>
      </c>
      <c r="T237" s="1" t="s">
        <v>3557</v>
      </c>
      <c r="U237" s="1" t="s">
        <v>27</v>
      </c>
      <c r="V237">
        <v>1568401207</v>
      </c>
      <c r="W237">
        <v>0</v>
      </c>
      <c r="X237" s="1" t="s">
        <v>27</v>
      </c>
      <c r="Y237" s="2">
        <v>43721.875</v>
      </c>
    </row>
    <row r="238" spans="1:25" x14ac:dyDescent="0.4">
      <c r="A238">
        <v>1749316</v>
      </c>
      <c r="B238">
        <v>60446218</v>
      </c>
      <c r="C238">
        <v>331</v>
      </c>
      <c r="D238">
        <v>337912464</v>
      </c>
      <c r="E238" s="1" t="s">
        <v>29</v>
      </c>
      <c r="F238">
        <v>11000</v>
      </c>
      <c r="G238">
        <v>500054</v>
      </c>
      <c r="H238" s="1" t="s">
        <v>87</v>
      </c>
      <c r="I238" s="1" t="s">
        <v>3368</v>
      </c>
      <c r="J238" s="1" t="s">
        <v>29</v>
      </c>
      <c r="L238" s="1" t="s">
        <v>27</v>
      </c>
      <c r="M238" s="1" t="s">
        <v>3419</v>
      </c>
      <c r="N238" s="1" t="s">
        <v>3830</v>
      </c>
      <c r="O238" s="1" t="s">
        <v>3573</v>
      </c>
      <c r="P238" s="1" t="s">
        <v>3416</v>
      </c>
      <c r="Q238">
        <v>13130</v>
      </c>
      <c r="R238">
        <v>1</v>
      </c>
      <c r="S238">
        <v>1120</v>
      </c>
      <c r="T238" s="1" t="s">
        <v>3665</v>
      </c>
      <c r="U238" s="1" t="s">
        <v>27</v>
      </c>
      <c r="V238">
        <v>1568401207</v>
      </c>
      <c r="W238">
        <v>0</v>
      </c>
      <c r="X238" s="1" t="s">
        <v>27</v>
      </c>
      <c r="Y238" s="2">
        <v>43721.875</v>
      </c>
    </row>
    <row r="239" spans="1:25" x14ac:dyDescent="0.4">
      <c r="A239">
        <v>1749315</v>
      </c>
      <c r="B239">
        <v>60446234</v>
      </c>
      <c r="C239">
        <v>331</v>
      </c>
      <c r="D239">
        <v>338058294</v>
      </c>
      <c r="E239" s="1" t="s">
        <v>29</v>
      </c>
      <c r="F239">
        <v>15800</v>
      </c>
      <c r="G239">
        <v>539694</v>
      </c>
      <c r="H239" s="1" t="s">
        <v>3649</v>
      </c>
      <c r="I239" s="1" t="s">
        <v>3368</v>
      </c>
      <c r="J239" s="1" t="s">
        <v>29</v>
      </c>
      <c r="L239" s="1" t="s">
        <v>27</v>
      </c>
      <c r="M239" s="1" t="s">
        <v>3419</v>
      </c>
      <c r="N239" s="1" t="s">
        <v>3831</v>
      </c>
      <c r="O239" s="1" t="s">
        <v>3651</v>
      </c>
      <c r="P239" s="1" t="s">
        <v>3416</v>
      </c>
      <c r="Q239">
        <v>13130</v>
      </c>
      <c r="R239">
        <v>1</v>
      </c>
      <c r="S239">
        <v>2475</v>
      </c>
      <c r="T239" s="1" t="s">
        <v>3519</v>
      </c>
      <c r="U239" s="1" t="s">
        <v>27</v>
      </c>
      <c r="V239">
        <v>1568401207</v>
      </c>
      <c r="W239">
        <v>0</v>
      </c>
      <c r="X239" s="1" t="s">
        <v>27</v>
      </c>
      <c r="Y239" s="2">
        <v>43721.875</v>
      </c>
    </row>
    <row r="240" spans="1:25" x14ac:dyDescent="0.4">
      <c r="A240">
        <v>1749314</v>
      </c>
      <c r="B240">
        <v>60449004</v>
      </c>
      <c r="C240">
        <v>331</v>
      </c>
      <c r="D240">
        <v>337929344</v>
      </c>
      <c r="E240" s="1" t="s">
        <v>29</v>
      </c>
      <c r="F240">
        <v>11000</v>
      </c>
      <c r="G240">
        <v>500054</v>
      </c>
      <c r="H240" s="1" t="s">
        <v>87</v>
      </c>
      <c r="I240" s="1" t="s">
        <v>3368</v>
      </c>
      <c r="J240" s="1" t="s">
        <v>29</v>
      </c>
      <c r="L240" s="1" t="s">
        <v>27</v>
      </c>
      <c r="M240" s="1" t="s">
        <v>3419</v>
      </c>
      <c r="N240" s="1" t="s">
        <v>3832</v>
      </c>
      <c r="O240" s="1" t="s">
        <v>3573</v>
      </c>
      <c r="P240" s="1" t="s">
        <v>3416</v>
      </c>
      <c r="Q240">
        <v>13130</v>
      </c>
      <c r="R240">
        <v>1</v>
      </c>
      <c r="S240">
        <v>966</v>
      </c>
      <c r="T240" s="1" t="s">
        <v>3438</v>
      </c>
      <c r="U240" s="1" t="s">
        <v>27</v>
      </c>
      <c r="V240">
        <v>1568401207</v>
      </c>
      <c r="W240">
        <v>0</v>
      </c>
      <c r="X240" s="1" t="s">
        <v>27</v>
      </c>
      <c r="Y240" s="2">
        <v>43721.875</v>
      </c>
    </row>
    <row r="241" spans="1:25" x14ac:dyDescent="0.4">
      <c r="A241">
        <v>1749313</v>
      </c>
      <c r="B241">
        <v>60459085</v>
      </c>
      <c r="C241">
        <v>331</v>
      </c>
      <c r="D241">
        <v>338090955</v>
      </c>
      <c r="E241" s="1" t="s">
        <v>29</v>
      </c>
      <c r="F241">
        <v>14100</v>
      </c>
      <c r="G241">
        <v>500119</v>
      </c>
      <c r="H241" s="1" t="s">
        <v>279</v>
      </c>
      <c r="I241" s="1" t="s">
        <v>3368</v>
      </c>
      <c r="J241" s="1" t="s">
        <v>29</v>
      </c>
      <c r="L241" s="1" t="s">
        <v>27</v>
      </c>
      <c r="M241" s="1" t="s">
        <v>3419</v>
      </c>
      <c r="N241" s="1" t="s">
        <v>3833</v>
      </c>
      <c r="O241" s="1" t="s">
        <v>3834</v>
      </c>
      <c r="P241" s="1" t="s">
        <v>3416</v>
      </c>
      <c r="Q241">
        <v>13130</v>
      </c>
      <c r="R241">
        <v>1</v>
      </c>
      <c r="S241">
        <v>3150</v>
      </c>
      <c r="T241" s="1" t="s">
        <v>3387</v>
      </c>
      <c r="U241" s="1" t="s">
        <v>27</v>
      </c>
      <c r="V241">
        <v>1568401207</v>
      </c>
      <c r="W241">
        <v>0</v>
      </c>
      <c r="X241" s="1" t="s">
        <v>27</v>
      </c>
      <c r="Y241" s="2">
        <v>43721.875</v>
      </c>
    </row>
    <row r="242" spans="1:25" x14ac:dyDescent="0.4">
      <c r="A242">
        <v>1749312</v>
      </c>
      <c r="B242">
        <v>60460784</v>
      </c>
      <c r="C242">
        <v>331</v>
      </c>
      <c r="D242">
        <v>339616690</v>
      </c>
      <c r="E242" s="1" t="s">
        <v>29</v>
      </c>
      <c r="F242">
        <v>18100</v>
      </c>
      <c r="G242">
        <v>500208</v>
      </c>
      <c r="H242" s="1" t="s">
        <v>28</v>
      </c>
      <c r="I242" s="1" t="s">
        <v>3368</v>
      </c>
      <c r="J242" s="1" t="s">
        <v>29</v>
      </c>
      <c r="L242" s="1" t="s">
        <v>27</v>
      </c>
      <c r="M242" s="1" t="s">
        <v>3419</v>
      </c>
      <c r="N242" s="1" t="s">
        <v>3835</v>
      </c>
      <c r="O242" s="1" t="s">
        <v>3836</v>
      </c>
      <c r="P242" s="1" t="s">
        <v>3416</v>
      </c>
      <c r="Q242">
        <v>13130</v>
      </c>
      <c r="R242">
        <v>1</v>
      </c>
      <c r="S242">
        <v>400</v>
      </c>
      <c r="T242" s="1" t="s">
        <v>3837</v>
      </c>
      <c r="U242" s="1" t="s">
        <v>27</v>
      </c>
      <c r="V242">
        <v>1568401207</v>
      </c>
      <c r="W242">
        <v>0</v>
      </c>
      <c r="X242" s="1" t="s">
        <v>27</v>
      </c>
      <c r="Y242" s="2">
        <v>43721.875</v>
      </c>
    </row>
    <row r="243" spans="1:25" x14ac:dyDescent="0.4">
      <c r="A243">
        <v>1749311</v>
      </c>
      <c r="B243">
        <v>60461675</v>
      </c>
      <c r="C243">
        <v>331</v>
      </c>
      <c r="D243">
        <v>337912509</v>
      </c>
      <c r="E243" s="1" t="s">
        <v>29</v>
      </c>
      <c r="F243">
        <v>13000</v>
      </c>
      <c r="G243">
        <v>500097</v>
      </c>
      <c r="H243" s="1" t="s">
        <v>322</v>
      </c>
      <c r="I243" s="1" t="s">
        <v>3368</v>
      </c>
      <c r="J243" s="1" t="s">
        <v>29</v>
      </c>
      <c r="L243" s="1" t="s">
        <v>27</v>
      </c>
      <c r="M243" s="1" t="s">
        <v>3419</v>
      </c>
      <c r="N243" s="1" t="s">
        <v>3838</v>
      </c>
      <c r="O243" s="1" t="s">
        <v>3839</v>
      </c>
      <c r="P243" s="1" t="s">
        <v>3416</v>
      </c>
      <c r="Q243">
        <v>13130</v>
      </c>
      <c r="R243">
        <v>1</v>
      </c>
      <c r="S243">
        <v>2825</v>
      </c>
      <c r="T243" s="1" t="s">
        <v>3452</v>
      </c>
      <c r="U243" s="1" t="s">
        <v>27</v>
      </c>
      <c r="V243">
        <v>1568401207</v>
      </c>
      <c r="W243">
        <v>0</v>
      </c>
      <c r="X243" s="1" t="s">
        <v>27</v>
      </c>
      <c r="Y243" s="2">
        <v>43721.875</v>
      </c>
    </row>
    <row r="244" spans="1:25" x14ac:dyDescent="0.4">
      <c r="A244">
        <v>1749310</v>
      </c>
      <c r="B244">
        <v>60545941</v>
      </c>
      <c r="C244">
        <v>331</v>
      </c>
      <c r="D244">
        <v>337912689</v>
      </c>
      <c r="E244" s="1" t="s">
        <v>651</v>
      </c>
      <c r="F244">
        <v>58856</v>
      </c>
      <c r="G244">
        <v>588024</v>
      </c>
      <c r="H244" s="1" t="s">
        <v>651</v>
      </c>
      <c r="I244" s="1" t="s">
        <v>3611</v>
      </c>
      <c r="J244" s="1" t="s">
        <v>315</v>
      </c>
      <c r="L244" s="1" t="s">
        <v>27</v>
      </c>
      <c r="M244" s="1" t="s">
        <v>3419</v>
      </c>
      <c r="N244" s="1" t="s">
        <v>3840</v>
      </c>
      <c r="O244" s="1" t="s">
        <v>3841</v>
      </c>
      <c r="P244" s="1" t="s">
        <v>3416</v>
      </c>
      <c r="Q244">
        <v>13130</v>
      </c>
      <c r="R244">
        <v>1</v>
      </c>
      <c r="S244">
        <v>235</v>
      </c>
      <c r="T244" s="1" t="s">
        <v>27</v>
      </c>
      <c r="U244" s="1" t="s">
        <v>27</v>
      </c>
      <c r="V244">
        <v>1568401207</v>
      </c>
      <c r="W244">
        <v>0</v>
      </c>
      <c r="X244" s="1" t="s">
        <v>27</v>
      </c>
      <c r="Y244" s="2">
        <v>43721.875</v>
      </c>
    </row>
    <row r="245" spans="1:25" x14ac:dyDescent="0.4">
      <c r="A245">
        <v>1749309</v>
      </c>
      <c r="B245">
        <v>60545984</v>
      </c>
      <c r="C245">
        <v>331</v>
      </c>
      <c r="D245">
        <v>338058341</v>
      </c>
      <c r="E245" s="1" t="s">
        <v>315</v>
      </c>
      <c r="F245">
        <v>58601</v>
      </c>
      <c r="G245">
        <v>586846</v>
      </c>
      <c r="H245" s="1" t="s">
        <v>315</v>
      </c>
      <c r="I245" s="1" t="s">
        <v>3611</v>
      </c>
      <c r="J245" s="1" t="s">
        <v>315</v>
      </c>
      <c r="L245" s="1" t="s">
        <v>27</v>
      </c>
      <c r="M245" s="1" t="s">
        <v>3419</v>
      </c>
      <c r="N245" s="1" t="s">
        <v>3842</v>
      </c>
      <c r="O245" s="1" t="s">
        <v>27</v>
      </c>
      <c r="P245" s="1" t="s">
        <v>3416</v>
      </c>
      <c r="Q245">
        <v>13130</v>
      </c>
      <c r="R245">
        <v>1</v>
      </c>
      <c r="S245">
        <v>1560</v>
      </c>
      <c r="T245" s="1" t="s">
        <v>3373</v>
      </c>
      <c r="U245" s="1" t="s">
        <v>27</v>
      </c>
      <c r="V245">
        <v>1568401207</v>
      </c>
      <c r="W245">
        <v>0</v>
      </c>
      <c r="X245" s="1" t="s">
        <v>27</v>
      </c>
      <c r="Y245" s="2">
        <v>43721.875</v>
      </c>
    </row>
    <row r="246" spans="1:25" x14ac:dyDescent="0.4">
      <c r="A246">
        <v>1749308</v>
      </c>
      <c r="B246">
        <v>60555211</v>
      </c>
      <c r="C246">
        <v>331</v>
      </c>
      <c r="D246">
        <v>337912718</v>
      </c>
      <c r="E246" s="1" t="s">
        <v>53</v>
      </c>
      <c r="F246">
        <v>63500</v>
      </c>
      <c r="G246">
        <v>551198</v>
      </c>
      <c r="H246" s="1" t="s">
        <v>3843</v>
      </c>
      <c r="I246" s="1" t="s">
        <v>3426</v>
      </c>
      <c r="J246" s="1" t="s">
        <v>3427</v>
      </c>
      <c r="L246" s="1" t="s">
        <v>27</v>
      </c>
      <c r="M246" s="1" t="s">
        <v>3419</v>
      </c>
      <c r="N246" s="1" t="s">
        <v>3844</v>
      </c>
      <c r="O246" s="1" t="s">
        <v>3845</v>
      </c>
      <c r="P246" s="1" t="s">
        <v>3416</v>
      </c>
      <c r="Q246">
        <v>13130</v>
      </c>
      <c r="R246">
        <v>1</v>
      </c>
      <c r="S246">
        <v>1143</v>
      </c>
      <c r="T246" s="1" t="s">
        <v>3391</v>
      </c>
      <c r="U246" s="1" t="s">
        <v>27</v>
      </c>
      <c r="V246">
        <v>1568401207</v>
      </c>
      <c r="W246">
        <v>0</v>
      </c>
      <c r="X246" s="1" t="s">
        <v>27</v>
      </c>
      <c r="Y246" s="2">
        <v>43721.875</v>
      </c>
    </row>
    <row r="247" spans="1:25" x14ac:dyDescent="0.4">
      <c r="A247">
        <v>1749307</v>
      </c>
      <c r="B247">
        <v>60650443</v>
      </c>
      <c r="C247">
        <v>331</v>
      </c>
      <c r="D247">
        <v>338221986</v>
      </c>
      <c r="E247" s="1" t="s">
        <v>305</v>
      </c>
      <c r="F247">
        <v>38601</v>
      </c>
      <c r="G247">
        <v>550787</v>
      </c>
      <c r="H247" s="1" t="s">
        <v>305</v>
      </c>
      <c r="I247" s="1" t="s">
        <v>3400</v>
      </c>
      <c r="J247" s="1" t="s">
        <v>305</v>
      </c>
      <c r="L247" s="1" t="s">
        <v>27</v>
      </c>
      <c r="M247" s="1" t="s">
        <v>3419</v>
      </c>
      <c r="N247" s="1" t="s">
        <v>3846</v>
      </c>
      <c r="O247" s="1" t="s">
        <v>3847</v>
      </c>
      <c r="P247" s="1" t="s">
        <v>3416</v>
      </c>
      <c r="Q247">
        <v>13130</v>
      </c>
      <c r="R247">
        <v>1</v>
      </c>
      <c r="S247">
        <v>174</v>
      </c>
      <c r="T247" s="1" t="s">
        <v>27</v>
      </c>
      <c r="U247" s="1" t="s">
        <v>27</v>
      </c>
      <c r="V247">
        <v>1568401207</v>
      </c>
      <c r="W247">
        <v>0</v>
      </c>
      <c r="X247" s="1" t="s">
        <v>27</v>
      </c>
      <c r="Y247" s="2">
        <v>43721.875</v>
      </c>
    </row>
    <row r="248" spans="1:25" x14ac:dyDescent="0.4">
      <c r="A248">
        <v>1749306</v>
      </c>
      <c r="B248">
        <v>60680351</v>
      </c>
      <c r="C248">
        <v>331</v>
      </c>
      <c r="D248">
        <v>339206088</v>
      </c>
      <c r="E248" s="1" t="s">
        <v>27</v>
      </c>
      <c r="G248">
        <v>584291</v>
      </c>
      <c r="H248" s="1" t="s">
        <v>325</v>
      </c>
      <c r="I248" s="1" t="s">
        <v>3726</v>
      </c>
      <c r="J248" s="1" t="s">
        <v>325</v>
      </c>
      <c r="L248" s="1" t="s">
        <v>27</v>
      </c>
      <c r="M248" s="1" t="s">
        <v>3419</v>
      </c>
      <c r="N248" s="1" t="s">
        <v>27</v>
      </c>
      <c r="O248" s="1" t="s">
        <v>27</v>
      </c>
      <c r="P248" s="1" t="s">
        <v>3416</v>
      </c>
      <c r="Q248">
        <v>13130</v>
      </c>
      <c r="T248" s="1" t="s">
        <v>27</v>
      </c>
      <c r="U248" s="1" t="s">
        <v>3848</v>
      </c>
      <c r="V248">
        <v>1568401207</v>
      </c>
      <c r="W248">
        <v>0</v>
      </c>
      <c r="X248" s="1" t="s">
        <v>27</v>
      </c>
      <c r="Y248" s="2">
        <v>43721.875</v>
      </c>
    </row>
    <row r="249" spans="1:25" x14ac:dyDescent="0.4">
      <c r="A249">
        <v>1749305</v>
      </c>
      <c r="B249">
        <v>60680369</v>
      </c>
      <c r="C249">
        <v>331</v>
      </c>
      <c r="D249">
        <v>339206089</v>
      </c>
      <c r="E249" s="1" t="s">
        <v>27</v>
      </c>
      <c r="G249">
        <v>584495</v>
      </c>
      <c r="H249" s="1" t="s">
        <v>705</v>
      </c>
      <c r="I249" s="1" t="s">
        <v>3726</v>
      </c>
      <c r="J249" s="1" t="s">
        <v>325</v>
      </c>
      <c r="L249" s="1" t="s">
        <v>27</v>
      </c>
      <c r="M249" s="1" t="s">
        <v>3393</v>
      </c>
      <c r="N249" s="1" t="s">
        <v>27</v>
      </c>
      <c r="O249" s="1" t="s">
        <v>27</v>
      </c>
      <c r="P249" s="1" t="s">
        <v>3416</v>
      </c>
      <c r="Q249">
        <v>13130</v>
      </c>
      <c r="T249" s="1" t="s">
        <v>27</v>
      </c>
      <c r="U249" s="1" t="s">
        <v>3849</v>
      </c>
      <c r="V249">
        <v>1568401207</v>
      </c>
      <c r="W249">
        <v>0</v>
      </c>
      <c r="X249" s="1" t="s">
        <v>27</v>
      </c>
      <c r="Y249" s="2">
        <v>43721.875</v>
      </c>
    </row>
    <row r="250" spans="1:25" x14ac:dyDescent="0.4">
      <c r="A250">
        <v>1748817</v>
      </c>
      <c r="B250">
        <v>60680377</v>
      </c>
      <c r="C250">
        <v>331</v>
      </c>
      <c r="D250">
        <v>339206090</v>
      </c>
      <c r="E250" s="1" t="s">
        <v>27</v>
      </c>
      <c r="G250">
        <v>584649</v>
      </c>
      <c r="H250" s="1" t="s">
        <v>359</v>
      </c>
      <c r="I250" s="1" t="s">
        <v>3726</v>
      </c>
      <c r="J250" s="1" t="s">
        <v>325</v>
      </c>
      <c r="L250" s="1" t="s">
        <v>27</v>
      </c>
      <c r="M250" s="1" t="s">
        <v>3419</v>
      </c>
      <c r="N250" s="1" t="s">
        <v>27</v>
      </c>
      <c r="O250" s="1" t="s">
        <v>27</v>
      </c>
      <c r="P250" s="1" t="s">
        <v>3416</v>
      </c>
      <c r="Q250">
        <v>13130</v>
      </c>
      <c r="T250" s="1" t="s">
        <v>27</v>
      </c>
      <c r="U250" s="1" t="s">
        <v>3850</v>
      </c>
      <c r="V250">
        <v>1568401190</v>
      </c>
      <c r="W250">
        <v>0</v>
      </c>
      <c r="X250" s="1" t="s">
        <v>27</v>
      </c>
      <c r="Y250" s="2">
        <v>43721.874305555553</v>
      </c>
    </row>
    <row r="251" spans="1:25" x14ac:dyDescent="0.4">
      <c r="A251">
        <v>1749304</v>
      </c>
      <c r="B251">
        <v>60816767</v>
      </c>
      <c r="C251">
        <v>331</v>
      </c>
      <c r="D251">
        <v>337913622</v>
      </c>
      <c r="E251" s="1" t="s">
        <v>740</v>
      </c>
      <c r="F251">
        <v>37701</v>
      </c>
      <c r="G251">
        <v>545881</v>
      </c>
      <c r="H251" s="1" t="s">
        <v>740</v>
      </c>
      <c r="I251" s="1" t="s">
        <v>3851</v>
      </c>
      <c r="J251" s="1" t="s">
        <v>740</v>
      </c>
      <c r="L251" s="1" t="s">
        <v>27</v>
      </c>
      <c r="M251" s="1" t="s">
        <v>3419</v>
      </c>
      <c r="N251" s="1" t="s">
        <v>3545</v>
      </c>
      <c r="O251" s="1" t="s">
        <v>3852</v>
      </c>
      <c r="P251" s="1" t="s">
        <v>3416</v>
      </c>
      <c r="Q251">
        <v>13130</v>
      </c>
      <c r="R251">
        <v>1</v>
      </c>
      <c r="S251">
        <v>333</v>
      </c>
      <c r="T251" s="1" t="s">
        <v>27</v>
      </c>
      <c r="U251" s="1" t="s">
        <v>27</v>
      </c>
      <c r="V251">
        <v>1568401207</v>
      </c>
      <c r="W251">
        <v>0</v>
      </c>
      <c r="X251" s="1" t="s">
        <v>27</v>
      </c>
      <c r="Y251" s="2">
        <v>43721.875</v>
      </c>
    </row>
    <row r="252" spans="1:25" x14ac:dyDescent="0.4">
      <c r="A252">
        <v>1749303</v>
      </c>
      <c r="B252">
        <v>60816911</v>
      </c>
      <c r="C252">
        <v>331</v>
      </c>
      <c r="D252">
        <v>338091267</v>
      </c>
      <c r="E252" s="1" t="s">
        <v>740</v>
      </c>
      <c r="F252">
        <v>37701</v>
      </c>
      <c r="G252">
        <v>545881</v>
      </c>
      <c r="H252" s="1" t="s">
        <v>740</v>
      </c>
      <c r="I252" s="1" t="s">
        <v>3851</v>
      </c>
      <c r="J252" s="1" t="s">
        <v>740</v>
      </c>
      <c r="L252" s="1" t="s">
        <v>27</v>
      </c>
      <c r="M252" s="1" t="s">
        <v>3419</v>
      </c>
      <c r="N252" s="1" t="s">
        <v>3481</v>
      </c>
      <c r="O252" s="1" t="s">
        <v>3852</v>
      </c>
      <c r="P252" s="1" t="s">
        <v>3853</v>
      </c>
      <c r="Q252">
        <v>13110</v>
      </c>
      <c r="R252">
        <v>1</v>
      </c>
      <c r="S252">
        <v>118</v>
      </c>
      <c r="T252" s="1" t="s">
        <v>27</v>
      </c>
      <c r="U252" s="1" t="s">
        <v>27</v>
      </c>
      <c r="V252">
        <v>1568401207</v>
      </c>
      <c r="W252">
        <v>0</v>
      </c>
      <c r="X252" s="1" t="s">
        <v>27</v>
      </c>
      <c r="Y252" s="2">
        <v>43721.875</v>
      </c>
    </row>
    <row r="253" spans="1:25" x14ac:dyDescent="0.4">
      <c r="A253">
        <v>1749302</v>
      </c>
      <c r="B253">
        <v>60816929</v>
      </c>
      <c r="C253">
        <v>331</v>
      </c>
      <c r="D253">
        <v>338156783</v>
      </c>
      <c r="E253" s="1" t="s">
        <v>785</v>
      </c>
      <c r="F253">
        <v>38001</v>
      </c>
      <c r="G253">
        <v>546127</v>
      </c>
      <c r="H253" s="1" t="s">
        <v>785</v>
      </c>
      <c r="I253" s="1" t="s">
        <v>3851</v>
      </c>
      <c r="J253" s="1" t="s">
        <v>740</v>
      </c>
      <c r="L253" s="1" t="s">
        <v>27</v>
      </c>
      <c r="M253" s="1" t="s">
        <v>3393</v>
      </c>
      <c r="N253" s="1" t="s">
        <v>3854</v>
      </c>
      <c r="O253" s="1" t="s">
        <v>3855</v>
      </c>
      <c r="P253" s="1" t="s">
        <v>3416</v>
      </c>
      <c r="Q253">
        <v>13130</v>
      </c>
      <c r="R253">
        <v>1</v>
      </c>
      <c r="S253">
        <v>213</v>
      </c>
      <c r="T253" s="1" t="s">
        <v>27</v>
      </c>
      <c r="U253" s="1" t="s">
        <v>27</v>
      </c>
      <c r="V253">
        <v>1568401206</v>
      </c>
      <c r="W253">
        <v>0</v>
      </c>
      <c r="X253" s="1" t="s">
        <v>27</v>
      </c>
      <c r="Y253" s="2">
        <v>43721.875</v>
      </c>
    </row>
    <row r="254" spans="1:25" x14ac:dyDescent="0.4">
      <c r="A254">
        <v>1749301</v>
      </c>
      <c r="B254">
        <v>60816945</v>
      </c>
      <c r="C254">
        <v>331</v>
      </c>
      <c r="D254">
        <v>337913626</v>
      </c>
      <c r="E254" s="1" t="s">
        <v>974</v>
      </c>
      <c r="F254">
        <v>37901</v>
      </c>
      <c r="G254">
        <v>547336</v>
      </c>
      <c r="H254" s="1" t="s">
        <v>974</v>
      </c>
      <c r="I254" s="1" t="s">
        <v>3851</v>
      </c>
      <c r="J254" s="1" t="s">
        <v>740</v>
      </c>
      <c r="L254" s="1" t="s">
        <v>27</v>
      </c>
      <c r="M254" s="1" t="s">
        <v>3393</v>
      </c>
      <c r="N254" s="1" t="s">
        <v>3856</v>
      </c>
      <c r="O254" s="1" t="s">
        <v>3857</v>
      </c>
      <c r="P254" s="1" t="s">
        <v>3416</v>
      </c>
      <c r="Q254">
        <v>13130</v>
      </c>
      <c r="R254">
        <v>1</v>
      </c>
      <c r="S254">
        <v>308</v>
      </c>
      <c r="T254" s="1" t="s">
        <v>27</v>
      </c>
      <c r="U254" s="1" t="s">
        <v>27</v>
      </c>
      <c r="V254">
        <v>1568401206</v>
      </c>
      <c r="W254">
        <v>0</v>
      </c>
      <c r="X254" s="1" t="s">
        <v>27</v>
      </c>
      <c r="Y254" s="2">
        <v>43721.875</v>
      </c>
    </row>
    <row r="255" spans="1:25" x14ac:dyDescent="0.4">
      <c r="A255">
        <v>1749300</v>
      </c>
      <c r="B255">
        <v>60869020</v>
      </c>
      <c r="C255">
        <v>331</v>
      </c>
      <c r="D255">
        <v>338058606</v>
      </c>
      <c r="E255" s="1" t="s">
        <v>229</v>
      </c>
      <c r="F255">
        <v>39701</v>
      </c>
      <c r="G255">
        <v>549240</v>
      </c>
      <c r="H255" s="1" t="s">
        <v>229</v>
      </c>
      <c r="I255" s="1" t="s">
        <v>3858</v>
      </c>
      <c r="J255" s="1" t="s">
        <v>229</v>
      </c>
      <c r="L255" s="1" t="s">
        <v>27</v>
      </c>
      <c r="M255" s="1" t="s">
        <v>3419</v>
      </c>
      <c r="N255" s="1" t="s">
        <v>3455</v>
      </c>
      <c r="O255" s="1" t="s">
        <v>3859</v>
      </c>
      <c r="P255" s="1" t="s">
        <v>3416</v>
      </c>
      <c r="Q255">
        <v>13130</v>
      </c>
      <c r="R255">
        <v>1</v>
      </c>
      <c r="S255">
        <v>89</v>
      </c>
      <c r="T255" s="1" t="s">
        <v>3771</v>
      </c>
      <c r="U255" s="1" t="s">
        <v>27</v>
      </c>
      <c r="V255">
        <v>1568401206</v>
      </c>
      <c r="W255">
        <v>0</v>
      </c>
      <c r="X255" s="1" t="s">
        <v>27</v>
      </c>
      <c r="Y255" s="2">
        <v>43721.875</v>
      </c>
    </row>
    <row r="256" spans="1:25" x14ac:dyDescent="0.4">
      <c r="A256">
        <v>1749299</v>
      </c>
      <c r="B256">
        <v>60869046</v>
      </c>
      <c r="C256">
        <v>331</v>
      </c>
      <c r="D256">
        <v>338151376</v>
      </c>
      <c r="E256" s="1" t="s">
        <v>847</v>
      </c>
      <c r="F256">
        <v>39901</v>
      </c>
      <c r="G256">
        <v>549576</v>
      </c>
      <c r="H256" s="1" t="s">
        <v>847</v>
      </c>
      <c r="I256" s="1" t="s">
        <v>3858</v>
      </c>
      <c r="J256" s="1" t="s">
        <v>229</v>
      </c>
      <c r="L256" s="1" t="s">
        <v>27</v>
      </c>
      <c r="M256" s="1" t="s">
        <v>3393</v>
      </c>
      <c r="N256" s="1" t="s">
        <v>3860</v>
      </c>
      <c r="O256" s="1" t="s">
        <v>27</v>
      </c>
      <c r="P256" s="1" t="s">
        <v>3416</v>
      </c>
      <c r="Q256">
        <v>13130</v>
      </c>
      <c r="R256">
        <v>1</v>
      </c>
      <c r="S256">
        <v>183</v>
      </c>
      <c r="T256" s="1" t="s">
        <v>27</v>
      </c>
      <c r="U256" s="1" t="s">
        <v>27</v>
      </c>
      <c r="V256">
        <v>1568401206</v>
      </c>
      <c r="W256">
        <v>0</v>
      </c>
      <c r="X256" s="1" t="s">
        <v>27</v>
      </c>
      <c r="Y256" s="2">
        <v>43721.875</v>
      </c>
    </row>
    <row r="257" spans="1:25" x14ac:dyDescent="0.4">
      <c r="A257">
        <v>1749298</v>
      </c>
      <c r="B257">
        <v>60884703</v>
      </c>
      <c r="C257">
        <v>331</v>
      </c>
      <c r="D257">
        <v>338026195</v>
      </c>
      <c r="E257" s="1" t="s">
        <v>490</v>
      </c>
      <c r="F257">
        <v>51601</v>
      </c>
      <c r="G257">
        <v>576069</v>
      </c>
      <c r="H257" s="1" t="s">
        <v>490</v>
      </c>
      <c r="I257" s="1" t="s">
        <v>3861</v>
      </c>
      <c r="J257" s="1" t="s">
        <v>490</v>
      </c>
      <c r="L257" s="1" t="s">
        <v>27</v>
      </c>
      <c r="M257" s="1" t="s">
        <v>3393</v>
      </c>
      <c r="N257" s="1" t="s">
        <v>3862</v>
      </c>
      <c r="O257" s="1" t="s">
        <v>27</v>
      </c>
      <c r="P257" s="1" t="s">
        <v>3416</v>
      </c>
      <c r="Q257">
        <v>13130</v>
      </c>
      <c r="R257">
        <v>1</v>
      </c>
      <c r="S257">
        <v>36</v>
      </c>
      <c r="T257" s="1" t="s">
        <v>27</v>
      </c>
      <c r="U257" s="1" t="s">
        <v>27</v>
      </c>
      <c r="V257">
        <v>1568401206</v>
      </c>
      <c r="W257">
        <v>0</v>
      </c>
      <c r="X257" s="1" t="s">
        <v>27</v>
      </c>
      <c r="Y257" s="2">
        <v>43721.875</v>
      </c>
    </row>
    <row r="258" spans="1:25" x14ac:dyDescent="0.4">
      <c r="A258">
        <v>1749297</v>
      </c>
      <c r="B258">
        <v>60884762</v>
      </c>
      <c r="C258">
        <v>331</v>
      </c>
      <c r="D258">
        <v>338058613</v>
      </c>
      <c r="E258" s="1" t="s">
        <v>788</v>
      </c>
      <c r="F258">
        <v>51801</v>
      </c>
      <c r="G258">
        <v>576271</v>
      </c>
      <c r="H258" s="1" t="s">
        <v>788</v>
      </c>
      <c r="I258" s="1" t="s">
        <v>3861</v>
      </c>
      <c r="J258" s="1" t="s">
        <v>490</v>
      </c>
      <c r="L258" s="1" t="s">
        <v>27</v>
      </c>
      <c r="M258" s="1" t="s">
        <v>3393</v>
      </c>
      <c r="N258" s="1" t="s">
        <v>3863</v>
      </c>
      <c r="O258" s="1" t="s">
        <v>27</v>
      </c>
      <c r="P258" s="1" t="s">
        <v>3416</v>
      </c>
      <c r="Q258">
        <v>13130</v>
      </c>
      <c r="R258">
        <v>1</v>
      </c>
      <c r="S258">
        <v>779</v>
      </c>
      <c r="T258" s="1" t="s">
        <v>27</v>
      </c>
      <c r="U258" s="1" t="s">
        <v>27</v>
      </c>
      <c r="V258">
        <v>1568401206</v>
      </c>
      <c r="W258">
        <v>0</v>
      </c>
      <c r="X258" s="1" t="s">
        <v>27</v>
      </c>
      <c r="Y258" s="2">
        <v>43721.875</v>
      </c>
    </row>
    <row r="259" spans="1:25" x14ac:dyDescent="0.4">
      <c r="A259">
        <v>1664734</v>
      </c>
      <c r="B259">
        <v>61054682</v>
      </c>
      <c r="C259">
        <v>112</v>
      </c>
      <c r="D259">
        <v>339649185</v>
      </c>
      <c r="E259" s="1" t="s">
        <v>29</v>
      </c>
      <c r="F259">
        <v>14300</v>
      </c>
      <c r="G259">
        <v>547107</v>
      </c>
      <c r="H259" s="1" t="s">
        <v>3629</v>
      </c>
      <c r="I259" s="1" t="s">
        <v>3368</v>
      </c>
      <c r="J259" s="1" t="s">
        <v>29</v>
      </c>
      <c r="L259" s="1" t="s">
        <v>27</v>
      </c>
      <c r="M259" s="1" t="s">
        <v>3393</v>
      </c>
      <c r="N259" s="1" t="s">
        <v>3864</v>
      </c>
      <c r="O259" s="1" t="s">
        <v>3865</v>
      </c>
      <c r="P259" s="1" t="s">
        <v>3390</v>
      </c>
      <c r="Q259">
        <v>11002</v>
      </c>
      <c r="R259">
        <v>1</v>
      </c>
      <c r="S259">
        <v>3136</v>
      </c>
      <c r="T259" s="1" t="s">
        <v>3373</v>
      </c>
      <c r="U259" s="1" t="s">
        <v>27</v>
      </c>
      <c r="V259">
        <v>1568380105</v>
      </c>
      <c r="W259">
        <v>0</v>
      </c>
      <c r="X259" s="1" t="s">
        <v>27</v>
      </c>
      <c r="Y259" s="2">
        <v>43721.630555555559</v>
      </c>
    </row>
    <row r="260" spans="1:25" x14ac:dyDescent="0.4">
      <c r="A260">
        <v>1749296</v>
      </c>
      <c r="B260">
        <v>61100226</v>
      </c>
      <c r="C260">
        <v>331</v>
      </c>
      <c r="D260">
        <v>337929418</v>
      </c>
      <c r="E260" s="1" t="s">
        <v>1732</v>
      </c>
      <c r="F260">
        <v>26101</v>
      </c>
      <c r="G260">
        <v>539911</v>
      </c>
      <c r="H260" s="1" t="s">
        <v>1732</v>
      </c>
      <c r="I260" s="1" t="s">
        <v>3866</v>
      </c>
      <c r="J260" s="1" t="s">
        <v>1732</v>
      </c>
      <c r="L260" s="1" t="s">
        <v>27</v>
      </c>
      <c r="M260" s="1" t="s">
        <v>3419</v>
      </c>
      <c r="N260" s="1" t="s">
        <v>3867</v>
      </c>
      <c r="O260" s="1" t="s">
        <v>924</v>
      </c>
      <c r="P260" s="1" t="s">
        <v>3416</v>
      </c>
      <c r="Q260">
        <v>13130</v>
      </c>
      <c r="R260">
        <v>1</v>
      </c>
      <c r="S260">
        <v>402</v>
      </c>
      <c r="T260" s="1" t="s">
        <v>27</v>
      </c>
      <c r="U260" s="1" t="s">
        <v>27</v>
      </c>
      <c r="V260">
        <v>1568401206</v>
      </c>
      <c r="W260">
        <v>0</v>
      </c>
      <c r="X260" s="1" t="s">
        <v>27</v>
      </c>
      <c r="Y260" s="2">
        <v>43721.875</v>
      </c>
    </row>
    <row r="261" spans="1:25" x14ac:dyDescent="0.4">
      <c r="A261">
        <v>1749295</v>
      </c>
      <c r="B261">
        <v>61100331</v>
      </c>
      <c r="C261">
        <v>331</v>
      </c>
      <c r="D261">
        <v>338140779</v>
      </c>
      <c r="E261" s="1" t="s">
        <v>612</v>
      </c>
      <c r="F261">
        <v>26301</v>
      </c>
      <c r="G261">
        <v>540111</v>
      </c>
      <c r="H261" s="1" t="s">
        <v>612</v>
      </c>
      <c r="I261" s="1" t="s">
        <v>3866</v>
      </c>
      <c r="J261" s="1" t="s">
        <v>1732</v>
      </c>
      <c r="L261" s="1" t="s">
        <v>27</v>
      </c>
      <c r="M261" s="1" t="s">
        <v>3393</v>
      </c>
      <c r="N261" s="1" t="s">
        <v>3678</v>
      </c>
      <c r="O261" s="1" t="s">
        <v>27</v>
      </c>
      <c r="P261" s="1" t="s">
        <v>3416</v>
      </c>
      <c r="Q261">
        <v>13130</v>
      </c>
      <c r="R261">
        <v>1</v>
      </c>
      <c r="S261">
        <v>1530</v>
      </c>
      <c r="T261" s="1" t="s">
        <v>27</v>
      </c>
      <c r="U261" s="1" t="s">
        <v>27</v>
      </c>
      <c r="V261">
        <v>1568401206</v>
      </c>
      <c r="W261">
        <v>0</v>
      </c>
      <c r="X261" s="1" t="s">
        <v>27</v>
      </c>
      <c r="Y261" s="2">
        <v>43721.875</v>
      </c>
    </row>
    <row r="262" spans="1:25" x14ac:dyDescent="0.4">
      <c r="A262">
        <v>1749294</v>
      </c>
      <c r="B262">
        <v>61100404</v>
      </c>
      <c r="C262">
        <v>331</v>
      </c>
      <c r="D262">
        <v>337914110</v>
      </c>
      <c r="E262" s="1" t="s">
        <v>1732</v>
      </c>
      <c r="F262">
        <v>26101</v>
      </c>
      <c r="G262">
        <v>539911</v>
      </c>
      <c r="H262" s="1" t="s">
        <v>1732</v>
      </c>
      <c r="I262" s="1" t="s">
        <v>3866</v>
      </c>
      <c r="J262" s="1" t="s">
        <v>1732</v>
      </c>
      <c r="L262" s="1" t="s">
        <v>27</v>
      </c>
      <c r="M262" s="1" t="s">
        <v>3393</v>
      </c>
      <c r="N262" s="1" t="s">
        <v>3868</v>
      </c>
      <c r="O262" s="1" t="s">
        <v>672</v>
      </c>
      <c r="P262" s="1" t="s">
        <v>3416</v>
      </c>
      <c r="Q262">
        <v>13130</v>
      </c>
      <c r="R262">
        <v>1</v>
      </c>
      <c r="S262">
        <v>328</v>
      </c>
      <c r="T262" s="1" t="s">
        <v>27</v>
      </c>
      <c r="U262" s="1" t="s">
        <v>27</v>
      </c>
      <c r="V262">
        <v>1568401206</v>
      </c>
      <c r="W262">
        <v>0</v>
      </c>
      <c r="X262" s="1" t="s">
        <v>27</v>
      </c>
      <c r="Y262" s="2">
        <v>43721.875</v>
      </c>
    </row>
    <row r="263" spans="1:25" x14ac:dyDescent="0.4">
      <c r="A263">
        <v>1749293</v>
      </c>
      <c r="B263">
        <v>61342645</v>
      </c>
      <c r="C263">
        <v>331</v>
      </c>
      <c r="D263">
        <v>338615791</v>
      </c>
      <c r="E263" s="1" t="s">
        <v>808</v>
      </c>
      <c r="F263">
        <v>43001</v>
      </c>
      <c r="G263">
        <v>562971</v>
      </c>
      <c r="H263" s="1" t="s">
        <v>808</v>
      </c>
      <c r="I263" s="1" t="s">
        <v>3383</v>
      </c>
      <c r="J263" s="1" t="s">
        <v>808</v>
      </c>
      <c r="L263" s="1" t="s">
        <v>27</v>
      </c>
      <c r="M263" s="1" t="s">
        <v>3419</v>
      </c>
      <c r="N263" s="1" t="s">
        <v>3869</v>
      </c>
      <c r="O263" s="1" t="s">
        <v>27</v>
      </c>
      <c r="P263" s="1" t="s">
        <v>3416</v>
      </c>
      <c r="Q263">
        <v>13130</v>
      </c>
      <c r="R263">
        <v>1</v>
      </c>
      <c r="S263">
        <v>3000</v>
      </c>
      <c r="T263" s="1" t="s">
        <v>27</v>
      </c>
      <c r="U263" s="1" t="s">
        <v>27</v>
      </c>
      <c r="V263">
        <v>1568401206</v>
      </c>
      <c r="W263">
        <v>0</v>
      </c>
      <c r="X263" s="1" t="s">
        <v>27</v>
      </c>
      <c r="Y263" s="2">
        <v>43721.875</v>
      </c>
    </row>
    <row r="264" spans="1:25" x14ac:dyDescent="0.4">
      <c r="A264">
        <v>1749292</v>
      </c>
      <c r="B264">
        <v>61342751</v>
      </c>
      <c r="C264">
        <v>331</v>
      </c>
      <c r="D264">
        <v>338058776</v>
      </c>
      <c r="E264" s="1" t="s">
        <v>819</v>
      </c>
      <c r="F264">
        <v>43201</v>
      </c>
      <c r="G264">
        <v>563102</v>
      </c>
      <c r="H264" s="1" t="s">
        <v>819</v>
      </c>
      <c r="I264" s="1" t="s">
        <v>3383</v>
      </c>
      <c r="J264" s="1" t="s">
        <v>808</v>
      </c>
      <c r="L264" s="1" t="s">
        <v>27</v>
      </c>
      <c r="M264" s="1" t="s">
        <v>3393</v>
      </c>
      <c r="N264" s="1" t="s">
        <v>3870</v>
      </c>
      <c r="O264" s="1" t="s">
        <v>27</v>
      </c>
      <c r="P264" s="1" t="s">
        <v>3416</v>
      </c>
      <c r="Q264">
        <v>13130</v>
      </c>
      <c r="R264">
        <v>1</v>
      </c>
      <c r="S264">
        <v>620</v>
      </c>
      <c r="T264" s="1" t="s">
        <v>27</v>
      </c>
      <c r="U264" s="1" t="s">
        <v>27</v>
      </c>
      <c r="V264">
        <v>1568401206</v>
      </c>
      <c r="W264">
        <v>0</v>
      </c>
      <c r="X264" s="1" t="s">
        <v>27</v>
      </c>
      <c r="Y264" s="2">
        <v>43721.875</v>
      </c>
    </row>
    <row r="265" spans="1:25" x14ac:dyDescent="0.4">
      <c r="A265">
        <v>1749291</v>
      </c>
      <c r="B265">
        <v>61357235</v>
      </c>
      <c r="C265">
        <v>331</v>
      </c>
      <c r="D265">
        <v>337914438</v>
      </c>
      <c r="E265" s="1" t="s">
        <v>723</v>
      </c>
      <c r="F265">
        <v>44001</v>
      </c>
      <c r="G265">
        <v>565971</v>
      </c>
      <c r="H265" s="1" t="s">
        <v>723</v>
      </c>
      <c r="I265" s="1" t="s">
        <v>3569</v>
      </c>
      <c r="J265" s="1" t="s">
        <v>723</v>
      </c>
      <c r="L265" s="1" t="s">
        <v>27</v>
      </c>
      <c r="M265" s="1" t="s">
        <v>3393</v>
      </c>
      <c r="N265" s="1" t="s">
        <v>3871</v>
      </c>
      <c r="O265" s="1" t="s">
        <v>27</v>
      </c>
      <c r="P265" s="1" t="s">
        <v>3416</v>
      </c>
      <c r="Q265">
        <v>13130</v>
      </c>
      <c r="R265">
        <v>1</v>
      </c>
      <c r="S265">
        <v>661</v>
      </c>
      <c r="T265" s="1" t="s">
        <v>27</v>
      </c>
      <c r="U265" s="1" t="s">
        <v>27</v>
      </c>
      <c r="V265">
        <v>1568401206</v>
      </c>
      <c r="W265">
        <v>0</v>
      </c>
      <c r="X265" s="1" t="s">
        <v>27</v>
      </c>
      <c r="Y265" s="2">
        <v>43721.875</v>
      </c>
    </row>
    <row r="266" spans="1:25" x14ac:dyDescent="0.4">
      <c r="A266">
        <v>1749290</v>
      </c>
      <c r="B266">
        <v>61357278</v>
      </c>
      <c r="C266">
        <v>331</v>
      </c>
      <c r="D266">
        <v>337914439</v>
      </c>
      <c r="E266" s="1" t="s">
        <v>242</v>
      </c>
      <c r="F266">
        <v>43801</v>
      </c>
      <c r="G266">
        <v>566985</v>
      </c>
      <c r="H266" s="1" t="s">
        <v>242</v>
      </c>
      <c r="I266" s="1" t="s">
        <v>3569</v>
      </c>
      <c r="J266" s="1" t="s">
        <v>723</v>
      </c>
      <c r="L266" s="1" t="s">
        <v>27</v>
      </c>
      <c r="M266" s="1" t="s">
        <v>3393</v>
      </c>
      <c r="N266" s="1" t="s">
        <v>3666</v>
      </c>
      <c r="O266" s="1" t="s">
        <v>27</v>
      </c>
      <c r="P266" s="1" t="s">
        <v>3416</v>
      </c>
      <c r="Q266">
        <v>13130</v>
      </c>
      <c r="R266">
        <v>1</v>
      </c>
      <c r="S266">
        <v>1075</v>
      </c>
      <c r="T266" s="1" t="s">
        <v>27</v>
      </c>
      <c r="U266" s="1" t="s">
        <v>27</v>
      </c>
      <c r="V266">
        <v>1568401206</v>
      </c>
      <c r="W266">
        <v>0</v>
      </c>
      <c r="X266" s="1" t="s">
        <v>27</v>
      </c>
      <c r="Y266" s="2">
        <v>43721.875</v>
      </c>
    </row>
    <row r="267" spans="1:25" x14ac:dyDescent="0.4">
      <c r="A267">
        <v>1749289</v>
      </c>
      <c r="B267">
        <v>61384992</v>
      </c>
      <c r="C267">
        <v>331</v>
      </c>
      <c r="D267">
        <v>337914509</v>
      </c>
      <c r="E267" s="1" t="s">
        <v>29</v>
      </c>
      <c r="F267">
        <v>15300</v>
      </c>
      <c r="G267">
        <v>539601</v>
      </c>
      <c r="H267" s="1" t="s">
        <v>3872</v>
      </c>
      <c r="I267" s="1" t="s">
        <v>3368</v>
      </c>
      <c r="J267" s="1" t="s">
        <v>29</v>
      </c>
      <c r="L267" s="1" t="s">
        <v>27</v>
      </c>
      <c r="M267" s="1" t="s">
        <v>3393</v>
      </c>
      <c r="N267" s="1" t="s">
        <v>3873</v>
      </c>
      <c r="O267" s="1" t="s">
        <v>3874</v>
      </c>
      <c r="P267" s="1" t="s">
        <v>3416</v>
      </c>
      <c r="Q267">
        <v>13130</v>
      </c>
      <c r="R267">
        <v>1</v>
      </c>
      <c r="S267">
        <v>520</v>
      </c>
      <c r="T267" s="1" t="s">
        <v>3373</v>
      </c>
      <c r="U267" s="1" t="s">
        <v>27</v>
      </c>
      <c r="V267">
        <v>1568401206</v>
      </c>
      <c r="W267">
        <v>0</v>
      </c>
      <c r="X267" s="1" t="s">
        <v>27</v>
      </c>
      <c r="Y267" s="2">
        <v>43721.875</v>
      </c>
    </row>
    <row r="268" spans="1:25" x14ac:dyDescent="0.4">
      <c r="A268">
        <v>1749288</v>
      </c>
      <c r="B268">
        <v>61385131</v>
      </c>
      <c r="C268">
        <v>331</v>
      </c>
      <c r="D268">
        <v>338026402</v>
      </c>
      <c r="E268" s="1" t="s">
        <v>29</v>
      </c>
      <c r="F268">
        <v>13000</v>
      </c>
      <c r="G268">
        <v>500097</v>
      </c>
      <c r="H268" s="1" t="s">
        <v>322</v>
      </c>
      <c r="I268" s="1" t="s">
        <v>3368</v>
      </c>
      <c r="J268" s="1" t="s">
        <v>29</v>
      </c>
      <c r="L268" s="1" t="s">
        <v>27</v>
      </c>
      <c r="M268" s="1" t="s">
        <v>3419</v>
      </c>
      <c r="N268" s="1" t="s">
        <v>3875</v>
      </c>
      <c r="O268" s="1" t="s">
        <v>3839</v>
      </c>
      <c r="P268" s="1" t="s">
        <v>3416</v>
      </c>
      <c r="Q268">
        <v>13130</v>
      </c>
      <c r="R268">
        <v>1</v>
      </c>
      <c r="S268">
        <v>900</v>
      </c>
      <c r="T268" s="1" t="s">
        <v>3773</v>
      </c>
      <c r="U268" s="1" t="s">
        <v>27</v>
      </c>
      <c r="V268">
        <v>1568401206</v>
      </c>
      <c r="W268">
        <v>0</v>
      </c>
      <c r="X268" s="1" t="s">
        <v>27</v>
      </c>
      <c r="Y268" s="2">
        <v>43721.875</v>
      </c>
    </row>
    <row r="269" spans="1:25" x14ac:dyDescent="0.4">
      <c r="A269">
        <v>1749287</v>
      </c>
      <c r="B269">
        <v>61385271</v>
      </c>
      <c r="C269">
        <v>331</v>
      </c>
      <c r="D269">
        <v>338139481</v>
      </c>
      <c r="E269" s="1" t="s">
        <v>29</v>
      </c>
      <c r="F269">
        <v>15000</v>
      </c>
      <c r="G269">
        <v>500143</v>
      </c>
      <c r="H269" s="1" t="s">
        <v>74</v>
      </c>
      <c r="I269" s="1" t="s">
        <v>3368</v>
      </c>
      <c r="J269" s="1" t="s">
        <v>29</v>
      </c>
      <c r="L269" s="1" t="s">
        <v>27</v>
      </c>
      <c r="M269" s="1" t="s">
        <v>3419</v>
      </c>
      <c r="N269" s="1" t="s">
        <v>3876</v>
      </c>
      <c r="O269" s="1" t="s">
        <v>3389</v>
      </c>
      <c r="P269" s="1" t="s">
        <v>3416</v>
      </c>
      <c r="Q269">
        <v>13130</v>
      </c>
      <c r="R269">
        <v>1</v>
      </c>
      <c r="S269">
        <v>1330</v>
      </c>
      <c r="T269" s="1" t="s">
        <v>3677</v>
      </c>
      <c r="U269" s="1" t="s">
        <v>27</v>
      </c>
      <c r="V269">
        <v>1568401206</v>
      </c>
      <c r="W269">
        <v>0</v>
      </c>
      <c r="X269" s="1" t="s">
        <v>27</v>
      </c>
      <c r="Y269" s="2">
        <v>43721.875</v>
      </c>
    </row>
    <row r="270" spans="1:25" x14ac:dyDescent="0.4">
      <c r="A270">
        <v>1749286</v>
      </c>
      <c r="B270">
        <v>61385298</v>
      </c>
      <c r="C270">
        <v>331</v>
      </c>
      <c r="D270">
        <v>338204372</v>
      </c>
      <c r="E270" s="1" t="s">
        <v>29</v>
      </c>
      <c r="F270">
        <v>15000</v>
      </c>
      <c r="G270">
        <v>500143</v>
      </c>
      <c r="H270" s="1" t="s">
        <v>74</v>
      </c>
      <c r="I270" s="1" t="s">
        <v>3368</v>
      </c>
      <c r="J270" s="1" t="s">
        <v>29</v>
      </c>
      <c r="L270" s="1" t="s">
        <v>27</v>
      </c>
      <c r="M270" s="1" t="s">
        <v>3419</v>
      </c>
      <c r="N270" s="1" t="s">
        <v>3877</v>
      </c>
      <c r="O270" s="1" t="s">
        <v>3578</v>
      </c>
      <c r="P270" s="1" t="s">
        <v>3416</v>
      </c>
      <c r="Q270">
        <v>13130</v>
      </c>
      <c r="R270">
        <v>1</v>
      </c>
      <c r="S270">
        <v>100</v>
      </c>
      <c r="T270" s="1" t="s">
        <v>3373</v>
      </c>
      <c r="U270" s="1" t="s">
        <v>27</v>
      </c>
      <c r="V270">
        <v>1568401206</v>
      </c>
      <c r="W270">
        <v>0</v>
      </c>
      <c r="X270" s="1" t="s">
        <v>27</v>
      </c>
      <c r="Y270" s="2">
        <v>43721.875</v>
      </c>
    </row>
    <row r="271" spans="1:25" x14ac:dyDescent="0.4">
      <c r="A271">
        <v>1749285</v>
      </c>
      <c r="B271">
        <v>61385361</v>
      </c>
      <c r="C271">
        <v>331</v>
      </c>
      <c r="D271">
        <v>338124114</v>
      </c>
      <c r="E271" s="1" t="s">
        <v>29</v>
      </c>
      <c r="F271">
        <v>10000</v>
      </c>
      <c r="G271">
        <v>500224</v>
      </c>
      <c r="H271" s="1" t="s">
        <v>435</v>
      </c>
      <c r="I271" s="1" t="s">
        <v>3368</v>
      </c>
      <c r="J271" s="1" t="s">
        <v>29</v>
      </c>
      <c r="L271" s="1" t="s">
        <v>27</v>
      </c>
      <c r="M271" s="1" t="s">
        <v>3419</v>
      </c>
      <c r="N271" s="1" t="s">
        <v>3878</v>
      </c>
      <c r="O271" s="1" t="s">
        <v>3879</v>
      </c>
      <c r="P271" s="1" t="s">
        <v>3416</v>
      </c>
      <c r="Q271">
        <v>13130</v>
      </c>
      <c r="R271">
        <v>1</v>
      </c>
      <c r="S271">
        <v>900</v>
      </c>
      <c r="T271" s="1" t="s">
        <v>3391</v>
      </c>
      <c r="U271" s="1" t="s">
        <v>27</v>
      </c>
      <c r="V271">
        <v>1568401206</v>
      </c>
      <c r="W271">
        <v>0</v>
      </c>
      <c r="X271" s="1" t="s">
        <v>27</v>
      </c>
      <c r="Y271" s="2">
        <v>43721.875</v>
      </c>
    </row>
    <row r="272" spans="1:25" x14ac:dyDescent="0.4">
      <c r="A272">
        <v>1749284</v>
      </c>
      <c r="B272">
        <v>61385379</v>
      </c>
      <c r="C272">
        <v>331</v>
      </c>
      <c r="D272">
        <v>338091494</v>
      </c>
      <c r="E272" s="1" t="s">
        <v>29</v>
      </c>
      <c r="F272">
        <v>10100</v>
      </c>
      <c r="G272">
        <v>500224</v>
      </c>
      <c r="H272" s="1" t="s">
        <v>435</v>
      </c>
      <c r="I272" s="1" t="s">
        <v>3368</v>
      </c>
      <c r="J272" s="1" t="s">
        <v>29</v>
      </c>
      <c r="L272" s="1" t="s">
        <v>27</v>
      </c>
      <c r="M272" s="1" t="s">
        <v>3419</v>
      </c>
      <c r="N272" s="1" t="s">
        <v>3880</v>
      </c>
      <c r="O272" s="1" t="s">
        <v>3543</v>
      </c>
      <c r="P272" s="1" t="s">
        <v>3416</v>
      </c>
      <c r="Q272">
        <v>13130</v>
      </c>
      <c r="R272">
        <v>1</v>
      </c>
      <c r="S272">
        <v>1337</v>
      </c>
      <c r="T272" s="1" t="s">
        <v>3686</v>
      </c>
      <c r="U272" s="1" t="s">
        <v>27</v>
      </c>
      <c r="V272">
        <v>1568401206</v>
      </c>
      <c r="W272">
        <v>0</v>
      </c>
      <c r="X272" s="1" t="s">
        <v>27</v>
      </c>
      <c r="Y272" s="2">
        <v>43721.875</v>
      </c>
    </row>
    <row r="273" spans="1:25" x14ac:dyDescent="0.4">
      <c r="A273">
        <v>1749283</v>
      </c>
      <c r="B273">
        <v>61385450</v>
      </c>
      <c r="C273">
        <v>331</v>
      </c>
      <c r="D273">
        <v>337914521</v>
      </c>
      <c r="E273" s="1" t="s">
        <v>29</v>
      </c>
      <c r="F273">
        <v>10400</v>
      </c>
      <c r="G273">
        <v>538931</v>
      </c>
      <c r="H273" s="1" t="s">
        <v>3881</v>
      </c>
      <c r="I273" s="1" t="s">
        <v>3368</v>
      </c>
      <c r="J273" s="1" t="s">
        <v>29</v>
      </c>
      <c r="L273" s="1" t="s">
        <v>27</v>
      </c>
      <c r="M273" s="1" t="s">
        <v>3393</v>
      </c>
      <c r="N273" s="1" t="s">
        <v>3882</v>
      </c>
      <c r="O273" s="1" t="s">
        <v>3883</v>
      </c>
      <c r="P273" s="1" t="s">
        <v>3416</v>
      </c>
      <c r="Q273">
        <v>13130</v>
      </c>
      <c r="R273">
        <v>1</v>
      </c>
      <c r="S273">
        <v>941</v>
      </c>
      <c r="T273" s="1" t="s">
        <v>3485</v>
      </c>
      <c r="U273" s="1" t="s">
        <v>27</v>
      </c>
      <c r="V273">
        <v>1568401206</v>
      </c>
      <c r="W273">
        <v>0</v>
      </c>
      <c r="X273" s="1" t="s">
        <v>27</v>
      </c>
      <c r="Y273" s="2">
        <v>43721.875</v>
      </c>
    </row>
    <row r="274" spans="1:25" x14ac:dyDescent="0.4">
      <c r="A274">
        <v>1749281</v>
      </c>
      <c r="B274">
        <v>61385476</v>
      </c>
      <c r="C274">
        <v>331</v>
      </c>
      <c r="D274">
        <v>338148756</v>
      </c>
      <c r="E274" s="1" t="s">
        <v>29</v>
      </c>
      <c r="F274">
        <v>17000</v>
      </c>
      <c r="G274">
        <v>500186</v>
      </c>
      <c r="H274" s="1" t="s">
        <v>682</v>
      </c>
      <c r="I274" s="1" t="s">
        <v>3368</v>
      </c>
      <c r="J274" s="1" t="s">
        <v>29</v>
      </c>
      <c r="L274" s="1" t="s">
        <v>27</v>
      </c>
      <c r="M274" s="1" t="s">
        <v>3414</v>
      </c>
      <c r="N274" s="1" t="s">
        <v>3884</v>
      </c>
      <c r="O274" s="1" t="s">
        <v>3567</v>
      </c>
      <c r="P274" s="1" t="s">
        <v>3416</v>
      </c>
      <c r="Q274">
        <v>13130</v>
      </c>
      <c r="R274">
        <v>1</v>
      </c>
      <c r="S274">
        <v>1510</v>
      </c>
      <c r="T274" s="1" t="s">
        <v>3373</v>
      </c>
      <c r="U274" s="1" t="s">
        <v>27</v>
      </c>
      <c r="V274">
        <v>1568401206</v>
      </c>
      <c r="W274">
        <v>0</v>
      </c>
      <c r="X274" s="1" t="s">
        <v>27</v>
      </c>
      <c r="Y274" s="2">
        <v>43721.875</v>
      </c>
    </row>
    <row r="275" spans="1:25" x14ac:dyDescent="0.4">
      <c r="A275">
        <v>1749282</v>
      </c>
      <c r="B275">
        <v>61385701</v>
      </c>
      <c r="C275">
        <v>331</v>
      </c>
      <c r="D275">
        <v>338139484</v>
      </c>
      <c r="E275" s="1" t="s">
        <v>29</v>
      </c>
      <c r="F275">
        <v>15000</v>
      </c>
      <c r="G275">
        <v>500143</v>
      </c>
      <c r="H275" s="1" t="s">
        <v>74</v>
      </c>
      <c r="I275" s="1" t="s">
        <v>3368</v>
      </c>
      <c r="J275" s="1" t="s">
        <v>29</v>
      </c>
      <c r="L275" s="1" t="s">
        <v>27</v>
      </c>
      <c r="M275" s="1" t="s">
        <v>3419</v>
      </c>
      <c r="N275" s="1" t="s">
        <v>3885</v>
      </c>
      <c r="O275" s="1" t="s">
        <v>3886</v>
      </c>
      <c r="P275" s="1" t="s">
        <v>3416</v>
      </c>
      <c r="Q275">
        <v>13130</v>
      </c>
      <c r="R275">
        <v>1</v>
      </c>
      <c r="S275">
        <v>621</v>
      </c>
      <c r="T275" s="1" t="s">
        <v>3488</v>
      </c>
      <c r="U275" s="1" t="s">
        <v>27</v>
      </c>
      <c r="V275">
        <v>1568401206</v>
      </c>
      <c r="W275">
        <v>0</v>
      </c>
      <c r="X275" s="1" t="s">
        <v>27</v>
      </c>
      <c r="Y275" s="2">
        <v>43721.875</v>
      </c>
    </row>
    <row r="276" spans="1:25" x14ac:dyDescent="0.4">
      <c r="A276">
        <v>1749280</v>
      </c>
      <c r="B276">
        <v>61386022</v>
      </c>
      <c r="C276">
        <v>331</v>
      </c>
      <c r="D276">
        <v>338091497</v>
      </c>
      <c r="E276" s="1" t="s">
        <v>29</v>
      </c>
      <c r="F276">
        <v>16000</v>
      </c>
      <c r="G276">
        <v>500178</v>
      </c>
      <c r="H276" s="1" t="s">
        <v>559</v>
      </c>
      <c r="I276" s="1" t="s">
        <v>3368</v>
      </c>
      <c r="J276" s="1" t="s">
        <v>29</v>
      </c>
      <c r="L276" s="1" t="s">
        <v>27</v>
      </c>
      <c r="M276" s="1" t="s">
        <v>3419</v>
      </c>
      <c r="N276" s="1" t="s">
        <v>3887</v>
      </c>
      <c r="O276" s="1" t="s">
        <v>3888</v>
      </c>
      <c r="P276" s="1" t="s">
        <v>3416</v>
      </c>
      <c r="Q276">
        <v>13130</v>
      </c>
      <c r="R276">
        <v>1</v>
      </c>
      <c r="S276">
        <v>682</v>
      </c>
      <c r="T276" s="1" t="s">
        <v>3889</v>
      </c>
      <c r="U276" s="1" t="s">
        <v>27</v>
      </c>
      <c r="V276">
        <v>1568401206</v>
      </c>
      <c r="W276">
        <v>0</v>
      </c>
      <c r="X276" s="1" t="s">
        <v>27</v>
      </c>
      <c r="Y276" s="2">
        <v>43721.875</v>
      </c>
    </row>
    <row r="277" spans="1:25" x14ac:dyDescent="0.4">
      <c r="A277">
        <v>1749279</v>
      </c>
      <c r="B277">
        <v>61386901</v>
      </c>
      <c r="C277">
        <v>331</v>
      </c>
      <c r="D277">
        <v>338194537</v>
      </c>
      <c r="E277" s="1" t="s">
        <v>29</v>
      </c>
      <c r="F277">
        <v>15800</v>
      </c>
      <c r="G277">
        <v>500143</v>
      </c>
      <c r="H277" s="1" t="s">
        <v>74</v>
      </c>
      <c r="I277" s="1" t="s">
        <v>3368</v>
      </c>
      <c r="J277" s="1" t="s">
        <v>29</v>
      </c>
      <c r="L277" s="1" t="s">
        <v>27</v>
      </c>
      <c r="M277" s="1" t="s">
        <v>3393</v>
      </c>
      <c r="N277" s="1" t="s">
        <v>3890</v>
      </c>
      <c r="O277" s="1" t="s">
        <v>3575</v>
      </c>
      <c r="P277" s="1" t="s">
        <v>3416</v>
      </c>
      <c r="Q277">
        <v>13130</v>
      </c>
      <c r="R277">
        <v>1</v>
      </c>
      <c r="S277">
        <v>591</v>
      </c>
      <c r="T277" s="1" t="s">
        <v>3891</v>
      </c>
      <c r="U277" s="1" t="s">
        <v>27</v>
      </c>
      <c r="V277">
        <v>1568401206</v>
      </c>
      <c r="W277">
        <v>0</v>
      </c>
      <c r="X277" s="1" t="s">
        <v>27</v>
      </c>
      <c r="Y277" s="2">
        <v>43721.875</v>
      </c>
    </row>
    <row r="278" spans="1:25" x14ac:dyDescent="0.4">
      <c r="A278">
        <v>1749278</v>
      </c>
      <c r="B278">
        <v>61387061</v>
      </c>
      <c r="C278">
        <v>331</v>
      </c>
      <c r="D278">
        <v>338216600</v>
      </c>
      <c r="E278" s="1" t="s">
        <v>29</v>
      </c>
      <c r="F278">
        <v>19000</v>
      </c>
      <c r="G278">
        <v>500216</v>
      </c>
      <c r="H278" s="1" t="s">
        <v>456</v>
      </c>
      <c r="I278" s="1" t="s">
        <v>3368</v>
      </c>
      <c r="J278" s="1" t="s">
        <v>29</v>
      </c>
      <c r="L278" s="1" t="s">
        <v>27</v>
      </c>
      <c r="M278" s="1" t="s">
        <v>3419</v>
      </c>
      <c r="N278" s="1" t="s">
        <v>3892</v>
      </c>
      <c r="O278" s="1" t="s">
        <v>3893</v>
      </c>
      <c r="P278" s="1" t="s">
        <v>3416</v>
      </c>
      <c r="Q278">
        <v>13130</v>
      </c>
      <c r="R278">
        <v>1</v>
      </c>
      <c r="S278">
        <v>726</v>
      </c>
      <c r="T278" s="1" t="s">
        <v>3661</v>
      </c>
      <c r="U278" s="1" t="s">
        <v>27</v>
      </c>
      <c r="V278">
        <v>1568401206</v>
      </c>
      <c r="W278">
        <v>0</v>
      </c>
      <c r="X278" s="1" t="s">
        <v>27</v>
      </c>
      <c r="Y278" s="2">
        <v>43721.875</v>
      </c>
    </row>
    <row r="279" spans="1:25" x14ac:dyDescent="0.4">
      <c r="A279">
        <v>1749277</v>
      </c>
      <c r="B279">
        <v>61387509</v>
      </c>
      <c r="C279">
        <v>331</v>
      </c>
      <c r="D279">
        <v>338615806</v>
      </c>
      <c r="E279" s="1" t="s">
        <v>29</v>
      </c>
      <c r="F279">
        <v>18000</v>
      </c>
      <c r="G279">
        <v>500208</v>
      </c>
      <c r="H279" s="1" t="s">
        <v>28</v>
      </c>
      <c r="I279" s="1" t="s">
        <v>3368</v>
      </c>
      <c r="J279" s="1" t="s">
        <v>29</v>
      </c>
      <c r="L279" s="1" t="s">
        <v>27</v>
      </c>
      <c r="M279" s="1" t="s">
        <v>3393</v>
      </c>
      <c r="N279" s="1" t="s">
        <v>3894</v>
      </c>
      <c r="O279" s="1" t="s">
        <v>3633</v>
      </c>
      <c r="P279" s="1" t="s">
        <v>3416</v>
      </c>
      <c r="Q279">
        <v>13130</v>
      </c>
      <c r="R279">
        <v>1</v>
      </c>
      <c r="S279">
        <v>1</v>
      </c>
      <c r="T279" s="1" t="s">
        <v>3391</v>
      </c>
      <c r="U279" s="1" t="s">
        <v>27</v>
      </c>
      <c r="V279">
        <v>1568401206</v>
      </c>
      <c r="W279">
        <v>0</v>
      </c>
      <c r="X279" s="1" t="s">
        <v>27</v>
      </c>
      <c r="Y279" s="2">
        <v>43721.875</v>
      </c>
    </row>
    <row r="280" spans="1:25" x14ac:dyDescent="0.4">
      <c r="A280">
        <v>1749276</v>
      </c>
      <c r="B280">
        <v>61387835</v>
      </c>
      <c r="C280">
        <v>331</v>
      </c>
      <c r="D280">
        <v>337914541</v>
      </c>
      <c r="E280" s="1" t="s">
        <v>29</v>
      </c>
      <c r="F280">
        <v>19600</v>
      </c>
      <c r="G280">
        <v>547310</v>
      </c>
      <c r="H280" s="1" t="s">
        <v>3895</v>
      </c>
      <c r="I280" s="1" t="s">
        <v>3368</v>
      </c>
      <c r="J280" s="1" t="s">
        <v>29</v>
      </c>
      <c r="L280" s="1" t="s">
        <v>27</v>
      </c>
      <c r="M280" s="1" t="s">
        <v>3393</v>
      </c>
      <c r="N280" s="1" t="s">
        <v>3896</v>
      </c>
      <c r="O280" s="1" t="s">
        <v>3897</v>
      </c>
      <c r="P280" s="1" t="s">
        <v>3416</v>
      </c>
      <c r="Q280">
        <v>13130</v>
      </c>
      <c r="R280">
        <v>1</v>
      </c>
      <c r="S280">
        <v>100</v>
      </c>
      <c r="T280" s="1" t="s">
        <v>3391</v>
      </c>
      <c r="U280" s="1" t="s">
        <v>27</v>
      </c>
      <c r="V280">
        <v>1568401206</v>
      </c>
      <c r="W280">
        <v>0</v>
      </c>
      <c r="X280" s="1" t="s">
        <v>27</v>
      </c>
      <c r="Y280" s="2">
        <v>43721.875</v>
      </c>
    </row>
    <row r="281" spans="1:25" x14ac:dyDescent="0.4">
      <c r="A281">
        <v>1749275</v>
      </c>
      <c r="B281">
        <v>61388106</v>
      </c>
      <c r="C281">
        <v>331</v>
      </c>
      <c r="D281">
        <v>337914544</v>
      </c>
      <c r="E281" s="1" t="s">
        <v>29</v>
      </c>
      <c r="F281">
        <v>12800</v>
      </c>
      <c r="G281">
        <v>500089</v>
      </c>
      <c r="H281" s="1" t="s">
        <v>95</v>
      </c>
      <c r="I281" s="1" t="s">
        <v>3368</v>
      </c>
      <c r="J281" s="1" t="s">
        <v>29</v>
      </c>
      <c r="L281" s="1" t="s">
        <v>27</v>
      </c>
      <c r="M281" s="1" t="s">
        <v>3419</v>
      </c>
      <c r="N281" s="1" t="s">
        <v>3898</v>
      </c>
      <c r="O281" s="1" t="s">
        <v>3573</v>
      </c>
      <c r="P281" s="1" t="s">
        <v>3416</v>
      </c>
      <c r="Q281">
        <v>13130</v>
      </c>
      <c r="R281">
        <v>1</v>
      </c>
      <c r="S281">
        <v>424</v>
      </c>
      <c r="T281" s="1" t="s">
        <v>3373</v>
      </c>
      <c r="U281" s="1" t="s">
        <v>27</v>
      </c>
      <c r="V281">
        <v>1568401206</v>
      </c>
      <c r="W281">
        <v>0</v>
      </c>
      <c r="X281" s="1" t="s">
        <v>27</v>
      </c>
      <c r="Y281" s="2">
        <v>43721.875</v>
      </c>
    </row>
    <row r="282" spans="1:25" x14ac:dyDescent="0.4">
      <c r="A282">
        <v>1748782</v>
      </c>
      <c r="B282">
        <v>61388149</v>
      </c>
      <c r="C282">
        <v>331</v>
      </c>
      <c r="D282">
        <v>338535593</v>
      </c>
      <c r="E282" s="1" t="s">
        <v>29</v>
      </c>
      <c r="F282">
        <v>12000</v>
      </c>
      <c r="G282">
        <v>500089</v>
      </c>
      <c r="H282" s="1" t="s">
        <v>95</v>
      </c>
      <c r="I282" s="1" t="s">
        <v>3368</v>
      </c>
      <c r="J282" s="1" t="s">
        <v>29</v>
      </c>
      <c r="L282" s="1" t="s">
        <v>27</v>
      </c>
      <c r="M282" s="1" t="s">
        <v>3419</v>
      </c>
      <c r="N282" s="1" t="s">
        <v>3899</v>
      </c>
      <c r="O282" s="1" t="s">
        <v>3573</v>
      </c>
      <c r="P282" s="1" t="s">
        <v>3416</v>
      </c>
      <c r="Q282">
        <v>13130</v>
      </c>
      <c r="R282">
        <v>1</v>
      </c>
      <c r="S282">
        <v>530</v>
      </c>
      <c r="T282" s="1" t="s">
        <v>3557</v>
      </c>
      <c r="U282" s="1" t="s">
        <v>27</v>
      </c>
      <c r="V282">
        <v>1568401189</v>
      </c>
      <c r="W282">
        <v>0</v>
      </c>
      <c r="X282" s="1" t="s">
        <v>27</v>
      </c>
      <c r="Y282" s="2">
        <v>43721.874305555553</v>
      </c>
    </row>
    <row r="283" spans="1:25" x14ac:dyDescent="0.4">
      <c r="A283">
        <v>1749274</v>
      </c>
      <c r="B283">
        <v>61388246</v>
      </c>
      <c r="C283">
        <v>331</v>
      </c>
      <c r="D283">
        <v>338124121</v>
      </c>
      <c r="E283" s="1" t="s">
        <v>29</v>
      </c>
      <c r="F283">
        <v>16900</v>
      </c>
      <c r="G283">
        <v>500178</v>
      </c>
      <c r="H283" s="1" t="s">
        <v>559</v>
      </c>
      <c r="I283" s="1" t="s">
        <v>3368</v>
      </c>
      <c r="J283" s="1" t="s">
        <v>29</v>
      </c>
      <c r="L283" s="1" t="s">
        <v>27</v>
      </c>
      <c r="M283" s="1" t="s">
        <v>3419</v>
      </c>
      <c r="N283" s="1" t="s">
        <v>3900</v>
      </c>
      <c r="O283" s="1" t="s">
        <v>3901</v>
      </c>
      <c r="P283" s="1" t="s">
        <v>3416</v>
      </c>
      <c r="Q283">
        <v>13130</v>
      </c>
      <c r="R283">
        <v>1</v>
      </c>
      <c r="S283">
        <v>118</v>
      </c>
      <c r="T283" s="1" t="s">
        <v>3391</v>
      </c>
      <c r="U283" s="1" t="s">
        <v>27</v>
      </c>
      <c r="V283">
        <v>1568401206</v>
      </c>
      <c r="W283">
        <v>0</v>
      </c>
      <c r="X283" s="1" t="s">
        <v>27</v>
      </c>
      <c r="Y283" s="2">
        <v>43721.875</v>
      </c>
    </row>
    <row r="284" spans="1:25" x14ac:dyDescent="0.4">
      <c r="A284">
        <v>1749273</v>
      </c>
      <c r="B284">
        <v>61388572</v>
      </c>
      <c r="C284">
        <v>331</v>
      </c>
      <c r="D284">
        <v>338182477</v>
      </c>
      <c r="E284" s="1" t="s">
        <v>692</v>
      </c>
      <c r="F284">
        <v>25101</v>
      </c>
      <c r="G284">
        <v>538728</v>
      </c>
      <c r="H284" s="1" t="s">
        <v>692</v>
      </c>
      <c r="I284" s="1" t="s">
        <v>3407</v>
      </c>
      <c r="J284" s="1" t="s">
        <v>3408</v>
      </c>
      <c r="L284" s="1" t="s">
        <v>27</v>
      </c>
      <c r="M284" s="1" t="s">
        <v>3393</v>
      </c>
      <c r="N284" s="1" t="s">
        <v>3692</v>
      </c>
      <c r="O284" s="1" t="s">
        <v>27</v>
      </c>
      <c r="P284" s="1" t="s">
        <v>3416</v>
      </c>
      <c r="Q284">
        <v>13130</v>
      </c>
      <c r="R284">
        <v>1</v>
      </c>
      <c r="S284">
        <v>1280</v>
      </c>
      <c r="T284" s="1" t="s">
        <v>3373</v>
      </c>
      <c r="U284" s="1" t="s">
        <v>27</v>
      </c>
      <c r="V284">
        <v>1568401206</v>
      </c>
      <c r="W284">
        <v>0</v>
      </c>
      <c r="X284" s="1" t="s">
        <v>27</v>
      </c>
      <c r="Y284" s="2">
        <v>43721.875</v>
      </c>
    </row>
    <row r="285" spans="1:25" x14ac:dyDescent="0.4">
      <c r="A285">
        <v>1749272</v>
      </c>
      <c r="B285">
        <v>61388939</v>
      </c>
      <c r="C285">
        <v>331</v>
      </c>
      <c r="D285">
        <v>338124124</v>
      </c>
      <c r="E285" s="1" t="s">
        <v>3902</v>
      </c>
      <c r="F285">
        <v>25001</v>
      </c>
      <c r="G285">
        <v>538094</v>
      </c>
      <c r="H285" s="1" t="s">
        <v>3902</v>
      </c>
      <c r="I285" s="1" t="s">
        <v>3407</v>
      </c>
      <c r="J285" s="1" t="s">
        <v>3408</v>
      </c>
      <c r="L285" s="1" t="s">
        <v>27</v>
      </c>
      <c r="M285" s="1" t="s">
        <v>3393</v>
      </c>
      <c r="N285" s="1" t="s">
        <v>3903</v>
      </c>
      <c r="O285" s="1" t="s">
        <v>3904</v>
      </c>
      <c r="P285" s="1" t="s">
        <v>3416</v>
      </c>
      <c r="Q285">
        <v>13130</v>
      </c>
      <c r="R285">
        <v>1</v>
      </c>
      <c r="S285">
        <v>668</v>
      </c>
      <c r="T285" s="1" t="s">
        <v>3452</v>
      </c>
      <c r="U285" s="1" t="s">
        <v>27</v>
      </c>
      <c r="V285">
        <v>1568401206</v>
      </c>
      <c r="W285">
        <v>0</v>
      </c>
      <c r="X285" s="1" t="s">
        <v>27</v>
      </c>
      <c r="Y285" s="2">
        <v>43721.875</v>
      </c>
    </row>
    <row r="286" spans="1:25" x14ac:dyDescent="0.4">
      <c r="A286">
        <v>1749271</v>
      </c>
      <c r="B286">
        <v>61389064</v>
      </c>
      <c r="C286">
        <v>331</v>
      </c>
      <c r="D286">
        <v>338124128</v>
      </c>
      <c r="E286" s="1" t="s">
        <v>29</v>
      </c>
      <c r="F286">
        <v>18600</v>
      </c>
      <c r="G286">
        <v>500208</v>
      </c>
      <c r="H286" s="1" t="s">
        <v>28</v>
      </c>
      <c r="I286" s="1" t="s">
        <v>3368</v>
      </c>
      <c r="J286" s="1" t="s">
        <v>29</v>
      </c>
      <c r="L286" s="1" t="s">
        <v>27</v>
      </c>
      <c r="M286" s="1" t="s">
        <v>3393</v>
      </c>
      <c r="N286" s="1" t="s">
        <v>3905</v>
      </c>
      <c r="O286" s="1" t="s">
        <v>3906</v>
      </c>
      <c r="P286" s="1" t="s">
        <v>3416</v>
      </c>
      <c r="Q286">
        <v>13130</v>
      </c>
      <c r="R286">
        <v>1</v>
      </c>
      <c r="S286">
        <v>273</v>
      </c>
      <c r="T286" s="1" t="s">
        <v>3516</v>
      </c>
      <c r="U286" s="1" t="s">
        <v>27</v>
      </c>
      <c r="V286">
        <v>1568401206</v>
      </c>
      <c r="W286">
        <v>0</v>
      </c>
      <c r="X286" s="1" t="s">
        <v>27</v>
      </c>
      <c r="Y286" s="2">
        <v>43721.875</v>
      </c>
    </row>
    <row r="287" spans="1:25" x14ac:dyDescent="0.4">
      <c r="A287">
        <v>1749270</v>
      </c>
      <c r="B287">
        <v>61515451</v>
      </c>
      <c r="C287">
        <v>331</v>
      </c>
      <c r="D287">
        <v>338058870</v>
      </c>
      <c r="E287" s="1" t="s">
        <v>966</v>
      </c>
      <c r="F287">
        <v>41501</v>
      </c>
      <c r="G287">
        <v>567442</v>
      </c>
      <c r="H287" s="1" t="s">
        <v>966</v>
      </c>
      <c r="I287" s="1" t="s">
        <v>3554</v>
      </c>
      <c r="J287" s="1" t="s">
        <v>966</v>
      </c>
      <c r="L287" s="1" t="s">
        <v>27</v>
      </c>
      <c r="M287" s="1" t="s">
        <v>3419</v>
      </c>
      <c r="N287" s="1" t="s">
        <v>3907</v>
      </c>
      <c r="O287" s="1" t="s">
        <v>27</v>
      </c>
      <c r="P287" s="1" t="s">
        <v>3416</v>
      </c>
      <c r="Q287">
        <v>13130</v>
      </c>
      <c r="R287">
        <v>1</v>
      </c>
      <c r="S287">
        <v>530</v>
      </c>
      <c r="T287" s="1" t="s">
        <v>3677</v>
      </c>
      <c r="U287" s="1" t="s">
        <v>27</v>
      </c>
      <c r="V287">
        <v>1568401206</v>
      </c>
      <c r="W287">
        <v>0</v>
      </c>
      <c r="X287" s="1" t="s">
        <v>27</v>
      </c>
      <c r="Y287" s="2">
        <v>43721.875</v>
      </c>
    </row>
    <row r="288" spans="1:25" x14ac:dyDescent="0.4">
      <c r="A288">
        <v>1749269</v>
      </c>
      <c r="B288">
        <v>61632210</v>
      </c>
      <c r="C288">
        <v>331</v>
      </c>
      <c r="D288">
        <v>337914958</v>
      </c>
      <c r="E288" s="1" t="s">
        <v>232</v>
      </c>
      <c r="F288">
        <v>28802</v>
      </c>
      <c r="G288">
        <v>537004</v>
      </c>
      <c r="H288" s="1" t="s">
        <v>232</v>
      </c>
      <c r="I288" s="1" t="s">
        <v>3374</v>
      </c>
      <c r="J288" s="1" t="s">
        <v>232</v>
      </c>
      <c r="L288" s="1" t="s">
        <v>27</v>
      </c>
      <c r="M288" s="1" t="s">
        <v>3419</v>
      </c>
      <c r="N288" s="1" t="s">
        <v>3455</v>
      </c>
      <c r="O288" s="1" t="s">
        <v>27</v>
      </c>
      <c r="P288" s="1" t="s">
        <v>3416</v>
      </c>
      <c r="Q288">
        <v>13130</v>
      </c>
      <c r="R288">
        <v>1</v>
      </c>
      <c r="S288">
        <v>779</v>
      </c>
      <c r="T288" s="1" t="s">
        <v>3544</v>
      </c>
      <c r="U288" s="1" t="s">
        <v>27</v>
      </c>
      <c r="V288">
        <v>1568401206</v>
      </c>
      <c r="W288">
        <v>0</v>
      </c>
      <c r="X288" s="1" t="s">
        <v>27</v>
      </c>
      <c r="Y288" s="2">
        <v>43721.875</v>
      </c>
    </row>
    <row r="289" spans="1:25" x14ac:dyDescent="0.4">
      <c r="A289">
        <v>1749268</v>
      </c>
      <c r="B289">
        <v>61664545</v>
      </c>
      <c r="C289">
        <v>331</v>
      </c>
      <c r="D289">
        <v>339278338</v>
      </c>
      <c r="E289" s="1" t="s">
        <v>998</v>
      </c>
      <c r="F289">
        <v>25801</v>
      </c>
      <c r="G289">
        <v>530883</v>
      </c>
      <c r="H289" s="1" t="s">
        <v>998</v>
      </c>
      <c r="I289" s="1" t="s">
        <v>3397</v>
      </c>
      <c r="J289" s="1" t="s">
        <v>759</v>
      </c>
      <c r="L289" s="1" t="s">
        <v>27</v>
      </c>
      <c r="M289" s="1" t="s">
        <v>3419</v>
      </c>
      <c r="N289" s="1" t="s">
        <v>3908</v>
      </c>
      <c r="O289" s="1" t="s">
        <v>27</v>
      </c>
      <c r="P289" s="1" t="s">
        <v>3416</v>
      </c>
      <c r="Q289">
        <v>13130</v>
      </c>
      <c r="R289">
        <v>1</v>
      </c>
      <c r="S289">
        <v>271</v>
      </c>
      <c r="T289" s="1" t="s">
        <v>27</v>
      </c>
      <c r="U289" s="1" t="s">
        <v>27</v>
      </c>
      <c r="V289">
        <v>1568401206</v>
      </c>
      <c r="W289">
        <v>0</v>
      </c>
      <c r="X289" s="1" t="s">
        <v>27</v>
      </c>
      <c r="Y289" s="2">
        <v>43721.875</v>
      </c>
    </row>
    <row r="290" spans="1:25" x14ac:dyDescent="0.4">
      <c r="A290">
        <v>1749267</v>
      </c>
      <c r="B290">
        <v>61664707</v>
      </c>
      <c r="C290">
        <v>331</v>
      </c>
      <c r="D290">
        <v>338191853</v>
      </c>
      <c r="E290" s="1" t="s">
        <v>759</v>
      </c>
      <c r="F290">
        <v>25601</v>
      </c>
      <c r="G290">
        <v>529303</v>
      </c>
      <c r="H290" s="1" t="s">
        <v>759</v>
      </c>
      <c r="I290" s="1" t="s">
        <v>3397</v>
      </c>
      <c r="J290" s="1" t="s">
        <v>759</v>
      </c>
      <c r="L290" s="1" t="s">
        <v>27</v>
      </c>
      <c r="M290" s="1" t="s">
        <v>3419</v>
      </c>
      <c r="N290" s="1" t="s">
        <v>3545</v>
      </c>
      <c r="O290" s="1" t="s">
        <v>27</v>
      </c>
      <c r="P290" s="1" t="s">
        <v>3416</v>
      </c>
      <c r="Q290">
        <v>13130</v>
      </c>
      <c r="R290">
        <v>1</v>
      </c>
      <c r="S290">
        <v>470</v>
      </c>
      <c r="T290" s="1" t="s">
        <v>27</v>
      </c>
      <c r="U290" s="1" t="s">
        <v>27</v>
      </c>
      <c r="V290">
        <v>1568401206</v>
      </c>
      <c r="W290">
        <v>0</v>
      </c>
      <c r="X290" s="1" t="s">
        <v>27</v>
      </c>
      <c r="Y290" s="2">
        <v>43721.875</v>
      </c>
    </row>
    <row r="291" spans="1:25" x14ac:dyDescent="0.4">
      <c r="A291">
        <v>1749266</v>
      </c>
      <c r="B291">
        <v>61716693</v>
      </c>
      <c r="C291">
        <v>331</v>
      </c>
      <c r="D291">
        <v>338124268</v>
      </c>
      <c r="E291" s="1" t="s">
        <v>654</v>
      </c>
      <c r="F291">
        <v>76502</v>
      </c>
      <c r="G291">
        <v>585599</v>
      </c>
      <c r="H291" s="1" t="s">
        <v>654</v>
      </c>
      <c r="I291" s="1" t="s">
        <v>3447</v>
      </c>
      <c r="J291" s="1" t="s">
        <v>11</v>
      </c>
      <c r="L291" s="1" t="s">
        <v>27</v>
      </c>
      <c r="M291" s="1" t="s">
        <v>3393</v>
      </c>
      <c r="N291" s="1" t="s">
        <v>3909</v>
      </c>
      <c r="O291" s="1" t="s">
        <v>27</v>
      </c>
      <c r="P291" s="1" t="s">
        <v>3416</v>
      </c>
      <c r="Q291">
        <v>13130</v>
      </c>
      <c r="R291">
        <v>1</v>
      </c>
      <c r="S291">
        <v>907</v>
      </c>
      <c r="T291" s="1" t="s">
        <v>27</v>
      </c>
      <c r="U291" s="1" t="s">
        <v>27</v>
      </c>
      <c r="V291">
        <v>1568401206</v>
      </c>
      <c r="W291">
        <v>0</v>
      </c>
      <c r="X291" s="1" t="s">
        <v>27</v>
      </c>
      <c r="Y291" s="2">
        <v>43721.875</v>
      </c>
    </row>
    <row r="292" spans="1:25" x14ac:dyDescent="0.4">
      <c r="A292">
        <v>1749265</v>
      </c>
      <c r="B292">
        <v>61716707</v>
      </c>
      <c r="C292">
        <v>331</v>
      </c>
      <c r="D292">
        <v>337915145</v>
      </c>
      <c r="E292" s="1" t="s">
        <v>235</v>
      </c>
      <c r="F292">
        <v>76601</v>
      </c>
      <c r="G292">
        <v>585891</v>
      </c>
      <c r="H292" s="1" t="s">
        <v>235</v>
      </c>
      <c r="I292" s="1" t="s">
        <v>3447</v>
      </c>
      <c r="J292" s="1" t="s">
        <v>11</v>
      </c>
      <c r="L292" s="1" t="s">
        <v>27</v>
      </c>
      <c r="M292" s="1" t="s">
        <v>3393</v>
      </c>
      <c r="N292" s="1" t="s">
        <v>3455</v>
      </c>
      <c r="O292" s="1" t="s">
        <v>27</v>
      </c>
      <c r="P292" s="1" t="s">
        <v>3416</v>
      </c>
      <c r="Q292">
        <v>13130</v>
      </c>
      <c r="R292">
        <v>1</v>
      </c>
      <c r="S292">
        <v>60</v>
      </c>
      <c r="T292" s="1" t="s">
        <v>27</v>
      </c>
      <c r="U292" s="1" t="s">
        <v>27</v>
      </c>
      <c r="V292">
        <v>1568401206</v>
      </c>
      <c r="W292">
        <v>0</v>
      </c>
      <c r="X292" s="1" t="s">
        <v>27</v>
      </c>
      <c r="Y292" s="2">
        <v>43721.875</v>
      </c>
    </row>
    <row r="293" spans="1:25" x14ac:dyDescent="0.4">
      <c r="A293">
        <v>1749264</v>
      </c>
      <c r="B293">
        <v>61742902</v>
      </c>
      <c r="C293">
        <v>331</v>
      </c>
      <c r="D293">
        <v>337915183</v>
      </c>
      <c r="E293" s="1" t="s">
        <v>1490</v>
      </c>
      <c r="F293">
        <v>69662</v>
      </c>
      <c r="G293">
        <v>586587</v>
      </c>
      <c r="H293" s="1" t="s">
        <v>1490</v>
      </c>
      <c r="I293" s="1" t="s">
        <v>3449</v>
      </c>
      <c r="J293" s="1" t="s">
        <v>856</v>
      </c>
      <c r="L293" s="1" t="s">
        <v>27</v>
      </c>
      <c r="M293" s="1" t="s">
        <v>3393</v>
      </c>
      <c r="N293" s="1" t="s">
        <v>3860</v>
      </c>
      <c r="O293" s="1" t="s">
        <v>27</v>
      </c>
      <c r="P293" s="1" t="s">
        <v>3416</v>
      </c>
      <c r="Q293">
        <v>13130</v>
      </c>
      <c r="R293">
        <v>1</v>
      </c>
      <c r="S293">
        <v>379</v>
      </c>
      <c r="T293" s="1" t="s">
        <v>27</v>
      </c>
      <c r="U293" s="1" t="s">
        <v>27</v>
      </c>
      <c r="V293">
        <v>1568401206</v>
      </c>
      <c r="W293">
        <v>0</v>
      </c>
      <c r="X293" s="1" t="s">
        <v>27</v>
      </c>
      <c r="Y293" s="2">
        <v>43721.875</v>
      </c>
    </row>
    <row r="294" spans="1:25" x14ac:dyDescent="0.4">
      <c r="A294">
        <v>1749263</v>
      </c>
      <c r="B294">
        <v>61750972</v>
      </c>
      <c r="C294">
        <v>331</v>
      </c>
      <c r="D294">
        <v>338182537</v>
      </c>
      <c r="E294" s="1" t="s">
        <v>581</v>
      </c>
      <c r="F294">
        <v>33901</v>
      </c>
      <c r="G294">
        <v>555771</v>
      </c>
      <c r="H294" s="1" t="s">
        <v>581</v>
      </c>
      <c r="I294" s="1" t="s">
        <v>3910</v>
      </c>
      <c r="J294" s="1" t="s">
        <v>581</v>
      </c>
      <c r="L294" s="1" t="s">
        <v>27</v>
      </c>
      <c r="M294" s="1" t="s">
        <v>3419</v>
      </c>
      <c r="N294" s="1" t="s">
        <v>3911</v>
      </c>
      <c r="O294" s="1" t="s">
        <v>3912</v>
      </c>
      <c r="P294" s="1" t="s">
        <v>3416</v>
      </c>
      <c r="Q294">
        <v>13130</v>
      </c>
      <c r="R294">
        <v>1</v>
      </c>
      <c r="S294">
        <v>347</v>
      </c>
      <c r="T294" s="1" t="s">
        <v>27</v>
      </c>
      <c r="U294" s="1" t="s">
        <v>27</v>
      </c>
      <c r="V294">
        <v>1568401206</v>
      </c>
      <c r="W294">
        <v>0</v>
      </c>
      <c r="X294" s="1" t="s">
        <v>27</v>
      </c>
      <c r="Y294" s="2">
        <v>43721.875</v>
      </c>
    </row>
    <row r="295" spans="1:25" x14ac:dyDescent="0.4">
      <c r="A295">
        <v>1749262</v>
      </c>
      <c r="B295">
        <v>61781444</v>
      </c>
      <c r="C295">
        <v>331</v>
      </c>
      <c r="D295">
        <v>337915265</v>
      </c>
      <c r="E295" s="1" t="s">
        <v>954</v>
      </c>
      <c r="F295">
        <v>34201</v>
      </c>
      <c r="G295">
        <v>557153</v>
      </c>
      <c r="H295" s="1" t="s">
        <v>954</v>
      </c>
      <c r="I295" s="1" t="s">
        <v>3910</v>
      </c>
      <c r="J295" s="1" t="s">
        <v>581</v>
      </c>
      <c r="L295" s="1" t="s">
        <v>27</v>
      </c>
      <c r="M295" s="1" t="s">
        <v>3393</v>
      </c>
      <c r="N295" s="1" t="s">
        <v>3913</v>
      </c>
      <c r="O295" s="1" t="s">
        <v>3914</v>
      </c>
      <c r="P295" s="1" t="s">
        <v>3416</v>
      </c>
      <c r="Q295">
        <v>13130</v>
      </c>
      <c r="R295">
        <v>1</v>
      </c>
      <c r="S295">
        <v>324</v>
      </c>
      <c r="T295" s="1" t="s">
        <v>27</v>
      </c>
      <c r="U295" s="1" t="s">
        <v>27</v>
      </c>
      <c r="V295">
        <v>1568401206</v>
      </c>
      <c r="W295">
        <v>0</v>
      </c>
      <c r="X295" s="1" t="s">
        <v>27</v>
      </c>
      <c r="Y295" s="2">
        <v>43721.875</v>
      </c>
    </row>
    <row r="296" spans="1:25" x14ac:dyDescent="0.4">
      <c r="A296">
        <v>1749261</v>
      </c>
      <c r="B296">
        <v>61894427</v>
      </c>
      <c r="C296">
        <v>331</v>
      </c>
      <c r="D296">
        <v>338059050</v>
      </c>
      <c r="E296" s="1" t="s">
        <v>720</v>
      </c>
      <c r="F296">
        <v>27401</v>
      </c>
      <c r="G296">
        <v>532819</v>
      </c>
      <c r="H296" s="1" t="s">
        <v>720</v>
      </c>
      <c r="I296" s="1" t="s">
        <v>3915</v>
      </c>
      <c r="J296" s="1" t="s">
        <v>825</v>
      </c>
      <c r="L296" s="1" t="s">
        <v>27</v>
      </c>
      <c r="M296" s="1" t="s">
        <v>3393</v>
      </c>
      <c r="N296" s="1" t="s">
        <v>3916</v>
      </c>
      <c r="O296" s="1" t="s">
        <v>27</v>
      </c>
      <c r="P296" s="1" t="s">
        <v>3416</v>
      </c>
      <c r="Q296">
        <v>13130</v>
      </c>
      <c r="R296">
        <v>1</v>
      </c>
      <c r="S296">
        <v>1310</v>
      </c>
      <c r="T296" s="1" t="s">
        <v>27</v>
      </c>
      <c r="U296" s="1" t="s">
        <v>27</v>
      </c>
      <c r="V296">
        <v>1568401206</v>
      </c>
      <c r="W296">
        <v>0</v>
      </c>
      <c r="X296" s="1" t="s">
        <v>27</v>
      </c>
      <c r="Y296" s="2">
        <v>43721.875</v>
      </c>
    </row>
    <row r="297" spans="1:25" x14ac:dyDescent="0.4">
      <c r="A297">
        <v>1749260</v>
      </c>
      <c r="B297">
        <v>61894435</v>
      </c>
      <c r="C297">
        <v>331</v>
      </c>
      <c r="D297">
        <v>337915425</v>
      </c>
      <c r="E297" s="1" t="s">
        <v>825</v>
      </c>
      <c r="F297">
        <v>27201</v>
      </c>
      <c r="G297">
        <v>532053</v>
      </c>
      <c r="H297" s="1" t="s">
        <v>825</v>
      </c>
      <c r="I297" s="1" t="s">
        <v>3915</v>
      </c>
      <c r="J297" s="1" t="s">
        <v>825</v>
      </c>
      <c r="L297" s="1" t="s">
        <v>27</v>
      </c>
      <c r="M297" s="1" t="s">
        <v>3419</v>
      </c>
      <c r="N297" s="1" t="s">
        <v>3917</v>
      </c>
      <c r="O297" s="1" t="s">
        <v>27</v>
      </c>
      <c r="P297" s="1" t="s">
        <v>3416</v>
      </c>
      <c r="Q297">
        <v>13130</v>
      </c>
      <c r="R297">
        <v>1</v>
      </c>
      <c r="S297">
        <v>1573</v>
      </c>
      <c r="T297" s="1" t="s">
        <v>27</v>
      </c>
      <c r="U297" s="1" t="s">
        <v>27</v>
      </c>
      <c r="V297">
        <v>1568401206</v>
      </c>
      <c r="W297">
        <v>0</v>
      </c>
      <c r="X297" s="1" t="s">
        <v>27</v>
      </c>
      <c r="Y297" s="2">
        <v>43721.875</v>
      </c>
    </row>
    <row r="298" spans="1:25" x14ac:dyDescent="0.4">
      <c r="A298">
        <v>1749259</v>
      </c>
      <c r="B298">
        <v>61894737</v>
      </c>
      <c r="C298">
        <v>331</v>
      </c>
      <c r="D298">
        <v>337915430</v>
      </c>
      <c r="E298" s="1" t="s">
        <v>825</v>
      </c>
      <c r="F298">
        <v>27201</v>
      </c>
      <c r="G298">
        <v>532053</v>
      </c>
      <c r="H298" s="1" t="s">
        <v>825</v>
      </c>
      <c r="I298" s="1" t="s">
        <v>3915</v>
      </c>
      <c r="J298" s="1" t="s">
        <v>825</v>
      </c>
      <c r="L298" s="1" t="s">
        <v>27</v>
      </c>
      <c r="M298" s="1" t="s">
        <v>3419</v>
      </c>
      <c r="N298" s="1" t="s">
        <v>3577</v>
      </c>
      <c r="O298" s="1" t="s">
        <v>3918</v>
      </c>
      <c r="P298" s="1" t="s">
        <v>3416</v>
      </c>
      <c r="Q298">
        <v>13130</v>
      </c>
      <c r="R298">
        <v>1</v>
      </c>
      <c r="S298">
        <v>3103</v>
      </c>
      <c r="T298" s="1" t="s">
        <v>27</v>
      </c>
      <c r="U298" s="1" t="s">
        <v>27</v>
      </c>
      <c r="V298">
        <v>1568401206</v>
      </c>
      <c r="W298">
        <v>0</v>
      </c>
      <c r="X298" s="1" t="s">
        <v>27</v>
      </c>
      <c r="Y298" s="2">
        <v>43721.875</v>
      </c>
    </row>
    <row r="299" spans="1:25" x14ac:dyDescent="0.4">
      <c r="A299">
        <v>1749258</v>
      </c>
      <c r="B299">
        <v>61924032</v>
      </c>
      <c r="C299">
        <v>331</v>
      </c>
      <c r="D299">
        <v>338213840</v>
      </c>
      <c r="E299" s="1" t="s">
        <v>169</v>
      </c>
      <c r="F299">
        <v>28401</v>
      </c>
      <c r="G299">
        <v>533955</v>
      </c>
      <c r="H299" s="1" t="s">
        <v>169</v>
      </c>
      <c r="I299" s="1" t="s">
        <v>3534</v>
      </c>
      <c r="J299" s="1" t="s">
        <v>169</v>
      </c>
      <c r="L299" s="1" t="s">
        <v>27</v>
      </c>
      <c r="M299" s="1" t="s">
        <v>3419</v>
      </c>
      <c r="N299" s="1" t="s">
        <v>3919</v>
      </c>
      <c r="O299" s="1" t="s">
        <v>3839</v>
      </c>
      <c r="P299" s="1" t="s">
        <v>3416</v>
      </c>
      <c r="Q299">
        <v>13130</v>
      </c>
      <c r="R299">
        <v>1</v>
      </c>
      <c r="S299">
        <v>932</v>
      </c>
      <c r="T299" s="1" t="s">
        <v>27</v>
      </c>
      <c r="U299" s="1" t="s">
        <v>27</v>
      </c>
      <c r="V299">
        <v>1568401205</v>
      </c>
      <c r="W299">
        <v>0</v>
      </c>
      <c r="X299" s="1" t="s">
        <v>27</v>
      </c>
      <c r="Y299" s="2">
        <v>43721.875</v>
      </c>
    </row>
    <row r="300" spans="1:25" x14ac:dyDescent="0.4">
      <c r="A300">
        <v>1749257</v>
      </c>
      <c r="B300">
        <v>61924041</v>
      </c>
      <c r="C300">
        <v>331</v>
      </c>
      <c r="D300">
        <v>338059060</v>
      </c>
      <c r="E300" s="1" t="s">
        <v>362</v>
      </c>
      <c r="F300">
        <v>28601</v>
      </c>
      <c r="G300">
        <v>534005</v>
      </c>
      <c r="H300" s="1" t="s">
        <v>362</v>
      </c>
      <c r="I300" s="1" t="s">
        <v>3534</v>
      </c>
      <c r="J300" s="1" t="s">
        <v>169</v>
      </c>
      <c r="L300" s="1" t="s">
        <v>27</v>
      </c>
      <c r="M300" s="1" t="s">
        <v>3419</v>
      </c>
      <c r="N300" s="1" t="s">
        <v>3860</v>
      </c>
      <c r="O300" s="1" t="s">
        <v>3920</v>
      </c>
      <c r="P300" s="1" t="s">
        <v>3416</v>
      </c>
      <c r="Q300">
        <v>13130</v>
      </c>
      <c r="R300">
        <v>1</v>
      </c>
      <c r="S300">
        <v>248</v>
      </c>
      <c r="T300" s="1" t="s">
        <v>3921</v>
      </c>
      <c r="U300" s="1" t="s">
        <v>27</v>
      </c>
      <c r="V300">
        <v>1568401205</v>
      </c>
      <c r="W300">
        <v>0</v>
      </c>
      <c r="X300" s="1" t="s">
        <v>27</v>
      </c>
      <c r="Y300" s="2">
        <v>43721.875</v>
      </c>
    </row>
    <row r="301" spans="1:25" x14ac:dyDescent="0.4">
      <c r="A301">
        <v>1749256</v>
      </c>
      <c r="B301">
        <v>61942839</v>
      </c>
      <c r="C301">
        <v>641</v>
      </c>
      <c r="D301">
        <v>338182552</v>
      </c>
      <c r="E301" s="1" t="s">
        <v>162</v>
      </c>
      <c r="F301">
        <v>77900</v>
      </c>
      <c r="G301">
        <v>500496</v>
      </c>
      <c r="H301" s="1" t="s">
        <v>162</v>
      </c>
      <c r="I301" s="1" t="s">
        <v>3385</v>
      </c>
      <c r="J301" s="1" t="s">
        <v>162</v>
      </c>
      <c r="L301" s="1" t="s">
        <v>27</v>
      </c>
      <c r="M301" s="1" t="s">
        <v>3393</v>
      </c>
      <c r="N301" s="1" t="s">
        <v>3922</v>
      </c>
      <c r="O301" s="1" t="s">
        <v>27</v>
      </c>
      <c r="P301" s="1" t="s">
        <v>3390</v>
      </c>
      <c r="Q301">
        <v>11002</v>
      </c>
      <c r="R301">
        <v>1</v>
      </c>
      <c r="S301">
        <v>693</v>
      </c>
      <c r="T301" s="1" t="s">
        <v>3373</v>
      </c>
      <c r="U301" s="1" t="s">
        <v>27</v>
      </c>
      <c r="V301">
        <v>1568401205</v>
      </c>
      <c r="W301">
        <v>0</v>
      </c>
      <c r="X301" s="1" t="s">
        <v>27</v>
      </c>
      <c r="Y301" s="2">
        <v>43721.875</v>
      </c>
    </row>
    <row r="302" spans="1:25" x14ac:dyDescent="0.4">
      <c r="A302">
        <v>1749255</v>
      </c>
      <c r="B302">
        <v>61989011</v>
      </c>
      <c r="C302">
        <v>331</v>
      </c>
      <c r="D302">
        <v>337915614</v>
      </c>
      <c r="E302" s="1" t="s">
        <v>45</v>
      </c>
      <c r="F302">
        <v>70800</v>
      </c>
      <c r="G302">
        <v>546224</v>
      </c>
      <c r="H302" s="1" t="s">
        <v>3494</v>
      </c>
      <c r="I302" s="1" t="s">
        <v>3490</v>
      </c>
      <c r="J302" s="1" t="s">
        <v>3491</v>
      </c>
      <c r="L302" s="1" t="s">
        <v>27</v>
      </c>
      <c r="M302" s="1" t="s">
        <v>3419</v>
      </c>
      <c r="N302" s="1" t="s">
        <v>3923</v>
      </c>
      <c r="O302" s="1" t="s">
        <v>3494</v>
      </c>
      <c r="P302" s="1" t="s">
        <v>3416</v>
      </c>
      <c r="Q302">
        <v>13130</v>
      </c>
      <c r="R302">
        <v>1</v>
      </c>
      <c r="S302">
        <v>493</v>
      </c>
      <c r="T302" s="1" t="s">
        <v>3377</v>
      </c>
      <c r="U302" s="1" t="s">
        <v>27</v>
      </c>
      <c r="V302">
        <v>1568401205</v>
      </c>
      <c r="W302">
        <v>0</v>
      </c>
      <c r="X302" s="1" t="s">
        <v>27</v>
      </c>
      <c r="Y302" s="2">
        <v>43721.875</v>
      </c>
    </row>
    <row r="303" spans="1:25" x14ac:dyDescent="0.4">
      <c r="A303">
        <v>1672289</v>
      </c>
      <c r="B303">
        <v>62032178</v>
      </c>
      <c r="C303">
        <v>331</v>
      </c>
      <c r="D303">
        <v>338124415</v>
      </c>
      <c r="E303" s="1" t="s">
        <v>879</v>
      </c>
      <c r="F303">
        <v>57201</v>
      </c>
      <c r="G303">
        <v>578576</v>
      </c>
      <c r="H303" s="1" t="s">
        <v>879</v>
      </c>
      <c r="I303" s="1" t="s">
        <v>3924</v>
      </c>
      <c r="J303" s="1" t="s">
        <v>859</v>
      </c>
      <c r="L303" s="1" t="s">
        <v>27</v>
      </c>
      <c r="M303" s="1" t="s">
        <v>3393</v>
      </c>
      <c r="N303" s="1" t="s">
        <v>3925</v>
      </c>
      <c r="O303" s="1" t="s">
        <v>3926</v>
      </c>
      <c r="P303" s="1" t="s">
        <v>3416</v>
      </c>
      <c r="Q303">
        <v>13130</v>
      </c>
      <c r="R303">
        <v>1</v>
      </c>
      <c r="S303">
        <v>306</v>
      </c>
      <c r="T303" s="1" t="s">
        <v>27</v>
      </c>
      <c r="U303" s="1" t="s">
        <v>27</v>
      </c>
      <c r="V303">
        <v>1568380135</v>
      </c>
      <c r="W303">
        <v>0</v>
      </c>
      <c r="X303" s="1" t="s">
        <v>27</v>
      </c>
      <c r="Y303" s="2">
        <v>43721.630555555559</v>
      </c>
    </row>
    <row r="304" spans="1:25" x14ac:dyDescent="0.4">
      <c r="A304">
        <v>1672297</v>
      </c>
      <c r="B304">
        <v>62032348</v>
      </c>
      <c r="C304">
        <v>331</v>
      </c>
      <c r="D304">
        <v>338191872</v>
      </c>
      <c r="E304" s="1" t="s">
        <v>410</v>
      </c>
      <c r="F304">
        <v>57001</v>
      </c>
      <c r="G304">
        <v>578347</v>
      </c>
      <c r="H304" s="1" t="s">
        <v>410</v>
      </c>
      <c r="I304" s="1" t="s">
        <v>3924</v>
      </c>
      <c r="J304" s="1" t="s">
        <v>859</v>
      </c>
      <c r="L304" s="1" t="s">
        <v>27</v>
      </c>
      <c r="M304" s="1" t="s">
        <v>3393</v>
      </c>
      <c r="N304" s="1" t="s">
        <v>3927</v>
      </c>
      <c r="O304" s="1" t="s">
        <v>3928</v>
      </c>
      <c r="P304" s="1" t="s">
        <v>3416</v>
      </c>
      <c r="Q304">
        <v>13130</v>
      </c>
      <c r="R304">
        <v>1</v>
      </c>
      <c r="S304">
        <v>590</v>
      </c>
      <c r="T304" s="1" t="s">
        <v>27</v>
      </c>
      <c r="U304" s="1" t="s">
        <v>27</v>
      </c>
      <c r="V304">
        <v>1568380135</v>
      </c>
      <c r="W304">
        <v>0</v>
      </c>
      <c r="X304" s="1" t="s">
        <v>27</v>
      </c>
      <c r="Y304" s="2">
        <v>43721.630555555559</v>
      </c>
    </row>
    <row r="305" spans="1:25" x14ac:dyDescent="0.4">
      <c r="A305">
        <v>1672300</v>
      </c>
      <c r="B305">
        <v>62033026</v>
      </c>
      <c r="C305">
        <v>331</v>
      </c>
      <c r="D305">
        <v>338616000</v>
      </c>
      <c r="E305" s="1" t="s">
        <v>859</v>
      </c>
      <c r="F305">
        <v>56802</v>
      </c>
      <c r="G305">
        <v>577731</v>
      </c>
      <c r="H305" s="1" t="s">
        <v>859</v>
      </c>
      <c r="I305" s="1" t="s">
        <v>3924</v>
      </c>
      <c r="J305" s="1" t="s">
        <v>859</v>
      </c>
      <c r="L305" s="1" t="s">
        <v>27</v>
      </c>
      <c r="M305" s="1" t="s">
        <v>3419</v>
      </c>
      <c r="N305" s="1" t="s">
        <v>3465</v>
      </c>
      <c r="O305" s="1" t="s">
        <v>3563</v>
      </c>
      <c r="P305" s="1" t="s">
        <v>3416</v>
      </c>
      <c r="Q305">
        <v>13130</v>
      </c>
      <c r="R305">
        <v>1</v>
      </c>
      <c r="S305">
        <v>1638</v>
      </c>
      <c r="T305" s="1" t="s">
        <v>3373</v>
      </c>
      <c r="U305" s="1" t="s">
        <v>27</v>
      </c>
      <c r="V305">
        <v>1568380135</v>
      </c>
      <c r="W305">
        <v>0</v>
      </c>
      <c r="X305" s="1" t="s">
        <v>27</v>
      </c>
      <c r="Y305" s="2">
        <v>43721.630555555559</v>
      </c>
    </row>
    <row r="306" spans="1:25" x14ac:dyDescent="0.4">
      <c r="A306">
        <v>1749254</v>
      </c>
      <c r="B306">
        <v>62073109</v>
      </c>
      <c r="C306">
        <v>331</v>
      </c>
      <c r="D306">
        <v>339206461</v>
      </c>
      <c r="E306" s="1" t="s">
        <v>27</v>
      </c>
      <c r="G306">
        <v>581372</v>
      </c>
      <c r="H306" s="1" t="s">
        <v>429</v>
      </c>
      <c r="I306" s="1" t="s">
        <v>3606</v>
      </c>
      <c r="J306" s="1" t="s">
        <v>424</v>
      </c>
      <c r="L306" s="1" t="s">
        <v>27</v>
      </c>
      <c r="M306" s="1" t="s">
        <v>3419</v>
      </c>
      <c r="N306" s="1" t="s">
        <v>27</v>
      </c>
      <c r="O306" s="1" t="s">
        <v>27</v>
      </c>
      <c r="P306" s="1" t="s">
        <v>3416</v>
      </c>
      <c r="Q306">
        <v>13130</v>
      </c>
      <c r="T306" s="1" t="s">
        <v>27</v>
      </c>
      <c r="U306" s="1" t="s">
        <v>3929</v>
      </c>
      <c r="V306">
        <v>1568401205</v>
      </c>
      <c r="W306">
        <v>0</v>
      </c>
      <c r="X306" s="1" t="s">
        <v>27</v>
      </c>
      <c r="Y306" s="2">
        <v>43721.875</v>
      </c>
    </row>
    <row r="307" spans="1:25" x14ac:dyDescent="0.4">
      <c r="A307">
        <v>1749253</v>
      </c>
      <c r="B307">
        <v>62073133</v>
      </c>
      <c r="C307">
        <v>331</v>
      </c>
      <c r="D307">
        <v>338175604</v>
      </c>
      <c r="E307" s="1" t="s">
        <v>424</v>
      </c>
      <c r="F307">
        <v>67801</v>
      </c>
      <c r="G307">
        <v>581283</v>
      </c>
      <c r="H307" s="1" t="s">
        <v>424</v>
      </c>
      <c r="I307" s="1" t="s">
        <v>3606</v>
      </c>
      <c r="J307" s="1" t="s">
        <v>424</v>
      </c>
      <c r="L307" s="1" t="s">
        <v>27</v>
      </c>
      <c r="M307" s="1" t="s">
        <v>3419</v>
      </c>
      <c r="N307" s="1" t="s">
        <v>3930</v>
      </c>
      <c r="O307" s="1" t="s">
        <v>27</v>
      </c>
      <c r="P307" s="1" t="s">
        <v>3416</v>
      </c>
      <c r="Q307">
        <v>13130</v>
      </c>
      <c r="R307">
        <v>1</v>
      </c>
      <c r="S307">
        <v>33</v>
      </c>
      <c r="T307" s="1" t="s">
        <v>3485</v>
      </c>
      <c r="U307" s="1" t="s">
        <v>27</v>
      </c>
      <c r="V307">
        <v>1568401205</v>
      </c>
      <c r="W307">
        <v>0</v>
      </c>
      <c r="X307" s="1" t="s">
        <v>27</v>
      </c>
      <c r="Y307" s="2">
        <v>43721.875</v>
      </c>
    </row>
    <row r="308" spans="1:25" x14ac:dyDescent="0.4">
      <c r="A308">
        <v>1749252</v>
      </c>
      <c r="B308">
        <v>62208870</v>
      </c>
      <c r="C308">
        <v>331</v>
      </c>
      <c r="D308">
        <v>338161095</v>
      </c>
      <c r="E308" s="1" t="s">
        <v>708</v>
      </c>
      <c r="F308">
        <v>43601</v>
      </c>
      <c r="G308">
        <v>567256</v>
      </c>
      <c r="H308" s="1" t="s">
        <v>708</v>
      </c>
      <c r="I308" s="1" t="s">
        <v>3791</v>
      </c>
      <c r="J308" s="1" t="s">
        <v>1454</v>
      </c>
      <c r="L308" s="1" t="s">
        <v>27</v>
      </c>
      <c r="M308" s="1" t="s">
        <v>3393</v>
      </c>
      <c r="N308" s="1" t="s">
        <v>3666</v>
      </c>
      <c r="O308" s="1" t="s">
        <v>3931</v>
      </c>
      <c r="P308" s="1" t="s">
        <v>3416</v>
      </c>
      <c r="Q308">
        <v>13130</v>
      </c>
      <c r="R308">
        <v>1</v>
      </c>
      <c r="S308">
        <v>640</v>
      </c>
      <c r="T308" s="1" t="s">
        <v>27</v>
      </c>
      <c r="U308" s="1" t="s">
        <v>27</v>
      </c>
      <c r="V308">
        <v>1568401205</v>
      </c>
      <c r="W308">
        <v>0</v>
      </c>
      <c r="X308" s="1" t="s">
        <v>27</v>
      </c>
      <c r="Y308" s="2">
        <v>43721.875</v>
      </c>
    </row>
    <row r="309" spans="1:25" x14ac:dyDescent="0.4">
      <c r="A309">
        <v>1673222</v>
      </c>
      <c r="B309">
        <v>62237004</v>
      </c>
      <c r="C309">
        <v>331</v>
      </c>
      <c r="D309">
        <v>338182602</v>
      </c>
      <c r="E309" s="1" t="s">
        <v>299</v>
      </c>
      <c r="F309">
        <v>47006</v>
      </c>
      <c r="G309">
        <v>561380</v>
      </c>
      <c r="H309" s="1" t="s">
        <v>299</v>
      </c>
      <c r="I309" s="1" t="s">
        <v>3502</v>
      </c>
      <c r="J309" s="1" t="s">
        <v>299</v>
      </c>
      <c r="L309" s="1" t="s">
        <v>27</v>
      </c>
      <c r="M309" s="1" t="s">
        <v>3419</v>
      </c>
      <c r="N309" s="1" t="s">
        <v>3932</v>
      </c>
      <c r="O309" s="1" t="s">
        <v>27</v>
      </c>
      <c r="P309" s="1" t="s">
        <v>3416</v>
      </c>
      <c r="Q309">
        <v>13130</v>
      </c>
      <c r="R309">
        <v>1</v>
      </c>
      <c r="S309">
        <v>2969</v>
      </c>
      <c r="T309" s="1" t="s">
        <v>27</v>
      </c>
      <c r="U309" s="1" t="s">
        <v>27</v>
      </c>
      <c r="V309">
        <v>1568380138</v>
      </c>
      <c r="W309">
        <v>0</v>
      </c>
      <c r="X309" s="1" t="s">
        <v>27</v>
      </c>
      <c r="Y309" s="2">
        <v>43721.630555555559</v>
      </c>
    </row>
    <row r="310" spans="1:25" x14ac:dyDescent="0.4">
      <c r="A310">
        <v>1749251</v>
      </c>
      <c r="B310">
        <v>62331205</v>
      </c>
      <c r="C310">
        <v>331</v>
      </c>
      <c r="D310">
        <v>338182626</v>
      </c>
      <c r="E310" s="1" t="s">
        <v>499</v>
      </c>
      <c r="F310">
        <v>73581</v>
      </c>
      <c r="G310">
        <v>599051</v>
      </c>
      <c r="H310" s="1" t="s">
        <v>499</v>
      </c>
      <c r="I310" s="1" t="s">
        <v>3639</v>
      </c>
      <c r="J310" s="1" t="s">
        <v>1331</v>
      </c>
      <c r="L310" s="1" t="s">
        <v>27</v>
      </c>
      <c r="M310" s="1" t="s">
        <v>3393</v>
      </c>
      <c r="N310" s="1" t="s">
        <v>3531</v>
      </c>
      <c r="O310" s="1" t="s">
        <v>3933</v>
      </c>
      <c r="P310" s="1" t="s">
        <v>3416</v>
      </c>
      <c r="Q310">
        <v>13130</v>
      </c>
      <c r="R310">
        <v>1</v>
      </c>
      <c r="S310">
        <v>794</v>
      </c>
      <c r="T310" s="1" t="s">
        <v>27</v>
      </c>
      <c r="U310" s="1" t="s">
        <v>27</v>
      </c>
      <c r="V310">
        <v>1568401205</v>
      </c>
      <c r="W310">
        <v>0</v>
      </c>
      <c r="X310" s="1" t="s">
        <v>27</v>
      </c>
      <c r="Y310" s="2">
        <v>43721.875</v>
      </c>
    </row>
    <row r="311" spans="1:25" x14ac:dyDescent="0.4">
      <c r="A311">
        <v>1749250</v>
      </c>
      <c r="B311">
        <v>62331493</v>
      </c>
      <c r="C311">
        <v>331</v>
      </c>
      <c r="D311">
        <v>338172903</v>
      </c>
      <c r="E311" s="1" t="s">
        <v>78</v>
      </c>
      <c r="F311">
        <v>73701</v>
      </c>
      <c r="G311">
        <v>598933</v>
      </c>
      <c r="H311" s="1" t="s">
        <v>78</v>
      </c>
      <c r="I311" s="1" t="s">
        <v>3639</v>
      </c>
      <c r="J311" s="1" t="s">
        <v>1331</v>
      </c>
      <c r="L311" s="1" t="s">
        <v>27</v>
      </c>
      <c r="M311" s="1" t="s">
        <v>3393</v>
      </c>
      <c r="N311" s="1" t="s">
        <v>3688</v>
      </c>
      <c r="O311" s="1" t="s">
        <v>27</v>
      </c>
      <c r="P311" s="1" t="s">
        <v>3416</v>
      </c>
      <c r="Q311">
        <v>13130</v>
      </c>
      <c r="R311">
        <v>1</v>
      </c>
      <c r="S311">
        <v>213</v>
      </c>
      <c r="T311" s="1" t="s">
        <v>3485</v>
      </c>
      <c r="U311" s="1" t="s">
        <v>27</v>
      </c>
      <c r="V311">
        <v>1568401205</v>
      </c>
      <c r="W311">
        <v>0</v>
      </c>
      <c r="X311" s="1" t="s">
        <v>27</v>
      </c>
      <c r="Y311" s="2">
        <v>43721.875</v>
      </c>
    </row>
    <row r="312" spans="1:25" x14ac:dyDescent="0.4">
      <c r="A312">
        <v>1749249</v>
      </c>
      <c r="B312">
        <v>62331540</v>
      </c>
      <c r="C312">
        <v>331</v>
      </c>
      <c r="D312">
        <v>338222058</v>
      </c>
      <c r="E312" s="1" t="s">
        <v>344</v>
      </c>
      <c r="F312">
        <v>73514</v>
      </c>
      <c r="G312">
        <v>599069</v>
      </c>
      <c r="H312" s="1" t="s">
        <v>344</v>
      </c>
      <c r="I312" s="1" t="s">
        <v>3639</v>
      </c>
      <c r="J312" s="1" t="s">
        <v>1331</v>
      </c>
      <c r="L312" s="1" t="s">
        <v>27</v>
      </c>
      <c r="M312" s="1" t="s">
        <v>3419</v>
      </c>
      <c r="N312" s="1" t="s">
        <v>3934</v>
      </c>
      <c r="O312" s="1" t="s">
        <v>3641</v>
      </c>
      <c r="P312" s="1" t="s">
        <v>3416</v>
      </c>
      <c r="Q312">
        <v>13130</v>
      </c>
      <c r="R312">
        <v>1</v>
      </c>
      <c r="S312">
        <v>1313</v>
      </c>
      <c r="T312" s="1" t="s">
        <v>27</v>
      </c>
      <c r="U312" s="1" t="s">
        <v>27</v>
      </c>
      <c r="V312">
        <v>1568401205</v>
      </c>
      <c r="W312">
        <v>0</v>
      </c>
      <c r="X312" s="1" t="s">
        <v>27</v>
      </c>
      <c r="Y312" s="2">
        <v>43721.875</v>
      </c>
    </row>
    <row r="313" spans="1:25" x14ac:dyDescent="0.4">
      <c r="A313">
        <v>1749248</v>
      </c>
      <c r="B313">
        <v>62331558</v>
      </c>
      <c r="C313">
        <v>331</v>
      </c>
      <c r="D313">
        <v>337916170</v>
      </c>
      <c r="E313" s="1" t="s">
        <v>799</v>
      </c>
      <c r="F313">
        <v>73601</v>
      </c>
      <c r="G313">
        <v>555088</v>
      </c>
      <c r="H313" s="1" t="s">
        <v>799</v>
      </c>
      <c r="I313" s="1" t="s">
        <v>3639</v>
      </c>
      <c r="J313" s="1" t="s">
        <v>1331</v>
      </c>
      <c r="L313" s="1" t="s">
        <v>27</v>
      </c>
      <c r="M313" s="1" t="s">
        <v>3393</v>
      </c>
      <c r="N313" s="1" t="s">
        <v>3659</v>
      </c>
      <c r="O313" s="1" t="s">
        <v>3710</v>
      </c>
      <c r="P313" s="1" t="s">
        <v>3416</v>
      </c>
      <c r="Q313">
        <v>13130</v>
      </c>
      <c r="R313">
        <v>1</v>
      </c>
      <c r="S313">
        <v>328</v>
      </c>
      <c r="T313" s="1" t="s">
        <v>3391</v>
      </c>
      <c r="U313" s="1" t="s">
        <v>27</v>
      </c>
      <c r="V313">
        <v>1568401205</v>
      </c>
      <c r="W313">
        <v>0</v>
      </c>
      <c r="X313" s="1" t="s">
        <v>27</v>
      </c>
      <c r="Y313" s="2">
        <v>43721.875</v>
      </c>
    </row>
    <row r="314" spans="1:25" x14ac:dyDescent="0.4">
      <c r="A314">
        <v>1749247</v>
      </c>
      <c r="B314">
        <v>62331582</v>
      </c>
      <c r="C314">
        <v>331</v>
      </c>
      <c r="D314">
        <v>338496109</v>
      </c>
      <c r="E314" s="1" t="s">
        <v>799</v>
      </c>
      <c r="F314">
        <v>73601</v>
      </c>
      <c r="G314">
        <v>555088</v>
      </c>
      <c r="H314" s="1" t="s">
        <v>799</v>
      </c>
      <c r="I314" s="1" t="s">
        <v>3639</v>
      </c>
      <c r="J314" s="1" t="s">
        <v>1331</v>
      </c>
      <c r="L314" s="1" t="s">
        <v>27</v>
      </c>
      <c r="M314" s="1" t="s">
        <v>3393</v>
      </c>
      <c r="N314" s="1" t="s">
        <v>3666</v>
      </c>
      <c r="O314" s="1" t="s">
        <v>3935</v>
      </c>
      <c r="P314" s="1" t="s">
        <v>3416</v>
      </c>
      <c r="Q314">
        <v>13130</v>
      </c>
      <c r="R314">
        <v>1</v>
      </c>
      <c r="S314">
        <v>1198</v>
      </c>
      <c r="T314" s="1" t="s">
        <v>3677</v>
      </c>
      <c r="U314" s="1" t="s">
        <v>27</v>
      </c>
      <c r="V314">
        <v>1568401205</v>
      </c>
      <c r="W314">
        <v>0</v>
      </c>
      <c r="X314" s="1" t="s">
        <v>27</v>
      </c>
      <c r="Y314" s="2">
        <v>43721.875</v>
      </c>
    </row>
    <row r="315" spans="1:25" x14ac:dyDescent="0.4">
      <c r="A315">
        <v>1749246</v>
      </c>
      <c r="B315">
        <v>62331639</v>
      </c>
      <c r="C315">
        <v>331</v>
      </c>
      <c r="D315">
        <v>337916173</v>
      </c>
      <c r="E315" s="1" t="s">
        <v>78</v>
      </c>
      <c r="F315">
        <v>73701</v>
      </c>
      <c r="G315">
        <v>598933</v>
      </c>
      <c r="H315" s="1" t="s">
        <v>78</v>
      </c>
      <c r="I315" s="1" t="s">
        <v>3639</v>
      </c>
      <c r="J315" s="1" t="s">
        <v>1331</v>
      </c>
      <c r="L315" s="1" t="s">
        <v>27</v>
      </c>
      <c r="M315" s="1" t="s">
        <v>3393</v>
      </c>
      <c r="N315" s="1" t="s">
        <v>3936</v>
      </c>
      <c r="O315" s="1" t="s">
        <v>27</v>
      </c>
      <c r="P315" s="1" t="s">
        <v>3416</v>
      </c>
      <c r="Q315">
        <v>13130</v>
      </c>
      <c r="R315">
        <v>1</v>
      </c>
      <c r="S315">
        <v>689</v>
      </c>
      <c r="T315" s="1" t="s">
        <v>3547</v>
      </c>
      <c r="U315" s="1" t="s">
        <v>27</v>
      </c>
      <c r="V315">
        <v>1568401205</v>
      </c>
      <c r="W315">
        <v>0</v>
      </c>
      <c r="X315" s="1" t="s">
        <v>27</v>
      </c>
      <c r="Y315" s="2">
        <v>43721.875</v>
      </c>
    </row>
    <row r="316" spans="1:25" x14ac:dyDescent="0.4">
      <c r="A316">
        <v>1749245</v>
      </c>
      <c r="B316">
        <v>62331795</v>
      </c>
      <c r="C316">
        <v>331</v>
      </c>
      <c r="D316">
        <v>337916176</v>
      </c>
      <c r="E316" s="1" t="s">
        <v>1331</v>
      </c>
      <c r="F316">
        <v>73506</v>
      </c>
      <c r="G316">
        <v>598917</v>
      </c>
      <c r="H316" s="1" t="s">
        <v>1331</v>
      </c>
      <c r="I316" s="1" t="s">
        <v>3639</v>
      </c>
      <c r="J316" s="1" t="s">
        <v>1331</v>
      </c>
      <c r="L316" s="1" t="s">
        <v>27</v>
      </c>
      <c r="M316" s="1" t="s">
        <v>3419</v>
      </c>
      <c r="N316" s="1" t="s">
        <v>3937</v>
      </c>
      <c r="O316" s="1" t="s">
        <v>3573</v>
      </c>
      <c r="P316" s="1" t="s">
        <v>3416</v>
      </c>
      <c r="Q316">
        <v>13130</v>
      </c>
      <c r="R316">
        <v>1</v>
      </c>
      <c r="S316">
        <v>1442</v>
      </c>
      <c r="T316" s="1" t="s">
        <v>3391</v>
      </c>
      <c r="U316" s="1" t="s">
        <v>27</v>
      </c>
      <c r="V316">
        <v>1568401205</v>
      </c>
      <c r="W316">
        <v>0</v>
      </c>
      <c r="X316" s="1" t="s">
        <v>27</v>
      </c>
      <c r="Y316" s="2">
        <v>43721.875</v>
      </c>
    </row>
    <row r="317" spans="1:25" x14ac:dyDescent="0.4">
      <c r="A317">
        <v>1749244</v>
      </c>
      <c r="B317">
        <v>62444042</v>
      </c>
      <c r="C317">
        <v>331</v>
      </c>
      <c r="D317">
        <v>338803860</v>
      </c>
      <c r="E317" s="1" t="s">
        <v>285</v>
      </c>
      <c r="F317">
        <v>29001</v>
      </c>
      <c r="G317">
        <v>537683</v>
      </c>
      <c r="H317" s="1" t="s">
        <v>285</v>
      </c>
      <c r="I317" s="1" t="s">
        <v>3374</v>
      </c>
      <c r="J317" s="1" t="s">
        <v>232</v>
      </c>
      <c r="L317" s="1" t="s">
        <v>27</v>
      </c>
      <c r="M317" s="1" t="s">
        <v>3419</v>
      </c>
      <c r="N317" s="1" t="s">
        <v>3666</v>
      </c>
      <c r="O317" s="1" t="s">
        <v>3938</v>
      </c>
      <c r="P317" s="1" t="s">
        <v>3416</v>
      </c>
      <c r="Q317">
        <v>13130</v>
      </c>
      <c r="R317">
        <v>1</v>
      </c>
      <c r="S317">
        <v>166</v>
      </c>
      <c r="T317" s="1" t="s">
        <v>3529</v>
      </c>
      <c r="U317" s="1" t="s">
        <v>27</v>
      </c>
      <c r="V317">
        <v>1568401205</v>
      </c>
      <c r="W317">
        <v>0</v>
      </c>
      <c r="X317" s="1" t="s">
        <v>27</v>
      </c>
      <c r="Y317" s="2">
        <v>43721.875</v>
      </c>
    </row>
    <row r="318" spans="1:25" x14ac:dyDescent="0.4">
      <c r="A318">
        <v>1749243</v>
      </c>
      <c r="B318">
        <v>62486012</v>
      </c>
      <c r="C318">
        <v>331</v>
      </c>
      <c r="D318">
        <v>337916394</v>
      </c>
      <c r="E318" s="1" t="s">
        <v>158</v>
      </c>
      <c r="F318">
        <v>29301</v>
      </c>
      <c r="G318">
        <v>535419</v>
      </c>
      <c r="H318" s="1" t="s">
        <v>158</v>
      </c>
      <c r="I318" s="1" t="s">
        <v>3739</v>
      </c>
      <c r="J318" s="1" t="s">
        <v>158</v>
      </c>
      <c r="L318" s="1" t="s">
        <v>27</v>
      </c>
      <c r="M318" s="1" t="s">
        <v>3419</v>
      </c>
      <c r="N318" s="1" t="s">
        <v>3479</v>
      </c>
      <c r="O318" s="1" t="s">
        <v>3740</v>
      </c>
      <c r="P318" s="1" t="s">
        <v>3416</v>
      </c>
      <c r="Q318">
        <v>13130</v>
      </c>
      <c r="R318">
        <v>1</v>
      </c>
      <c r="S318">
        <v>191</v>
      </c>
      <c r="T318" s="1" t="s">
        <v>3373</v>
      </c>
      <c r="U318" s="1" t="s">
        <v>27</v>
      </c>
      <c r="V318">
        <v>1568401205</v>
      </c>
      <c r="W318">
        <v>0</v>
      </c>
      <c r="X318" s="1" t="s">
        <v>27</v>
      </c>
      <c r="Y318" s="2">
        <v>43721.875</v>
      </c>
    </row>
    <row r="319" spans="1:25" x14ac:dyDescent="0.4">
      <c r="A319">
        <v>1749242</v>
      </c>
      <c r="B319">
        <v>62534408</v>
      </c>
      <c r="C319">
        <v>331</v>
      </c>
      <c r="D319">
        <v>339278679</v>
      </c>
      <c r="E319" s="1" t="s">
        <v>969</v>
      </c>
      <c r="F319">
        <v>37401</v>
      </c>
      <c r="G319">
        <v>545171</v>
      </c>
      <c r="H319" s="1" t="s">
        <v>969</v>
      </c>
      <c r="I319" s="1" t="s">
        <v>3496</v>
      </c>
      <c r="J319" s="1" t="s">
        <v>136</v>
      </c>
      <c r="L319" s="1" t="s">
        <v>27</v>
      </c>
      <c r="M319" s="1" t="s">
        <v>3393</v>
      </c>
      <c r="N319" s="1" t="s">
        <v>3678</v>
      </c>
      <c r="O319" s="1" t="s">
        <v>27</v>
      </c>
      <c r="P319" s="1" t="s">
        <v>3416</v>
      </c>
      <c r="Q319">
        <v>13130</v>
      </c>
      <c r="R319">
        <v>1</v>
      </c>
      <c r="S319">
        <v>995</v>
      </c>
      <c r="T319" s="1" t="s">
        <v>27</v>
      </c>
      <c r="U319" s="1" t="s">
        <v>27</v>
      </c>
      <c r="V319">
        <v>1568401205</v>
      </c>
      <c r="W319">
        <v>0</v>
      </c>
      <c r="X319" s="1" t="s">
        <v>27</v>
      </c>
      <c r="Y319" s="2">
        <v>43721.875</v>
      </c>
    </row>
    <row r="320" spans="1:25" x14ac:dyDescent="0.4">
      <c r="A320">
        <v>1749241</v>
      </c>
      <c r="B320">
        <v>62540009</v>
      </c>
      <c r="C320">
        <v>331</v>
      </c>
      <c r="D320">
        <v>337916515</v>
      </c>
      <c r="E320" s="1" t="s">
        <v>341</v>
      </c>
      <c r="F320">
        <v>39301</v>
      </c>
      <c r="G320">
        <v>547492</v>
      </c>
      <c r="H320" s="1" t="s">
        <v>341</v>
      </c>
      <c r="I320" s="1" t="s">
        <v>3539</v>
      </c>
      <c r="J320" s="1" t="s">
        <v>341</v>
      </c>
      <c r="L320" s="1" t="s">
        <v>27</v>
      </c>
      <c r="M320" s="1" t="s">
        <v>3419</v>
      </c>
      <c r="N320" s="1" t="s">
        <v>3497</v>
      </c>
      <c r="O320" s="1" t="s">
        <v>27</v>
      </c>
      <c r="P320" s="1" t="s">
        <v>3416</v>
      </c>
      <c r="Q320">
        <v>13130</v>
      </c>
      <c r="R320">
        <v>1</v>
      </c>
      <c r="S320">
        <v>244</v>
      </c>
      <c r="T320" s="1" t="s">
        <v>27</v>
      </c>
      <c r="U320" s="1" t="s">
        <v>27</v>
      </c>
      <c r="V320">
        <v>1568401205</v>
      </c>
      <c r="W320">
        <v>0</v>
      </c>
      <c r="X320" s="1" t="s">
        <v>27</v>
      </c>
      <c r="Y320" s="2">
        <v>43721.875</v>
      </c>
    </row>
    <row r="321" spans="1:25" x14ac:dyDescent="0.4">
      <c r="A321">
        <v>1749240</v>
      </c>
      <c r="B321">
        <v>62540041</v>
      </c>
      <c r="C321">
        <v>331</v>
      </c>
      <c r="D321">
        <v>338026917</v>
      </c>
      <c r="E321" s="1" t="s">
        <v>195</v>
      </c>
      <c r="F321">
        <v>39601</v>
      </c>
      <c r="G321">
        <v>547999</v>
      </c>
      <c r="H321" s="1" t="s">
        <v>195</v>
      </c>
      <c r="I321" s="1" t="s">
        <v>3539</v>
      </c>
      <c r="J321" s="1" t="s">
        <v>341</v>
      </c>
      <c r="L321" s="1" t="s">
        <v>27</v>
      </c>
      <c r="M321" s="1" t="s">
        <v>3393</v>
      </c>
      <c r="N321" s="1" t="s">
        <v>3455</v>
      </c>
      <c r="O321" s="1" t="s">
        <v>27</v>
      </c>
      <c r="P321" s="1" t="s">
        <v>3416</v>
      </c>
      <c r="Q321">
        <v>13130</v>
      </c>
      <c r="R321">
        <v>1</v>
      </c>
      <c r="S321">
        <v>147</v>
      </c>
      <c r="T321" s="1" t="s">
        <v>27</v>
      </c>
      <c r="U321" s="1" t="s">
        <v>27</v>
      </c>
      <c r="V321">
        <v>1568401205</v>
      </c>
      <c r="W321">
        <v>0</v>
      </c>
      <c r="X321" s="1" t="s">
        <v>27</v>
      </c>
      <c r="Y321" s="2">
        <v>43721.875</v>
      </c>
    </row>
    <row r="322" spans="1:25" x14ac:dyDescent="0.4">
      <c r="A322">
        <v>1749239</v>
      </c>
      <c r="B322">
        <v>62690043</v>
      </c>
      <c r="C322">
        <v>331</v>
      </c>
      <c r="D322">
        <v>337916724</v>
      </c>
      <c r="E322" s="1" t="s">
        <v>145</v>
      </c>
      <c r="F322">
        <v>50003</v>
      </c>
      <c r="G322">
        <v>569810</v>
      </c>
      <c r="H322" s="1" t="s">
        <v>145</v>
      </c>
      <c r="I322" s="1" t="s">
        <v>3379</v>
      </c>
      <c r="J322" s="1" t="s">
        <v>145</v>
      </c>
      <c r="L322" s="1" t="s">
        <v>27</v>
      </c>
      <c r="M322" s="1" t="s">
        <v>3419</v>
      </c>
      <c r="N322" s="1" t="s">
        <v>3939</v>
      </c>
      <c r="O322" s="1" t="s">
        <v>27</v>
      </c>
      <c r="P322" s="1" t="s">
        <v>3416</v>
      </c>
      <c r="Q322">
        <v>13130</v>
      </c>
      <c r="R322">
        <v>1</v>
      </c>
      <c r="S322">
        <v>324</v>
      </c>
      <c r="T322" s="1" t="s">
        <v>3445</v>
      </c>
      <c r="U322" s="1" t="s">
        <v>27</v>
      </c>
      <c r="V322">
        <v>1568401205</v>
      </c>
      <c r="W322">
        <v>0</v>
      </c>
      <c r="X322" s="1" t="s">
        <v>27</v>
      </c>
      <c r="Y322" s="2">
        <v>43721.875</v>
      </c>
    </row>
    <row r="323" spans="1:25" x14ac:dyDescent="0.4">
      <c r="A323">
        <v>1749238</v>
      </c>
      <c r="B323">
        <v>62690060</v>
      </c>
      <c r="C323">
        <v>331</v>
      </c>
      <c r="D323">
        <v>338092104</v>
      </c>
      <c r="E323" s="1" t="s">
        <v>145</v>
      </c>
      <c r="F323">
        <v>50002</v>
      </c>
      <c r="G323">
        <v>569810</v>
      </c>
      <c r="H323" s="1" t="s">
        <v>145</v>
      </c>
      <c r="I323" s="1" t="s">
        <v>3379</v>
      </c>
      <c r="J323" s="1" t="s">
        <v>145</v>
      </c>
      <c r="L323" s="1" t="s">
        <v>27</v>
      </c>
      <c r="M323" s="1" t="s">
        <v>3419</v>
      </c>
      <c r="N323" s="1" t="s">
        <v>3940</v>
      </c>
      <c r="O323" s="1" t="s">
        <v>27</v>
      </c>
      <c r="P323" s="1" t="s">
        <v>3416</v>
      </c>
      <c r="Q323">
        <v>13130</v>
      </c>
      <c r="R323">
        <v>1</v>
      </c>
      <c r="S323">
        <v>682</v>
      </c>
      <c r="T323" s="1" t="s">
        <v>3837</v>
      </c>
      <c r="U323" s="1" t="s">
        <v>27</v>
      </c>
      <c r="V323">
        <v>1568401205</v>
      </c>
      <c r="W323">
        <v>0</v>
      </c>
      <c r="X323" s="1" t="s">
        <v>27</v>
      </c>
      <c r="Y323" s="2">
        <v>43721.875</v>
      </c>
    </row>
    <row r="324" spans="1:25" x14ac:dyDescent="0.4">
      <c r="A324">
        <v>1748743</v>
      </c>
      <c r="B324">
        <v>62690221</v>
      </c>
      <c r="C324">
        <v>331</v>
      </c>
      <c r="D324">
        <v>339094632</v>
      </c>
      <c r="E324" s="1" t="s">
        <v>941</v>
      </c>
      <c r="F324">
        <v>50401</v>
      </c>
      <c r="G324">
        <v>570508</v>
      </c>
      <c r="H324" s="1" t="s">
        <v>941</v>
      </c>
      <c r="I324" s="1" t="s">
        <v>3379</v>
      </c>
      <c r="J324" s="1" t="s">
        <v>145</v>
      </c>
      <c r="L324" s="1" t="s">
        <v>27</v>
      </c>
      <c r="M324" s="1" t="s">
        <v>3393</v>
      </c>
      <c r="N324" s="1" t="s">
        <v>3455</v>
      </c>
      <c r="O324" s="1" t="s">
        <v>27</v>
      </c>
      <c r="P324" s="1" t="s">
        <v>3416</v>
      </c>
      <c r="Q324">
        <v>13130</v>
      </c>
      <c r="R324">
        <v>1</v>
      </c>
      <c r="S324">
        <v>77</v>
      </c>
      <c r="T324" s="1" t="s">
        <v>27</v>
      </c>
      <c r="U324" s="1" t="s">
        <v>27</v>
      </c>
      <c r="V324">
        <v>1568401187</v>
      </c>
      <c r="W324">
        <v>0</v>
      </c>
      <c r="X324" s="1" t="s">
        <v>27</v>
      </c>
      <c r="Y324" s="2">
        <v>43721.874305555553</v>
      </c>
    </row>
    <row r="325" spans="1:25" x14ac:dyDescent="0.4">
      <c r="A325">
        <v>1749237</v>
      </c>
      <c r="B325">
        <v>62690361</v>
      </c>
      <c r="C325">
        <v>331</v>
      </c>
      <c r="D325">
        <v>338804423</v>
      </c>
      <c r="E325" s="1" t="s">
        <v>145</v>
      </c>
      <c r="F325">
        <v>50011</v>
      </c>
      <c r="G325">
        <v>569810</v>
      </c>
      <c r="H325" s="1" t="s">
        <v>145</v>
      </c>
      <c r="I325" s="1" t="s">
        <v>3379</v>
      </c>
      <c r="J325" s="1" t="s">
        <v>145</v>
      </c>
      <c r="L325" s="1" t="s">
        <v>27</v>
      </c>
      <c r="M325" s="1" t="s">
        <v>3941</v>
      </c>
      <c r="N325" s="1" t="s">
        <v>3942</v>
      </c>
      <c r="O325" s="1" t="s">
        <v>3943</v>
      </c>
      <c r="P325" s="1" t="s">
        <v>3416</v>
      </c>
      <c r="Q325">
        <v>13130</v>
      </c>
      <c r="R325">
        <v>1</v>
      </c>
      <c r="S325">
        <v>549</v>
      </c>
      <c r="T325" s="1" t="s">
        <v>3557</v>
      </c>
      <c r="U325" s="1" t="s">
        <v>27</v>
      </c>
      <c r="V325">
        <v>1568401205</v>
      </c>
      <c r="W325">
        <v>0</v>
      </c>
      <c r="X325" s="1" t="s">
        <v>27</v>
      </c>
      <c r="Y325" s="2">
        <v>43721.875</v>
      </c>
    </row>
    <row r="326" spans="1:25" x14ac:dyDescent="0.4">
      <c r="A326">
        <v>1749236</v>
      </c>
      <c r="B326">
        <v>62770233</v>
      </c>
      <c r="C326">
        <v>331</v>
      </c>
      <c r="D326">
        <v>337916866</v>
      </c>
      <c r="E326" s="1" t="s">
        <v>601</v>
      </c>
      <c r="F326">
        <v>41201</v>
      </c>
      <c r="G326">
        <v>564567</v>
      </c>
      <c r="H326" s="1" t="s">
        <v>601</v>
      </c>
      <c r="I326" s="1" t="s">
        <v>3561</v>
      </c>
      <c r="J326" s="1" t="s">
        <v>601</v>
      </c>
      <c r="L326" s="1" t="s">
        <v>27</v>
      </c>
      <c r="M326" s="1" t="s">
        <v>3419</v>
      </c>
      <c r="N326" s="1" t="s">
        <v>3944</v>
      </c>
      <c r="O326" s="1" t="s">
        <v>3563</v>
      </c>
      <c r="P326" s="1" t="s">
        <v>3416</v>
      </c>
      <c r="Q326">
        <v>13130</v>
      </c>
      <c r="R326">
        <v>1</v>
      </c>
      <c r="S326">
        <v>657</v>
      </c>
      <c r="T326" s="1" t="s">
        <v>3493</v>
      </c>
      <c r="U326" s="1" t="s">
        <v>27</v>
      </c>
      <c r="V326">
        <v>1568401205</v>
      </c>
      <c r="W326">
        <v>0</v>
      </c>
      <c r="X326" s="1" t="s">
        <v>27</v>
      </c>
      <c r="Y326" s="2">
        <v>43721.875</v>
      </c>
    </row>
    <row r="327" spans="1:25" x14ac:dyDescent="0.4">
      <c r="A327">
        <v>1679935</v>
      </c>
      <c r="B327">
        <v>62956191</v>
      </c>
      <c r="C327">
        <v>112</v>
      </c>
      <c r="D327">
        <v>337917143</v>
      </c>
      <c r="E327" s="1" t="s">
        <v>29</v>
      </c>
      <c r="F327">
        <v>17000</v>
      </c>
      <c r="G327">
        <v>500186</v>
      </c>
      <c r="H327" s="1" t="s">
        <v>682</v>
      </c>
      <c r="I327" s="1" t="s">
        <v>3368</v>
      </c>
      <c r="J327" s="1" t="s">
        <v>29</v>
      </c>
      <c r="L327" s="1" t="s">
        <v>27</v>
      </c>
      <c r="M327" s="1" t="s">
        <v>3576</v>
      </c>
      <c r="N327" s="1" t="s">
        <v>3568</v>
      </c>
      <c r="O327" s="1" t="s">
        <v>3567</v>
      </c>
      <c r="P327" s="1" t="s">
        <v>3390</v>
      </c>
      <c r="Q327">
        <v>11002</v>
      </c>
      <c r="R327">
        <v>1</v>
      </c>
      <c r="S327">
        <v>370</v>
      </c>
      <c r="T327" s="1" t="s">
        <v>3373</v>
      </c>
      <c r="U327" s="1" t="s">
        <v>27</v>
      </c>
      <c r="V327">
        <v>1568380164</v>
      </c>
      <c r="W327">
        <v>0</v>
      </c>
      <c r="X327" s="1" t="s">
        <v>27</v>
      </c>
      <c r="Y327" s="2">
        <v>43721.631249999999</v>
      </c>
    </row>
    <row r="328" spans="1:25" x14ac:dyDescent="0.4">
      <c r="A328">
        <v>1680508</v>
      </c>
      <c r="B328">
        <v>62994638</v>
      </c>
      <c r="C328">
        <v>751</v>
      </c>
      <c r="D328">
        <v>339094751</v>
      </c>
      <c r="E328" s="1" t="s">
        <v>285</v>
      </c>
      <c r="F328">
        <v>29001</v>
      </c>
      <c r="G328">
        <v>537683</v>
      </c>
      <c r="H328" s="1" t="s">
        <v>285</v>
      </c>
      <c r="I328" s="1" t="s">
        <v>3374</v>
      </c>
      <c r="J328" s="1" t="s">
        <v>232</v>
      </c>
      <c r="L328" s="1" t="s">
        <v>27</v>
      </c>
      <c r="M328" s="1" t="s">
        <v>3393</v>
      </c>
      <c r="N328" s="1" t="s">
        <v>3945</v>
      </c>
      <c r="O328" s="1" t="s">
        <v>3946</v>
      </c>
      <c r="P328" s="1" t="s">
        <v>3410</v>
      </c>
      <c r="Q328">
        <v>15002</v>
      </c>
      <c r="R328">
        <v>1</v>
      </c>
      <c r="S328">
        <v>1</v>
      </c>
      <c r="T328" s="1" t="s">
        <v>3773</v>
      </c>
      <c r="U328" s="1" t="s">
        <v>27</v>
      </c>
      <c r="V328">
        <v>1568380166</v>
      </c>
      <c r="W328">
        <v>0</v>
      </c>
      <c r="X328" s="1" t="s">
        <v>27</v>
      </c>
      <c r="Y328" s="2">
        <v>43721.631249999999</v>
      </c>
    </row>
    <row r="329" spans="1:25" x14ac:dyDescent="0.4">
      <c r="A329">
        <v>1749235</v>
      </c>
      <c r="B329">
        <v>63109026</v>
      </c>
      <c r="C329">
        <v>331</v>
      </c>
      <c r="D329">
        <v>337929562</v>
      </c>
      <c r="E329" s="1" t="s">
        <v>29</v>
      </c>
      <c r="F329">
        <v>10000</v>
      </c>
      <c r="G329">
        <v>500224</v>
      </c>
      <c r="H329" s="1" t="s">
        <v>435</v>
      </c>
      <c r="I329" s="1" t="s">
        <v>3368</v>
      </c>
      <c r="J329" s="1" t="s">
        <v>29</v>
      </c>
      <c r="L329" s="1" t="s">
        <v>27</v>
      </c>
      <c r="M329" s="1" t="s">
        <v>3419</v>
      </c>
      <c r="N329" s="1" t="s">
        <v>3947</v>
      </c>
      <c r="O329" s="1" t="s">
        <v>3543</v>
      </c>
      <c r="P329" s="1" t="s">
        <v>3416</v>
      </c>
      <c r="Q329">
        <v>13130</v>
      </c>
      <c r="R329">
        <v>1</v>
      </c>
      <c r="S329">
        <v>1300</v>
      </c>
      <c r="T329" s="1" t="s">
        <v>3387</v>
      </c>
      <c r="U329" s="1" t="s">
        <v>27</v>
      </c>
      <c r="V329">
        <v>1568401205</v>
      </c>
      <c r="W329">
        <v>0</v>
      </c>
      <c r="X329" s="1" t="s">
        <v>27</v>
      </c>
      <c r="Y329" s="2">
        <v>43721.875</v>
      </c>
    </row>
    <row r="330" spans="1:25" x14ac:dyDescent="0.4">
      <c r="A330">
        <v>1749234</v>
      </c>
      <c r="B330">
        <v>63109662</v>
      </c>
      <c r="C330">
        <v>331</v>
      </c>
      <c r="D330">
        <v>338204592</v>
      </c>
      <c r="E330" s="1" t="s">
        <v>29</v>
      </c>
      <c r="F330">
        <v>11800</v>
      </c>
      <c r="G330">
        <v>500054</v>
      </c>
      <c r="H330" s="1" t="s">
        <v>87</v>
      </c>
      <c r="I330" s="1" t="s">
        <v>3368</v>
      </c>
      <c r="J330" s="1" t="s">
        <v>29</v>
      </c>
      <c r="L330" s="1" t="s">
        <v>27</v>
      </c>
      <c r="M330" s="1" t="s">
        <v>3419</v>
      </c>
      <c r="N330" s="1" t="s">
        <v>3948</v>
      </c>
      <c r="O330" s="1" t="s">
        <v>3886</v>
      </c>
      <c r="P330" s="1" t="s">
        <v>3416</v>
      </c>
      <c r="Q330">
        <v>13130</v>
      </c>
      <c r="R330">
        <v>1</v>
      </c>
      <c r="S330">
        <v>626</v>
      </c>
      <c r="T330" s="1" t="s">
        <v>3445</v>
      </c>
      <c r="U330" s="1" t="s">
        <v>27</v>
      </c>
      <c r="V330">
        <v>1568401205</v>
      </c>
      <c r="W330">
        <v>0</v>
      </c>
      <c r="X330" s="1" t="s">
        <v>27</v>
      </c>
      <c r="Y330" s="2">
        <v>43721.875</v>
      </c>
    </row>
    <row r="331" spans="1:25" x14ac:dyDescent="0.4">
      <c r="A331">
        <v>1684553</v>
      </c>
      <c r="B331">
        <v>63489970</v>
      </c>
      <c r="C331">
        <v>112</v>
      </c>
      <c r="D331">
        <v>339523459</v>
      </c>
      <c r="E331" s="1" t="s">
        <v>53</v>
      </c>
      <c r="F331">
        <v>60200</v>
      </c>
      <c r="G331">
        <v>550973</v>
      </c>
      <c r="H331" s="1" t="s">
        <v>3425</v>
      </c>
      <c r="I331" s="1" t="s">
        <v>3426</v>
      </c>
      <c r="J331" s="1" t="s">
        <v>3427</v>
      </c>
      <c r="L331" s="1" t="s">
        <v>27</v>
      </c>
      <c r="M331" s="1" t="s">
        <v>3540</v>
      </c>
      <c r="N331" s="1" t="s">
        <v>3440</v>
      </c>
      <c r="O331" s="1" t="s">
        <v>3440</v>
      </c>
      <c r="P331" s="1" t="s">
        <v>3390</v>
      </c>
      <c r="Q331">
        <v>11002</v>
      </c>
      <c r="R331">
        <v>1</v>
      </c>
      <c r="S331">
        <v>472</v>
      </c>
      <c r="T331" s="1" t="s">
        <v>3547</v>
      </c>
      <c r="U331" s="1" t="s">
        <v>27</v>
      </c>
      <c r="V331">
        <v>1568380184</v>
      </c>
      <c r="W331">
        <v>0</v>
      </c>
      <c r="X331" s="1" t="s">
        <v>27</v>
      </c>
      <c r="Y331" s="2">
        <v>43721.631249999999</v>
      </c>
    </row>
    <row r="332" spans="1:25" x14ac:dyDescent="0.4">
      <c r="A332">
        <v>1686031</v>
      </c>
      <c r="B332">
        <v>63672197</v>
      </c>
      <c r="C332">
        <v>112</v>
      </c>
      <c r="D332">
        <v>337918407</v>
      </c>
      <c r="E332" s="1" t="s">
        <v>29</v>
      </c>
      <c r="F332">
        <v>10900</v>
      </c>
      <c r="G332">
        <v>547395</v>
      </c>
      <c r="H332" s="1" t="s">
        <v>3949</v>
      </c>
      <c r="I332" s="1" t="s">
        <v>3368</v>
      </c>
      <c r="J332" s="1" t="s">
        <v>29</v>
      </c>
      <c r="L332" s="1" t="s">
        <v>27</v>
      </c>
      <c r="M332" s="1" t="s">
        <v>3540</v>
      </c>
      <c r="N332" s="1" t="s">
        <v>3950</v>
      </c>
      <c r="O332" s="1" t="s">
        <v>3951</v>
      </c>
      <c r="P332" s="1" t="s">
        <v>3390</v>
      </c>
      <c r="Q332">
        <v>11002</v>
      </c>
      <c r="R332">
        <v>1</v>
      </c>
      <c r="S332">
        <v>351</v>
      </c>
      <c r="T332" s="1" t="s">
        <v>27</v>
      </c>
      <c r="U332" s="1" t="s">
        <v>27</v>
      </c>
      <c r="V332">
        <v>1568380190</v>
      </c>
      <c r="W332">
        <v>0</v>
      </c>
      <c r="X332" s="1" t="s">
        <v>27</v>
      </c>
      <c r="Y332" s="2">
        <v>43721.631249999999</v>
      </c>
    </row>
    <row r="333" spans="1:25" x14ac:dyDescent="0.4">
      <c r="A333">
        <v>1686432</v>
      </c>
      <c r="B333">
        <v>63701219</v>
      </c>
      <c r="C333">
        <v>331</v>
      </c>
      <c r="D333">
        <v>339710256</v>
      </c>
      <c r="E333" s="1" t="s">
        <v>841</v>
      </c>
      <c r="F333">
        <v>75131</v>
      </c>
      <c r="G333">
        <v>514705</v>
      </c>
      <c r="H333" s="1" t="s">
        <v>841</v>
      </c>
      <c r="I333" s="1" t="s">
        <v>3517</v>
      </c>
      <c r="J333" s="1" t="s">
        <v>547</v>
      </c>
      <c r="L333" s="1" t="s">
        <v>27</v>
      </c>
      <c r="M333" s="1" t="s">
        <v>3540</v>
      </c>
      <c r="N333" s="1" t="s">
        <v>3952</v>
      </c>
      <c r="O333" s="1" t="s">
        <v>3953</v>
      </c>
      <c r="P333" s="1" t="s">
        <v>3416</v>
      </c>
      <c r="Q333">
        <v>13130</v>
      </c>
      <c r="R333">
        <v>1</v>
      </c>
      <c r="S333">
        <v>62</v>
      </c>
      <c r="T333" s="1" t="s">
        <v>3391</v>
      </c>
      <c r="U333" s="1" t="s">
        <v>27</v>
      </c>
      <c r="V333">
        <v>1568380191</v>
      </c>
      <c r="W333">
        <v>0</v>
      </c>
      <c r="X333" s="1" t="s">
        <v>27</v>
      </c>
      <c r="Y333" s="2">
        <v>43721.631249999999</v>
      </c>
    </row>
    <row r="334" spans="1:25" x14ac:dyDescent="0.4">
      <c r="A334">
        <v>1749233</v>
      </c>
      <c r="B334">
        <v>63831562</v>
      </c>
      <c r="C334">
        <v>331</v>
      </c>
      <c r="D334">
        <v>338616485</v>
      </c>
      <c r="E334" s="1" t="s">
        <v>29</v>
      </c>
      <c r="F334">
        <v>19000</v>
      </c>
      <c r="G334">
        <v>500216</v>
      </c>
      <c r="H334" s="1" t="s">
        <v>456</v>
      </c>
      <c r="I334" s="1" t="s">
        <v>3368</v>
      </c>
      <c r="J334" s="1" t="s">
        <v>29</v>
      </c>
      <c r="L334" s="1" t="s">
        <v>27</v>
      </c>
      <c r="M334" s="1" t="s">
        <v>3419</v>
      </c>
      <c r="N334" s="1" t="s">
        <v>3954</v>
      </c>
      <c r="O334" s="1" t="s">
        <v>3552</v>
      </c>
      <c r="P334" s="1" t="s">
        <v>3416</v>
      </c>
      <c r="Q334">
        <v>13130</v>
      </c>
      <c r="R334">
        <v>1</v>
      </c>
      <c r="S334">
        <v>700</v>
      </c>
      <c r="T334" s="1" t="s">
        <v>3391</v>
      </c>
      <c r="U334" s="1" t="s">
        <v>27</v>
      </c>
      <c r="V334">
        <v>1568401205</v>
      </c>
      <c r="W334">
        <v>0</v>
      </c>
      <c r="X334" s="1" t="s">
        <v>27</v>
      </c>
      <c r="Y334" s="2">
        <v>43721.875</v>
      </c>
    </row>
    <row r="335" spans="1:25" x14ac:dyDescent="0.4">
      <c r="A335">
        <v>1687851</v>
      </c>
      <c r="B335">
        <v>63908352</v>
      </c>
      <c r="C335">
        <v>112</v>
      </c>
      <c r="D335">
        <v>338154175</v>
      </c>
      <c r="E335" s="1" t="s">
        <v>136</v>
      </c>
      <c r="F335">
        <v>37006</v>
      </c>
      <c r="G335">
        <v>544256</v>
      </c>
      <c r="H335" s="1" t="s">
        <v>136</v>
      </c>
      <c r="I335" s="1" t="s">
        <v>3496</v>
      </c>
      <c r="J335" s="1" t="s">
        <v>136</v>
      </c>
      <c r="L335" s="1" t="s">
        <v>27</v>
      </c>
      <c r="M335" s="1" t="s">
        <v>3393</v>
      </c>
      <c r="N335" s="1" t="s">
        <v>3955</v>
      </c>
      <c r="O335" s="1" t="s">
        <v>3956</v>
      </c>
      <c r="P335" s="1" t="s">
        <v>3390</v>
      </c>
      <c r="Q335">
        <v>11002</v>
      </c>
      <c r="R335">
        <v>1</v>
      </c>
      <c r="S335">
        <v>1010</v>
      </c>
      <c r="T335" s="1" t="s">
        <v>3529</v>
      </c>
      <c r="U335" s="1" t="s">
        <v>27</v>
      </c>
      <c r="V335">
        <v>1568380196</v>
      </c>
      <c r="W335">
        <v>0</v>
      </c>
      <c r="X335" s="1" t="s">
        <v>27</v>
      </c>
      <c r="Y335" s="2">
        <v>43721.631249999999</v>
      </c>
    </row>
    <row r="336" spans="1:25" x14ac:dyDescent="0.4">
      <c r="A336">
        <v>1749232</v>
      </c>
      <c r="B336">
        <v>64329984</v>
      </c>
      <c r="C336">
        <v>641</v>
      </c>
      <c r="D336">
        <v>337919485</v>
      </c>
      <c r="E336" s="1" t="s">
        <v>53</v>
      </c>
      <c r="F336">
        <v>60200</v>
      </c>
      <c r="G336">
        <v>550973</v>
      </c>
      <c r="H336" s="1" t="s">
        <v>3425</v>
      </c>
      <c r="I336" s="1" t="s">
        <v>3426</v>
      </c>
      <c r="J336" s="1" t="s">
        <v>3427</v>
      </c>
      <c r="L336" s="1" t="s">
        <v>27</v>
      </c>
      <c r="M336" s="1" t="s">
        <v>3419</v>
      </c>
      <c r="N336" s="1" t="s">
        <v>3957</v>
      </c>
      <c r="O336" s="1" t="s">
        <v>3429</v>
      </c>
      <c r="P336" s="1" t="s">
        <v>3410</v>
      </c>
      <c r="Q336">
        <v>15002</v>
      </c>
      <c r="R336">
        <v>1</v>
      </c>
      <c r="S336">
        <v>343</v>
      </c>
      <c r="T336" s="1" t="s">
        <v>3958</v>
      </c>
      <c r="U336" s="1" t="s">
        <v>27</v>
      </c>
      <c r="V336">
        <v>1568401205</v>
      </c>
      <c r="W336">
        <v>0</v>
      </c>
      <c r="X336" s="1" t="s">
        <v>27</v>
      </c>
      <c r="Y336" s="2">
        <v>43721.875</v>
      </c>
    </row>
    <row r="337" spans="1:25" x14ac:dyDescent="0.4">
      <c r="A337">
        <v>1695933</v>
      </c>
      <c r="B337">
        <v>64827364</v>
      </c>
      <c r="C337">
        <v>112</v>
      </c>
      <c r="D337">
        <v>338093066</v>
      </c>
      <c r="E337" s="1" t="s">
        <v>82</v>
      </c>
      <c r="F337">
        <v>53002</v>
      </c>
      <c r="G337">
        <v>557072</v>
      </c>
      <c r="H337" s="1" t="s">
        <v>3959</v>
      </c>
      <c r="I337" s="1" t="s">
        <v>3714</v>
      </c>
      <c r="J337" s="1" t="s">
        <v>82</v>
      </c>
      <c r="L337" s="1" t="s">
        <v>27</v>
      </c>
      <c r="M337" s="1" t="s">
        <v>3393</v>
      </c>
      <c r="N337" s="1" t="s">
        <v>3960</v>
      </c>
      <c r="O337" s="1" t="s">
        <v>3961</v>
      </c>
      <c r="P337" s="1" t="s">
        <v>3390</v>
      </c>
      <c r="Q337">
        <v>11002</v>
      </c>
      <c r="R337">
        <v>1</v>
      </c>
      <c r="S337">
        <v>867</v>
      </c>
      <c r="T337" s="1" t="s">
        <v>27</v>
      </c>
      <c r="U337" s="1" t="s">
        <v>27</v>
      </c>
      <c r="V337">
        <v>1568380225</v>
      </c>
      <c r="W337">
        <v>0</v>
      </c>
      <c r="X337" s="1" t="s">
        <v>27</v>
      </c>
      <c r="Y337" s="2">
        <v>43721.631944444445</v>
      </c>
    </row>
    <row r="338" spans="1:25" x14ac:dyDescent="0.4">
      <c r="A338">
        <v>1698811</v>
      </c>
      <c r="B338">
        <v>65142799</v>
      </c>
      <c r="C338">
        <v>112</v>
      </c>
      <c r="D338">
        <v>339491472</v>
      </c>
      <c r="E338" s="1" t="s">
        <v>45</v>
      </c>
      <c r="F338">
        <v>70900</v>
      </c>
      <c r="G338">
        <v>554286</v>
      </c>
      <c r="H338" s="1" t="s">
        <v>3621</v>
      </c>
      <c r="I338" s="1" t="s">
        <v>3490</v>
      </c>
      <c r="J338" s="1" t="s">
        <v>3491</v>
      </c>
      <c r="L338" s="1" t="s">
        <v>27</v>
      </c>
      <c r="M338" s="1" t="s">
        <v>3570</v>
      </c>
      <c r="N338" s="1" t="s">
        <v>3622</v>
      </c>
      <c r="O338" s="1" t="s">
        <v>3623</v>
      </c>
      <c r="P338" s="1" t="s">
        <v>3390</v>
      </c>
      <c r="Q338">
        <v>11002</v>
      </c>
      <c r="R338">
        <v>1</v>
      </c>
      <c r="S338">
        <v>1002</v>
      </c>
      <c r="T338" s="1" t="s">
        <v>3624</v>
      </c>
      <c r="U338" s="1" t="s">
        <v>27</v>
      </c>
      <c r="V338">
        <v>1568380237</v>
      </c>
      <c r="W338">
        <v>0</v>
      </c>
      <c r="X338" s="1" t="s">
        <v>27</v>
      </c>
      <c r="Y338" s="2">
        <v>43721.631944444445</v>
      </c>
    </row>
    <row r="339" spans="1:25" x14ac:dyDescent="0.4">
      <c r="A339">
        <v>1748730</v>
      </c>
      <c r="B339">
        <v>65353650</v>
      </c>
      <c r="C339">
        <v>331</v>
      </c>
      <c r="D339">
        <v>338028103</v>
      </c>
      <c r="E339" s="1" t="s">
        <v>53</v>
      </c>
      <c r="F339">
        <v>60300</v>
      </c>
      <c r="G339">
        <v>550973</v>
      </c>
      <c r="H339" s="1" t="s">
        <v>3425</v>
      </c>
      <c r="I339" s="1" t="s">
        <v>3426</v>
      </c>
      <c r="J339" s="1" t="s">
        <v>3427</v>
      </c>
      <c r="L339" s="1" t="s">
        <v>27</v>
      </c>
      <c r="M339" s="1" t="s">
        <v>3414</v>
      </c>
      <c r="N339" s="1" t="s">
        <v>3962</v>
      </c>
      <c r="O339" s="1" t="s">
        <v>3963</v>
      </c>
      <c r="P339" s="1" t="s">
        <v>3853</v>
      </c>
      <c r="Q339">
        <v>13110</v>
      </c>
      <c r="R339">
        <v>1</v>
      </c>
      <c r="S339">
        <v>124</v>
      </c>
      <c r="T339" s="1" t="s">
        <v>3391</v>
      </c>
      <c r="U339" s="1" t="s">
        <v>27</v>
      </c>
      <c r="V339">
        <v>1568401186</v>
      </c>
      <c r="W339">
        <v>0</v>
      </c>
      <c r="X339" s="1" t="s">
        <v>27</v>
      </c>
      <c r="Y339" s="2">
        <v>43721.874305555553</v>
      </c>
    </row>
    <row r="340" spans="1:25" x14ac:dyDescent="0.4">
      <c r="A340">
        <v>1749231</v>
      </c>
      <c r="B340">
        <v>65766695</v>
      </c>
      <c r="C340">
        <v>641</v>
      </c>
      <c r="D340">
        <v>338811625</v>
      </c>
      <c r="E340" s="1" t="s">
        <v>315</v>
      </c>
      <c r="F340">
        <v>58601</v>
      </c>
      <c r="G340">
        <v>586846</v>
      </c>
      <c r="H340" s="1" t="s">
        <v>315</v>
      </c>
      <c r="I340" s="1" t="s">
        <v>3611</v>
      </c>
      <c r="J340" s="1" t="s">
        <v>315</v>
      </c>
      <c r="L340" s="1" t="s">
        <v>27</v>
      </c>
      <c r="M340" s="1" t="s">
        <v>3419</v>
      </c>
      <c r="N340" s="1" t="s">
        <v>3964</v>
      </c>
      <c r="O340" s="1" t="s">
        <v>27</v>
      </c>
      <c r="P340" s="1" t="s">
        <v>3410</v>
      </c>
      <c r="Q340">
        <v>15002</v>
      </c>
      <c r="R340">
        <v>1</v>
      </c>
      <c r="S340">
        <v>1369</v>
      </c>
      <c r="T340" s="1" t="s">
        <v>3377</v>
      </c>
      <c r="U340" s="1" t="s">
        <v>27</v>
      </c>
      <c r="V340">
        <v>1568401205</v>
      </c>
      <c r="W340">
        <v>0</v>
      </c>
      <c r="X340" s="1" t="s">
        <v>27</v>
      </c>
      <c r="Y340" s="2">
        <v>43721.875</v>
      </c>
    </row>
    <row r="341" spans="1:25" x14ac:dyDescent="0.4">
      <c r="A341">
        <v>1749230</v>
      </c>
      <c r="B341">
        <v>66596769</v>
      </c>
      <c r="C341">
        <v>331</v>
      </c>
      <c r="D341">
        <v>338192013</v>
      </c>
      <c r="E341" s="1" t="s">
        <v>556</v>
      </c>
      <c r="F341">
        <v>66491</v>
      </c>
      <c r="G341">
        <v>583120</v>
      </c>
      <c r="H341" s="1" t="s">
        <v>556</v>
      </c>
      <c r="I341" s="1" t="s">
        <v>3763</v>
      </c>
      <c r="J341" s="1" t="s">
        <v>3764</v>
      </c>
      <c r="L341" s="1" t="s">
        <v>27</v>
      </c>
      <c r="M341" s="1" t="s">
        <v>3393</v>
      </c>
      <c r="N341" s="1" t="s">
        <v>3965</v>
      </c>
      <c r="O341" s="1" t="s">
        <v>27</v>
      </c>
      <c r="P341" s="1" t="s">
        <v>3416</v>
      </c>
      <c r="Q341">
        <v>13130</v>
      </c>
      <c r="R341">
        <v>1</v>
      </c>
      <c r="S341">
        <v>859</v>
      </c>
      <c r="T341" s="1" t="s">
        <v>3391</v>
      </c>
      <c r="U341" s="1" t="s">
        <v>27</v>
      </c>
      <c r="V341">
        <v>1568401205</v>
      </c>
      <c r="W341">
        <v>0</v>
      </c>
      <c r="X341" s="1" t="s">
        <v>27</v>
      </c>
      <c r="Y341" s="2">
        <v>43721.875</v>
      </c>
    </row>
    <row r="342" spans="1:25" x14ac:dyDescent="0.4">
      <c r="A342">
        <v>1749229</v>
      </c>
      <c r="B342">
        <v>69780111</v>
      </c>
      <c r="C342">
        <v>641</v>
      </c>
      <c r="D342">
        <v>338251641</v>
      </c>
      <c r="E342" s="1" t="s">
        <v>29</v>
      </c>
      <c r="F342">
        <v>12000</v>
      </c>
      <c r="G342">
        <v>500089</v>
      </c>
      <c r="H342" s="1" t="s">
        <v>95</v>
      </c>
      <c r="I342" s="1" t="s">
        <v>3368</v>
      </c>
      <c r="J342" s="1" t="s">
        <v>29</v>
      </c>
      <c r="L342" s="1" t="s">
        <v>27</v>
      </c>
      <c r="M342" s="1" t="s">
        <v>3419</v>
      </c>
      <c r="N342" s="1" t="s">
        <v>3966</v>
      </c>
      <c r="O342" s="1" t="s">
        <v>3673</v>
      </c>
      <c r="P342" s="1" t="s">
        <v>3410</v>
      </c>
      <c r="Q342">
        <v>15002</v>
      </c>
      <c r="R342">
        <v>1</v>
      </c>
      <c r="S342">
        <v>67</v>
      </c>
      <c r="T342" s="1" t="s">
        <v>3516</v>
      </c>
      <c r="U342" s="1" t="s">
        <v>27</v>
      </c>
      <c r="V342">
        <v>1568401205</v>
      </c>
      <c r="W342">
        <v>0</v>
      </c>
      <c r="X342" s="1" t="s">
        <v>27</v>
      </c>
      <c r="Y342" s="2">
        <v>43721.875</v>
      </c>
    </row>
    <row r="343" spans="1:25" x14ac:dyDescent="0.4">
      <c r="A343">
        <v>1749228</v>
      </c>
      <c r="B343">
        <v>70259861</v>
      </c>
      <c r="C343">
        <v>331</v>
      </c>
      <c r="D343">
        <v>338127133</v>
      </c>
      <c r="E343" s="1" t="s">
        <v>828</v>
      </c>
      <c r="F343">
        <v>75201</v>
      </c>
      <c r="G343">
        <v>514055</v>
      </c>
      <c r="H343" s="1" t="s">
        <v>828</v>
      </c>
      <c r="I343" s="1" t="s">
        <v>3517</v>
      </c>
      <c r="J343" s="1" t="s">
        <v>547</v>
      </c>
      <c r="L343" s="1" t="s">
        <v>27</v>
      </c>
      <c r="M343" s="1" t="s">
        <v>3393</v>
      </c>
      <c r="N343" s="1" t="s">
        <v>3967</v>
      </c>
      <c r="O343" s="1" t="s">
        <v>3968</v>
      </c>
      <c r="P343" s="1" t="s">
        <v>3416</v>
      </c>
      <c r="Q343">
        <v>13130</v>
      </c>
      <c r="R343">
        <v>1</v>
      </c>
      <c r="S343">
        <v>683</v>
      </c>
      <c r="T343" s="1" t="s">
        <v>27</v>
      </c>
      <c r="U343" s="1" t="s">
        <v>27</v>
      </c>
      <c r="V343">
        <v>1568401205</v>
      </c>
      <c r="W343">
        <v>0</v>
      </c>
      <c r="X343" s="1" t="s">
        <v>27</v>
      </c>
      <c r="Y343" s="2">
        <v>43721.875</v>
      </c>
    </row>
    <row r="344" spans="1:25" x14ac:dyDescent="0.4">
      <c r="A344">
        <v>1749227</v>
      </c>
      <c r="B344">
        <v>70259909</v>
      </c>
      <c r="C344">
        <v>331</v>
      </c>
      <c r="D344">
        <v>337924365</v>
      </c>
      <c r="E344" s="1" t="s">
        <v>805</v>
      </c>
      <c r="F344">
        <v>75301</v>
      </c>
      <c r="G344">
        <v>513750</v>
      </c>
      <c r="H344" s="1" t="s">
        <v>805</v>
      </c>
      <c r="I344" s="1" t="s">
        <v>3517</v>
      </c>
      <c r="J344" s="1" t="s">
        <v>547</v>
      </c>
      <c r="L344" s="1" t="s">
        <v>27</v>
      </c>
      <c r="M344" s="1" t="s">
        <v>3393</v>
      </c>
      <c r="N344" s="1" t="s">
        <v>3885</v>
      </c>
      <c r="O344" s="1" t="s">
        <v>3969</v>
      </c>
      <c r="P344" s="1" t="s">
        <v>3416</v>
      </c>
      <c r="Q344">
        <v>13130</v>
      </c>
      <c r="R344">
        <v>1</v>
      </c>
      <c r="S344">
        <v>293</v>
      </c>
      <c r="T344" s="1" t="s">
        <v>27</v>
      </c>
      <c r="U344" s="1" t="s">
        <v>27</v>
      </c>
      <c r="V344">
        <v>1568401205</v>
      </c>
      <c r="W344">
        <v>0</v>
      </c>
      <c r="X344" s="1" t="s">
        <v>27</v>
      </c>
      <c r="Y344" s="2">
        <v>43721.875</v>
      </c>
    </row>
    <row r="345" spans="1:25" x14ac:dyDescent="0.4">
      <c r="A345">
        <v>1748699</v>
      </c>
      <c r="B345">
        <v>70838534</v>
      </c>
      <c r="C345">
        <v>331</v>
      </c>
      <c r="D345">
        <v>338127316</v>
      </c>
      <c r="E345" s="1" t="s">
        <v>389</v>
      </c>
      <c r="F345">
        <v>33101</v>
      </c>
      <c r="G345">
        <v>559351</v>
      </c>
      <c r="H345" s="1" t="s">
        <v>389</v>
      </c>
      <c r="I345" s="1" t="s">
        <v>3970</v>
      </c>
      <c r="J345" s="1" t="s">
        <v>3971</v>
      </c>
      <c r="L345" s="1" t="s">
        <v>27</v>
      </c>
      <c r="M345" s="1" t="s">
        <v>3419</v>
      </c>
      <c r="N345" s="1" t="s">
        <v>3678</v>
      </c>
      <c r="O345" s="1" t="s">
        <v>27</v>
      </c>
      <c r="P345" s="1" t="s">
        <v>3416</v>
      </c>
      <c r="Q345">
        <v>13130</v>
      </c>
      <c r="R345">
        <v>1</v>
      </c>
      <c r="S345">
        <v>280</v>
      </c>
      <c r="T345" s="1" t="s">
        <v>27</v>
      </c>
      <c r="U345" s="1" t="s">
        <v>27</v>
      </c>
      <c r="V345">
        <v>1568401184</v>
      </c>
      <c r="W345">
        <v>0</v>
      </c>
      <c r="X345" s="1" t="s">
        <v>27</v>
      </c>
      <c r="Y345" s="2">
        <v>43721.874305555553</v>
      </c>
    </row>
    <row r="346" spans="1:25" x14ac:dyDescent="0.4">
      <c r="A346">
        <v>1749226</v>
      </c>
      <c r="B346">
        <v>70842566</v>
      </c>
      <c r="C346">
        <v>331</v>
      </c>
      <c r="D346">
        <v>338127321</v>
      </c>
      <c r="E346" s="1" t="s">
        <v>963</v>
      </c>
      <c r="F346">
        <v>34701</v>
      </c>
      <c r="G346">
        <v>560715</v>
      </c>
      <c r="H346" s="1" t="s">
        <v>963</v>
      </c>
      <c r="I346" s="1" t="s">
        <v>3972</v>
      </c>
      <c r="J346" s="1" t="s">
        <v>963</v>
      </c>
      <c r="L346" s="1" t="s">
        <v>27</v>
      </c>
      <c r="M346" s="1" t="s">
        <v>3393</v>
      </c>
      <c r="N346" s="1" t="s">
        <v>3973</v>
      </c>
      <c r="O346" s="1" t="s">
        <v>27</v>
      </c>
      <c r="P346" s="1" t="s">
        <v>3416</v>
      </c>
      <c r="Q346">
        <v>13130</v>
      </c>
      <c r="R346">
        <v>1</v>
      </c>
      <c r="S346">
        <v>1370</v>
      </c>
      <c r="T346" s="1" t="s">
        <v>27</v>
      </c>
      <c r="U346" s="1" t="s">
        <v>27</v>
      </c>
      <c r="V346">
        <v>1568401205</v>
      </c>
      <c r="W346">
        <v>0</v>
      </c>
      <c r="X346" s="1" t="s">
        <v>27</v>
      </c>
      <c r="Y346" s="2">
        <v>43721.875</v>
      </c>
    </row>
    <row r="347" spans="1:25" x14ac:dyDescent="0.4">
      <c r="A347">
        <v>1749225</v>
      </c>
      <c r="B347">
        <v>70842582</v>
      </c>
      <c r="C347">
        <v>331</v>
      </c>
      <c r="D347">
        <v>339651201</v>
      </c>
      <c r="E347" s="1" t="s">
        <v>951</v>
      </c>
      <c r="F347">
        <v>34901</v>
      </c>
      <c r="G347">
        <v>561215</v>
      </c>
      <c r="H347" s="1" t="s">
        <v>951</v>
      </c>
      <c r="I347" s="1" t="s">
        <v>3972</v>
      </c>
      <c r="J347" s="1" t="s">
        <v>963</v>
      </c>
      <c r="L347" s="1" t="s">
        <v>27</v>
      </c>
      <c r="M347" s="1" t="s">
        <v>3419</v>
      </c>
      <c r="N347" s="1" t="s">
        <v>3974</v>
      </c>
      <c r="O347" s="1" t="s">
        <v>27</v>
      </c>
      <c r="P347" s="1" t="s">
        <v>3416</v>
      </c>
      <c r="Q347">
        <v>13130</v>
      </c>
      <c r="R347">
        <v>1</v>
      </c>
      <c r="S347">
        <v>1426</v>
      </c>
      <c r="T347" s="1" t="s">
        <v>27</v>
      </c>
      <c r="U347" s="1" t="s">
        <v>27</v>
      </c>
      <c r="V347">
        <v>1568401205</v>
      </c>
      <c r="W347">
        <v>0</v>
      </c>
      <c r="X347" s="1" t="s">
        <v>27</v>
      </c>
      <c r="Y347" s="2">
        <v>43721.875</v>
      </c>
    </row>
    <row r="348" spans="1:25" x14ac:dyDescent="0.4">
      <c r="A348">
        <v>1749224</v>
      </c>
      <c r="B348">
        <v>70843309</v>
      </c>
      <c r="C348">
        <v>331</v>
      </c>
      <c r="D348">
        <v>337925017</v>
      </c>
      <c r="E348" s="1" t="s">
        <v>99</v>
      </c>
      <c r="F348">
        <v>76701</v>
      </c>
      <c r="G348">
        <v>588296</v>
      </c>
      <c r="H348" s="1" t="s">
        <v>99</v>
      </c>
      <c r="I348" s="1" t="s">
        <v>3412</v>
      </c>
      <c r="J348" s="1" t="s">
        <v>99</v>
      </c>
      <c r="L348" s="1" t="s">
        <v>27</v>
      </c>
      <c r="M348" s="1" t="s">
        <v>3419</v>
      </c>
      <c r="N348" s="1" t="s">
        <v>3975</v>
      </c>
      <c r="O348" s="1" t="s">
        <v>27</v>
      </c>
      <c r="P348" s="1" t="s">
        <v>3416</v>
      </c>
      <c r="Q348">
        <v>13130</v>
      </c>
      <c r="R348">
        <v>1</v>
      </c>
      <c r="S348">
        <v>496</v>
      </c>
      <c r="T348" s="1" t="s">
        <v>3485</v>
      </c>
      <c r="U348" s="1" t="s">
        <v>27</v>
      </c>
      <c r="V348">
        <v>1568401205</v>
      </c>
      <c r="W348">
        <v>0</v>
      </c>
      <c r="X348" s="1" t="s">
        <v>27</v>
      </c>
      <c r="Y348" s="2">
        <v>43721.875</v>
      </c>
    </row>
    <row r="349" spans="1:25" x14ac:dyDescent="0.4">
      <c r="A349">
        <v>1749223</v>
      </c>
      <c r="B349">
        <v>70845417</v>
      </c>
      <c r="C349">
        <v>331</v>
      </c>
      <c r="D349">
        <v>338183366</v>
      </c>
      <c r="E349" s="1" t="s">
        <v>1392</v>
      </c>
      <c r="F349">
        <v>36001</v>
      </c>
      <c r="G349">
        <v>554961</v>
      </c>
      <c r="H349" s="1" t="s">
        <v>1392</v>
      </c>
      <c r="I349" s="1" t="s">
        <v>3392</v>
      </c>
      <c r="J349" s="1" t="s">
        <v>1392</v>
      </c>
      <c r="L349" s="1" t="s">
        <v>27</v>
      </c>
      <c r="M349" s="1" t="s">
        <v>3419</v>
      </c>
      <c r="N349" s="1" t="s">
        <v>3976</v>
      </c>
      <c r="O349" s="1" t="s">
        <v>3778</v>
      </c>
      <c r="P349" s="1" t="s">
        <v>3416</v>
      </c>
      <c r="Q349">
        <v>13130</v>
      </c>
      <c r="R349">
        <v>1</v>
      </c>
      <c r="S349">
        <v>445</v>
      </c>
      <c r="T349" s="1" t="s">
        <v>3516</v>
      </c>
      <c r="U349" s="1" t="s">
        <v>27</v>
      </c>
      <c r="V349">
        <v>1568401205</v>
      </c>
      <c r="W349">
        <v>0</v>
      </c>
      <c r="X349" s="1" t="s">
        <v>27</v>
      </c>
      <c r="Y349" s="2">
        <v>43721.875</v>
      </c>
    </row>
    <row r="350" spans="1:25" x14ac:dyDescent="0.4">
      <c r="A350">
        <v>1749222</v>
      </c>
      <c r="B350">
        <v>70872503</v>
      </c>
      <c r="C350">
        <v>331</v>
      </c>
      <c r="D350">
        <v>338140395</v>
      </c>
      <c r="E350" s="1" t="s">
        <v>29</v>
      </c>
      <c r="F350">
        <v>11000</v>
      </c>
      <c r="G350">
        <v>500054</v>
      </c>
      <c r="H350" s="1" t="s">
        <v>87</v>
      </c>
      <c r="I350" s="1" t="s">
        <v>3368</v>
      </c>
      <c r="J350" s="1" t="s">
        <v>29</v>
      </c>
      <c r="L350" s="1" t="s">
        <v>27</v>
      </c>
      <c r="M350" s="1" t="s">
        <v>3419</v>
      </c>
      <c r="N350" s="1" t="s">
        <v>3977</v>
      </c>
      <c r="O350" s="1" t="s">
        <v>3573</v>
      </c>
      <c r="P350" s="1" t="s">
        <v>3416</v>
      </c>
      <c r="Q350">
        <v>13130</v>
      </c>
      <c r="R350">
        <v>1</v>
      </c>
      <c r="S350">
        <v>614</v>
      </c>
      <c r="T350" s="1" t="s">
        <v>3665</v>
      </c>
      <c r="U350" s="1" t="s">
        <v>27</v>
      </c>
      <c r="V350">
        <v>1568401205</v>
      </c>
      <c r="W350">
        <v>0</v>
      </c>
      <c r="X350" s="1" t="s">
        <v>27</v>
      </c>
      <c r="Y350" s="2">
        <v>43721.875</v>
      </c>
    </row>
    <row r="351" spans="1:25" x14ac:dyDescent="0.4">
      <c r="A351">
        <v>1749221</v>
      </c>
      <c r="B351">
        <v>70872767</v>
      </c>
      <c r="C351">
        <v>331</v>
      </c>
      <c r="D351">
        <v>338127341</v>
      </c>
      <c r="E351" s="1" t="s">
        <v>29</v>
      </c>
      <c r="F351">
        <v>11800</v>
      </c>
      <c r="G351">
        <v>500054</v>
      </c>
      <c r="H351" s="1" t="s">
        <v>87</v>
      </c>
      <c r="I351" s="1" t="s">
        <v>3368</v>
      </c>
      <c r="J351" s="1" t="s">
        <v>29</v>
      </c>
      <c r="L351" s="1" t="s">
        <v>27</v>
      </c>
      <c r="M351" s="1" t="s">
        <v>3419</v>
      </c>
      <c r="N351" s="1" t="s">
        <v>3978</v>
      </c>
      <c r="O351" s="1" t="s">
        <v>3886</v>
      </c>
      <c r="P351" s="1" t="s">
        <v>3416</v>
      </c>
      <c r="Q351">
        <v>13130</v>
      </c>
      <c r="R351">
        <v>1</v>
      </c>
      <c r="S351">
        <v>457</v>
      </c>
      <c r="T351" s="1" t="s">
        <v>3377</v>
      </c>
      <c r="U351" s="1" t="s">
        <v>27</v>
      </c>
      <c r="V351">
        <v>1568401205</v>
      </c>
      <c r="W351">
        <v>0</v>
      </c>
      <c r="X351" s="1" t="s">
        <v>27</v>
      </c>
      <c r="Y351" s="2">
        <v>43721.875</v>
      </c>
    </row>
    <row r="352" spans="1:25" x14ac:dyDescent="0.4">
      <c r="A352">
        <v>1749220</v>
      </c>
      <c r="B352">
        <v>70873160</v>
      </c>
      <c r="C352">
        <v>331</v>
      </c>
      <c r="D352">
        <v>338094812</v>
      </c>
      <c r="E352" s="1" t="s">
        <v>29</v>
      </c>
      <c r="F352">
        <v>12800</v>
      </c>
      <c r="G352">
        <v>500089</v>
      </c>
      <c r="H352" s="1" t="s">
        <v>95</v>
      </c>
      <c r="I352" s="1" t="s">
        <v>3368</v>
      </c>
      <c r="J352" s="1" t="s">
        <v>29</v>
      </c>
      <c r="L352" s="1" t="s">
        <v>27</v>
      </c>
      <c r="M352" s="1" t="s">
        <v>3979</v>
      </c>
      <c r="N352" s="1" t="s">
        <v>3980</v>
      </c>
      <c r="O352" s="1" t="s">
        <v>3981</v>
      </c>
      <c r="P352" s="1" t="s">
        <v>3416</v>
      </c>
      <c r="Q352">
        <v>13130</v>
      </c>
      <c r="R352">
        <v>1</v>
      </c>
      <c r="S352">
        <v>13</v>
      </c>
      <c r="T352" s="1" t="s">
        <v>3387</v>
      </c>
      <c r="U352" s="1" t="s">
        <v>27</v>
      </c>
      <c r="V352">
        <v>1568401205</v>
      </c>
      <c r="W352">
        <v>0</v>
      </c>
      <c r="X352" s="1" t="s">
        <v>27</v>
      </c>
      <c r="Y352" s="2">
        <v>43721.875</v>
      </c>
    </row>
    <row r="353" spans="1:25" x14ac:dyDescent="0.4">
      <c r="A353">
        <v>1749219</v>
      </c>
      <c r="B353">
        <v>70940444</v>
      </c>
      <c r="C353">
        <v>641</v>
      </c>
      <c r="D353">
        <v>337925442</v>
      </c>
      <c r="E353" s="1" t="s">
        <v>3982</v>
      </c>
      <c r="F353">
        <v>68706</v>
      </c>
      <c r="G353">
        <v>592790</v>
      </c>
      <c r="H353" s="1" t="s">
        <v>3982</v>
      </c>
      <c r="I353" s="1" t="s">
        <v>3823</v>
      </c>
      <c r="J353" s="1" t="s">
        <v>717</v>
      </c>
      <c r="L353" s="1" t="s">
        <v>27</v>
      </c>
      <c r="M353" s="1" t="s">
        <v>3393</v>
      </c>
      <c r="N353" s="1" t="s">
        <v>3983</v>
      </c>
      <c r="O353" s="1" t="s">
        <v>27</v>
      </c>
      <c r="P353" s="1" t="s">
        <v>3410</v>
      </c>
      <c r="Q353">
        <v>15002</v>
      </c>
      <c r="R353">
        <v>1</v>
      </c>
      <c r="S353">
        <v>1</v>
      </c>
      <c r="T353" s="1" t="s">
        <v>27</v>
      </c>
      <c r="U353" s="1" t="s">
        <v>27</v>
      </c>
      <c r="V353">
        <v>1568401204</v>
      </c>
      <c r="W353">
        <v>0</v>
      </c>
      <c r="X353" s="1" t="s">
        <v>27</v>
      </c>
      <c r="Y353" s="2">
        <v>43721.875</v>
      </c>
    </row>
    <row r="354" spans="1:25" x14ac:dyDescent="0.4">
      <c r="A354">
        <v>1736083</v>
      </c>
      <c r="B354">
        <v>71220321</v>
      </c>
      <c r="C354">
        <v>331</v>
      </c>
      <c r="D354">
        <v>337937021</v>
      </c>
      <c r="E354" s="1" t="s">
        <v>995</v>
      </c>
      <c r="F354">
        <v>69106</v>
      </c>
      <c r="G354">
        <v>585017</v>
      </c>
      <c r="H354" s="1" t="s">
        <v>995</v>
      </c>
      <c r="I354" s="1" t="s">
        <v>3726</v>
      </c>
      <c r="J354" s="1" t="s">
        <v>325</v>
      </c>
      <c r="L354" s="1" t="s">
        <v>27</v>
      </c>
      <c r="M354" s="1" t="s">
        <v>3393</v>
      </c>
      <c r="N354" s="1" t="s">
        <v>3984</v>
      </c>
      <c r="O354" s="1" t="s">
        <v>27</v>
      </c>
      <c r="P354" s="1" t="s">
        <v>3416</v>
      </c>
      <c r="Q354">
        <v>13130</v>
      </c>
      <c r="R354">
        <v>1</v>
      </c>
      <c r="S354">
        <v>10</v>
      </c>
      <c r="T354" s="1" t="s">
        <v>3544</v>
      </c>
      <c r="U354" s="1" t="s">
        <v>27</v>
      </c>
      <c r="V354">
        <v>1568380393</v>
      </c>
      <c r="W354">
        <v>0</v>
      </c>
      <c r="X354" s="1" t="s">
        <v>27</v>
      </c>
      <c r="Y354" s="2">
        <v>43721.634027777778</v>
      </c>
    </row>
    <row r="355" spans="1:25" x14ac:dyDescent="0.4">
      <c r="A355">
        <v>1749218</v>
      </c>
      <c r="B355">
        <v>71340769</v>
      </c>
      <c r="C355">
        <v>641</v>
      </c>
      <c r="D355">
        <v>338095288</v>
      </c>
      <c r="E355" s="1" t="s">
        <v>29</v>
      </c>
      <c r="F355">
        <v>11000</v>
      </c>
      <c r="G355">
        <v>500054</v>
      </c>
      <c r="H355" s="1" t="s">
        <v>87</v>
      </c>
      <c r="I355" s="1" t="s">
        <v>3368</v>
      </c>
      <c r="J355" s="1" t="s">
        <v>29</v>
      </c>
      <c r="L355" s="1" t="s">
        <v>27</v>
      </c>
      <c r="M355" s="1" t="s">
        <v>3393</v>
      </c>
      <c r="N355" s="1" t="s">
        <v>3985</v>
      </c>
      <c r="O355" s="1" t="s">
        <v>1693</v>
      </c>
      <c r="P355" s="1" t="s">
        <v>3410</v>
      </c>
      <c r="Q355">
        <v>15002</v>
      </c>
      <c r="R355">
        <v>1</v>
      </c>
      <c r="S355">
        <v>700</v>
      </c>
      <c r="T355" s="1" t="s">
        <v>3485</v>
      </c>
      <c r="U355" s="1" t="s">
        <v>27</v>
      </c>
      <c r="V355">
        <v>1568401204</v>
      </c>
      <c r="W355">
        <v>0</v>
      </c>
      <c r="X355" s="1" t="s">
        <v>27</v>
      </c>
      <c r="Y355" s="2">
        <v>43721.875</v>
      </c>
    </row>
    <row r="356" spans="1:25" x14ac:dyDescent="0.4">
      <c r="A356">
        <v>1749217</v>
      </c>
      <c r="B356">
        <v>71341064</v>
      </c>
      <c r="C356">
        <v>641</v>
      </c>
      <c r="D356">
        <v>338030266</v>
      </c>
      <c r="E356" s="1" t="s">
        <v>699</v>
      </c>
      <c r="F356">
        <v>53973</v>
      </c>
      <c r="G356">
        <v>572241</v>
      </c>
      <c r="H356" s="1" t="s">
        <v>699</v>
      </c>
      <c r="I356" s="1" t="s">
        <v>3603</v>
      </c>
      <c r="J356" s="1" t="s">
        <v>154</v>
      </c>
      <c r="L356" s="1" t="s">
        <v>27</v>
      </c>
      <c r="M356" s="1" t="s">
        <v>3393</v>
      </c>
      <c r="N356" s="1" t="s">
        <v>3986</v>
      </c>
      <c r="O356" s="1" t="s">
        <v>27</v>
      </c>
      <c r="P356" s="1" t="s">
        <v>3410</v>
      </c>
      <c r="Q356">
        <v>15002</v>
      </c>
      <c r="R356">
        <v>1</v>
      </c>
      <c r="S356">
        <v>584</v>
      </c>
      <c r="T356" s="1" t="s">
        <v>27</v>
      </c>
      <c r="U356" s="1" t="s">
        <v>27</v>
      </c>
      <c r="V356">
        <v>1568401204</v>
      </c>
      <c r="W356">
        <v>0</v>
      </c>
      <c r="X356" s="1" t="s">
        <v>27</v>
      </c>
      <c r="Y356" s="2">
        <v>43721.875</v>
      </c>
    </row>
    <row r="357" spans="1:25" x14ac:dyDescent="0.4">
      <c r="A357">
        <v>1748687</v>
      </c>
      <c r="B357">
        <v>71341072</v>
      </c>
      <c r="C357">
        <v>641</v>
      </c>
      <c r="D357">
        <v>338219547</v>
      </c>
      <c r="E357" s="1" t="s">
        <v>145</v>
      </c>
      <c r="F357">
        <v>50003</v>
      </c>
      <c r="G357">
        <v>569810</v>
      </c>
      <c r="H357" s="1" t="s">
        <v>145</v>
      </c>
      <c r="I357" s="1" t="s">
        <v>3379</v>
      </c>
      <c r="J357" s="1" t="s">
        <v>145</v>
      </c>
      <c r="L357" s="1" t="s">
        <v>27</v>
      </c>
      <c r="M357" s="1" t="s">
        <v>3414</v>
      </c>
      <c r="N357" s="1" t="s">
        <v>3987</v>
      </c>
      <c r="O357" s="1" t="s">
        <v>27</v>
      </c>
      <c r="P357" s="1" t="s">
        <v>3410</v>
      </c>
      <c r="Q357">
        <v>15002</v>
      </c>
      <c r="R357">
        <v>1</v>
      </c>
      <c r="S357">
        <v>356</v>
      </c>
      <c r="T357" s="1" t="s">
        <v>3373</v>
      </c>
      <c r="U357" s="1" t="s">
        <v>27</v>
      </c>
      <c r="V357">
        <v>1568401183</v>
      </c>
      <c r="W357">
        <v>0</v>
      </c>
      <c r="X357" s="1" t="s">
        <v>27</v>
      </c>
      <c r="Y357" s="2">
        <v>43721.874305555553</v>
      </c>
    </row>
    <row r="358" spans="1:25" x14ac:dyDescent="0.4">
      <c r="A358">
        <v>1749216</v>
      </c>
      <c r="B358">
        <v>71341340</v>
      </c>
      <c r="C358">
        <v>641</v>
      </c>
      <c r="D358">
        <v>338154420</v>
      </c>
      <c r="E358" s="1" t="s">
        <v>29</v>
      </c>
      <c r="F358">
        <v>14000</v>
      </c>
      <c r="G358">
        <v>500119</v>
      </c>
      <c r="H358" s="1" t="s">
        <v>279</v>
      </c>
      <c r="I358" s="1" t="s">
        <v>3368</v>
      </c>
      <c r="J358" s="1" t="s">
        <v>29</v>
      </c>
      <c r="L358" s="1" t="s">
        <v>27</v>
      </c>
      <c r="M358" s="1" t="s">
        <v>3393</v>
      </c>
      <c r="N358" s="1" t="s">
        <v>3988</v>
      </c>
      <c r="O358" s="1" t="s">
        <v>3989</v>
      </c>
      <c r="P358" s="1" t="s">
        <v>3410</v>
      </c>
      <c r="Q358">
        <v>15002</v>
      </c>
      <c r="R358">
        <v>1</v>
      </c>
      <c r="S358">
        <v>709</v>
      </c>
      <c r="T358" s="1" t="s">
        <v>3377</v>
      </c>
      <c r="U358" s="1" t="s">
        <v>27</v>
      </c>
      <c r="V358">
        <v>1568401204</v>
      </c>
      <c r="W358">
        <v>0</v>
      </c>
      <c r="X358" s="1" t="s">
        <v>27</v>
      </c>
      <c r="Y358" s="2">
        <v>43721.875</v>
      </c>
    </row>
    <row r="359" spans="1:25" x14ac:dyDescent="0.4">
      <c r="A359">
        <v>1739402</v>
      </c>
      <c r="B359">
        <v>72073209</v>
      </c>
      <c r="C359">
        <v>331</v>
      </c>
      <c r="D359">
        <v>338175901</v>
      </c>
      <c r="E359" s="1" t="s">
        <v>1232</v>
      </c>
      <c r="F359">
        <v>54232</v>
      </c>
      <c r="G359">
        <v>579777</v>
      </c>
      <c r="H359" s="1" t="s">
        <v>1232</v>
      </c>
      <c r="I359" s="1" t="s">
        <v>3813</v>
      </c>
      <c r="J359" s="1" t="s">
        <v>188</v>
      </c>
      <c r="L359" s="1" t="s">
        <v>27</v>
      </c>
      <c r="M359" s="1" t="s">
        <v>3393</v>
      </c>
      <c r="N359" s="1" t="s">
        <v>3688</v>
      </c>
      <c r="O359" s="1" t="s">
        <v>27</v>
      </c>
      <c r="P359" s="1" t="s">
        <v>3416</v>
      </c>
      <c r="Q359">
        <v>13130</v>
      </c>
      <c r="R359">
        <v>1</v>
      </c>
      <c r="S359">
        <v>812</v>
      </c>
      <c r="T359" s="1" t="s">
        <v>27</v>
      </c>
      <c r="U359" s="1" t="s">
        <v>27</v>
      </c>
      <c r="V359">
        <v>1568380405</v>
      </c>
      <c r="W359">
        <v>0</v>
      </c>
      <c r="X359" s="1" t="s">
        <v>27</v>
      </c>
      <c r="Y359" s="2">
        <v>43721.634027777778</v>
      </c>
    </row>
    <row r="360" spans="1:25" x14ac:dyDescent="0.4">
      <c r="A360">
        <v>1749215</v>
      </c>
      <c r="B360">
        <v>72081422</v>
      </c>
      <c r="C360">
        <v>331</v>
      </c>
      <c r="D360">
        <v>338618687</v>
      </c>
      <c r="E360" s="1" t="s">
        <v>511</v>
      </c>
      <c r="F360">
        <v>25301</v>
      </c>
      <c r="G360">
        <v>539244</v>
      </c>
      <c r="H360" s="1" t="s">
        <v>511</v>
      </c>
      <c r="I360" s="1" t="s">
        <v>3643</v>
      </c>
      <c r="J360" s="1" t="s">
        <v>3644</v>
      </c>
      <c r="L360" s="1" t="s">
        <v>27</v>
      </c>
      <c r="M360" s="1" t="s">
        <v>3393</v>
      </c>
      <c r="N360" s="1" t="s">
        <v>3455</v>
      </c>
      <c r="O360" s="1" t="s">
        <v>27</v>
      </c>
      <c r="P360" s="1" t="s">
        <v>3416</v>
      </c>
      <c r="Q360">
        <v>13130</v>
      </c>
      <c r="R360">
        <v>1</v>
      </c>
      <c r="S360">
        <v>141</v>
      </c>
      <c r="T360" s="1" t="s">
        <v>27</v>
      </c>
      <c r="U360" s="1" t="s">
        <v>27</v>
      </c>
      <c r="V360">
        <v>1568401204</v>
      </c>
      <c r="W360">
        <v>0</v>
      </c>
      <c r="X360" s="1" t="s">
        <v>27</v>
      </c>
      <c r="Y360" s="2">
        <v>43721.875</v>
      </c>
    </row>
    <row r="361" spans="1:25" x14ac:dyDescent="0.4">
      <c r="A361">
        <v>1740041</v>
      </c>
      <c r="B361">
        <v>72543159</v>
      </c>
      <c r="C361">
        <v>331</v>
      </c>
      <c r="D361">
        <v>337966192</v>
      </c>
      <c r="E361" s="1" t="s">
        <v>370</v>
      </c>
      <c r="F361">
        <v>53501</v>
      </c>
      <c r="G361">
        <v>575500</v>
      </c>
      <c r="H361" s="1" t="s">
        <v>370</v>
      </c>
      <c r="I361" s="1" t="s">
        <v>3714</v>
      </c>
      <c r="J361" s="1" t="s">
        <v>82</v>
      </c>
      <c r="L361" s="1" t="s">
        <v>27</v>
      </c>
      <c r="M361" s="1" t="s">
        <v>3419</v>
      </c>
      <c r="N361" s="1" t="s">
        <v>3990</v>
      </c>
      <c r="O361" s="1" t="s">
        <v>27</v>
      </c>
      <c r="P361" s="1" t="s">
        <v>3416</v>
      </c>
      <c r="Q361">
        <v>13130</v>
      </c>
      <c r="R361">
        <v>1</v>
      </c>
      <c r="S361">
        <v>1025</v>
      </c>
      <c r="T361" s="1" t="s">
        <v>27</v>
      </c>
      <c r="U361" s="1" t="s">
        <v>27</v>
      </c>
      <c r="V361">
        <v>1568380407</v>
      </c>
      <c r="W361">
        <v>0</v>
      </c>
      <c r="X361" s="1" t="s">
        <v>27</v>
      </c>
      <c r="Y361" s="2">
        <v>43721.634027777778</v>
      </c>
    </row>
    <row r="362" spans="1:25" x14ac:dyDescent="0.4">
      <c r="A362">
        <v>1743447</v>
      </c>
      <c r="B362">
        <v>75024365</v>
      </c>
      <c r="C362">
        <v>331</v>
      </c>
      <c r="D362">
        <v>338264578</v>
      </c>
      <c r="E362" s="1" t="s">
        <v>3991</v>
      </c>
      <c r="F362">
        <v>68401</v>
      </c>
      <c r="G362">
        <v>593435</v>
      </c>
      <c r="H362" s="1" t="s">
        <v>3991</v>
      </c>
      <c r="I362" s="1" t="s">
        <v>3453</v>
      </c>
      <c r="J362" s="1" t="s">
        <v>373</v>
      </c>
      <c r="L362" s="1" t="s">
        <v>27</v>
      </c>
      <c r="M362" s="1" t="s">
        <v>3537</v>
      </c>
      <c r="N362" s="1" t="s">
        <v>27</v>
      </c>
      <c r="O362" s="1" t="s">
        <v>27</v>
      </c>
      <c r="P362" s="1" t="s">
        <v>3416</v>
      </c>
      <c r="Q362">
        <v>13130</v>
      </c>
      <c r="R362">
        <v>1</v>
      </c>
      <c r="S362">
        <v>164</v>
      </c>
      <c r="T362" s="1" t="s">
        <v>27</v>
      </c>
      <c r="U362" s="1" t="s">
        <v>27</v>
      </c>
      <c r="V362">
        <v>1568380423</v>
      </c>
      <c r="W362">
        <v>0</v>
      </c>
      <c r="X362" s="1" t="s">
        <v>27</v>
      </c>
      <c r="Y362" s="2">
        <v>43721.634027777778</v>
      </c>
    </row>
    <row r="363" spans="1:25" x14ac:dyDescent="0.4">
      <c r="A363">
        <v>1743849</v>
      </c>
      <c r="B363">
        <v>75033046</v>
      </c>
      <c r="C363">
        <v>331</v>
      </c>
      <c r="D363">
        <v>339678007</v>
      </c>
      <c r="E363" s="1" t="s">
        <v>27</v>
      </c>
      <c r="G363">
        <v>529303</v>
      </c>
      <c r="H363" s="1" t="s">
        <v>759</v>
      </c>
      <c r="I363" s="1" t="s">
        <v>3397</v>
      </c>
      <c r="J363" s="1" t="s">
        <v>759</v>
      </c>
      <c r="L363" s="1" t="s">
        <v>27</v>
      </c>
      <c r="M363" s="1" t="s">
        <v>3393</v>
      </c>
      <c r="N363" s="1" t="s">
        <v>27</v>
      </c>
      <c r="O363" s="1" t="s">
        <v>27</v>
      </c>
      <c r="P363" s="1" t="s">
        <v>3416</v>
      </c>
      <c r="Q363">
        <v>13130</v>
      </c>
      <c r="T363" s="1" t="s">
        <v>27</v>
      </c>
      <c r="U363" s="1" t="s">
        <v>3992</v>
      </c>
      <c r="V363">
        <v>1568380424</v>
      </c>
      <c r="W363">
        <v>0</v>
      </c>
      <c r="X363" s="1" t="s">
        <v>27</v>
      </c>
      <c r="Y363" s="2">
        <v>43721.634027777778</v>
      </c>
    </row>
    <row r="364" spans="1:25" x14ac:dyDescent="0.4">
      <c r="A364">
        <v>1748682</v>
      </c>
      <c r="B364">
        <v>75050081</v>
      </c>
      <c r="C364">
        <v>331</v>
      </c>
      <c r="D364">
        <v>339712639</v>
      </c>
      <c r="E364" s="1" t="s">
        <v>944</v>
      </c>
      <c r="F364">
        <v>38241</v>
      </c>
      <c r="G364">
        <v>545562</v>
      </c>
      <c r="H364" s="1" t="s">
        <v>944</v>
      </c>
      <c r="I364" s="1" t="s">
        <v>3461</v>
      </c>
      <c r="J364" s="1" t="s">
        <v>782</v>
      </c>
      <c r="L364" s="1" t="s">
        <v>27</v>
      </c>
      <c r="M364" s="1" t="s">
        <v>3393</v>
      </c>
      <c r="N364" s="1" t="s">
        <v>3993</v>
      </c>
      <c r="O364" s="1" t="s">
        <v>27</v>
      </c>
      <c r="P364" s="1" t="s">
        <v>3416</v>
      </c>
      <c r="Q364">
        <v>13130</v>
      </c>
      <c r="R364">
        <v>1</v>
      </c>
      <c r="S364">
        <v>86</v>
      </c>
      <c r="T364" s="1" t="s">
        <v>27</v>
      </c>
      <c r="U364" s="1" t="s">
        <v>27</v>
      </c>
      <c r="V364">
        <v>1568401182</v>
      </c>
      <c r="W364">
        <v>0</v>
      </c>
      <c r="X364" s="1" t="s">
        <v>27</v>
      </c>
      <c r="Y364" s="2">
        <v>43721.874305555553</v>
      </c>
    </row>
    <row r="365" spans="1:25" x14ac:dyDescent="0.4">
      <c r="A365">
        <v>1748020</v>
      </c>
      <c r="B365">
        <v>75151073</v>
      </c>
      <c r="C365">
        <v>331</v>
      </c>
      <c r="D365">
        <v>338164284</v>
      </c>
      <c r="E365" s="1" t="s">
        <v>29</v>
      </c>
      <c r="F365">
        <v>14000</v>
      </c>
      <c r="G365">
        <v>500119</v>
      </c>
      <c r="H365" s="1" t="s">
        <v>279</v>
      </c>
      <c r="I365" s="1" t="s">
        <v>3368</v>
      </c>
      <c r="J365" s="1" t="s">
        <v>29</v>
      </c>
      <c r="L365" s="1" t="s">
        <v>27</v>
      </c>
      <c r="M365" s="1" t="s">
        <v>3393</v>
      </c>
      <c r="N365" s="1" t="s">
        <v>3994</v>
      </c>
      <c r="O365" s="1" t="s">
        <v>3989</v>
      </c>
      <c r="P365" s="1" t="s">
        <v>3416</v>
      </c>
      <c r="Q365">
        <v>13130</v>
      </c>
      <c r="R365">
        <v>1</v>
      </c>
      <c r="S365">
        <v>1393</v>
      </c>
      <c r="T365" s="1" t="s">
        <v>3485</v>
      </c>
      <c r="U365" s="1" t="s">
        <v>27</v>
      </c>
      <c r="V365">
        <v>1568380441</v>
      </c>
      <c r="W365">
        <v>0</v>
      </c>
      <c r="X365" s="1" t="s">
        <v>27</v>
      </c>
      <c r="Y365" s="2">
        <v>43721.634722222225</v>
      </c>
    </row>
    <row r="366" spans="1:25" x14ac:dyDescent="0.4">
      <c r="A366">
        <v>1386459</v>
      </c>
      <c r="B366">
        <v>26155281</v>
      </c>
      <c r="C366">
        <v>141</v>
      </c>
      <c r="D366">
        <v>338199029</v>
      </c>
      <c r="E366" s="1" t="s">
        <v>29</v>
      </c>
      <c r="F366">
        <v>14300</v>
      </c>
      <c r="G366">
        <v>547107</v>
      </c>
      <c r="H366" s="1" t="s">
        <v>3629</v>
      </c>
      <c r="I366" s="1" t="s">
        <v>3368</v>
      </c>
      <c r="J366" s="1" t="s">
        <v>29</v>
      </c>
      <c r="L366" s="1" t="s">
        <v>27</v>
      </c>
      <c r="M366" s="1" t="s">
        <v>3393</v>
      </c>
      <c r="N366" s="1" t="s">
        <v>3995</v>
      </c>
      <c r="O366" s="1" t="s">
        <v>3865</v>
      </c>
      <c r="P366" s="1" t="s">
        <v>3996</v>
      </c>
      <c r="Q366">
        <v>15003</v>
      </c>
      <c r="R366">
        <v>1</v>
      </c>
      <c r="S366">
        <v>2166</v>
      </c>
      <c r="T366" s="1" t="s">
        <v>3997</v>
      </c>
      <c r="U366" s="1" t="s">
        <v>27</v>
      </c>
      <c r="V366">
        <v>1568379138</v>
      </c>
      <c r="W366">
        <v>0</v>
      </c>
      <c r="X366" s="1" t="s">
        <v>27</v>
      </c>
      <c r="Y366" s="2">
        <v>43721.619444444441</v>
      </c>
    </row>
    <row r="367" spans="1:25" x14ac:dyDescent="0.4">
      <c r="A367">
        <v>1672306</v>
      </c>
      <c r="B367">
        <v>62033131</v>
      </c>
      <c r="C367">
        <v>331</v>
      </c>
      <c r="D367">
        <v>338802999</v>
      </c>
      <c r="E367" s="1" t="s">
        <v>331</v>
      </c>
      <c r="F367">
        <v>57101</v>
      </c>
      <c r="G367">
        <v>578444</v>
      </c>
      <c r="H367" s="1" t="s">
        <v>331</v>
      </c>
      <c r="I367" s="1" t="s">
        <v>3924</v>
      </c>
      <c r="J367" s="1" t="s">
        <v>859</v>
      </c>
      <c r="L367" s="1" t="s">
        <v>27</v>
      </c>
      <c r="M367" s="1" t="s">
        <v>3393</v>
      </c>
      <c r="N367" s="1" t="s">
        <v>3998</v>
      </c>
      <c r="O367" s="1" t="s">
        <v>3563</v>
      </c>
      <c r="P367" s="1" t="s">
        <v>3416</v>
      </c>
      <c r="Q367">
        <v>13130</v>
      </c>
      <c r="R367">
        <v>1</v>
      </c>
      <c r="S367">
        <v>310</v>
      </c>
      <c r="T367" s="1" t="s">
        <v>3506</v>
      </c>
      <c r="U367" s="1" t="s">
        <v>27</v>
      </c>
      <c r="V367">
        <v>1568380135</v>
      </c>
      <c r="W367">
        <v>0</v>
      </c>
      <c r="X367" s="1" t="s">
        <v>27</v>
      </c>
      <c r="Y367" s="2">
        <v>43721.630555555559</v>
      </c>
    </row>
    <row r="368" spans="1:25" x14ac:dyDescent="0.4">
      <c r="A368">
        <v>1672285</v>
      </c>
      <c r="B368">
        <v>62032011</v>
      </c>
      <c r="C368">
        <v>331</v>
      </c>
      <c r="D368">
        <v>338091812</v>
      </c>
      <c r="E368" s="1" t="s">
        <v>816</v>
      </c>
      <c r="F368">
        <v>56943</v>
      </c>
      <c r="G368">
        <v>578193</v>
      </c>
      <c r="H368" s="1" t="s">
        <v>816</v>
      </c>
      <c r="I368" s="1" t="s">
        <v>3924</v>
      </c>
      <c r="J368" s="1" t="s">
        <v>859</v>
      </c>
      <c r="L368" s="1" t="s">
        <v>27</v>
      </c>
      <c r="M368" s="1" t="s">
        <v>3393</v>
      </c>
      <c r="N368" s="1" t="s">
        <v>3999</v>
      </c>
      <c r="O368" s="1" t="s">
        <v>27</v>
      </c>
      <c r="P368" s="1" t="s">
        <v>3416</v>
      </c>
      <c r="Q368">
        <v>13130</v>
      </c>
      <c r="R368">
        <v>1</v>
      </c>
      <c r="S368">
        <v>452</v>
      </c>
      <c r="T368" s="1" t="s">
        <v>27</v>
      </c>
      <c r="U368" s="1" t="s">
        <v>27</v>
      </c>
      <c r="V368">
        <v>1568380135</v>
      </c>
      <c r="W368">
        <v>0</v>
      </c>
      <c r="X368" s="1" t="s">
        <v>27</v>
      </c>
      <c r="Y368" s="2">
        <v>43721.630555555559</v>
      </c>
    </row>
    <row r="369" spans="1:25" x14ac:dyDescent="0.4">
      <c r="A369">
        <v>1328841</v>
      </c>
      <c r="B369">
        <v>25139029</v>
      </c>
      <c r="C369">
        <v>112</v>
      </c>
      <c r="D369">
        <v>337887031</v>
      </c>
      <c r="E369" s="1" t="s">
        <v>759</v>
      </c>
      <c r="F369">
        <v>25601</v>
      </c>
      <c r="G369">
        <v>529303</v>
      </c>
      <c r="H369" s="1" t="s">
        <v>759</v>
      </c>
      <c r="I369" s="1" t="s">
        <v>3397</v>
      </c>
      <c r="J369" s="1" t="s">
        <v>759</v>
      </c>
      <c r="L369" s="1" t="s">
        <v>27</v>
      </c>
      <c r="M369" s="1" t="s">
        <v>3576</v>
      </c>
      <c r="N369" s="1" t="s">
        <v>3409</v>
      </c>
      <c r="O369" s="1" t="s">
        <v>27</v>
      </c>
      <c r="P369" s="1" t="s">
        <v>3390</v>
      </c>
      <c r="Q369">
        <v>11002</v>
      </c>
      <c r="R369">
        <v>1</v>
      </c>
      <c r="S369">
        <v>458</v>
      </c>
      <c r="T369" s="1" t="s">
        <v>27</v>
      </c>
      <c r="U369" s="1" t="s">
        <v>27</v>
      </c>
      <c r="V369">
        <v>1568378949</v>
      </c>
      <c r="W369">
        <v>0</v>
      </c>
      <c r="X369" s="1" t="s">
        <v>27</v>
      </c>
      <c r="Y369" s="2">
        <v>43721.617361111108</v>
      </c>
    </row>
    <row r="370" spans="1:25" x14ac:dyDescent="0.4">
      <c r="A370">
        <v>1609831</v>
      </c>
      <c r="B370">
        <v>43227252</v>
      </c>
      <c r="C370">
        <v>112</v>
      </c>
      <c r="D370">
        <v>323945072</v>
      </c>
      <c r="E370" s="1" t="s">
        <v>4000</v>
      </c>
      <c r="F370">
        <v>40722</v>
      </c>
      <c r="G370">
        <v>562351</v>
      </c>
      <c r="H370" s="1" t="s">
        <v>4000</v>
      </c>
      <c r="I370" s="1" t="s">
        <v>3693</v>
      </c>
      <c r="J370" s="1" t="s">
        <v>311</v>
      </c>
      <c r="L370" s="1" t="s">
        <v>27</v>
      </c>
      <c r="M370" s="1" t="s">
        <v>3369</v>
      </c>
      <c r="N370" s="1" t="s">
        <v>3439</v>
      </c>
      <c r="O370" s="1" t="s">
        <v>27</v>
      </c>
      <c r="P370" s="1" t="s">
        <v>3390</v>
      </c>
      <c r="Q370">
        <v>11002</v>
      </c>
      <c r="R370">
        <v>1</v>
      </c>
      <c r="S370">
        <v>322</v>
      </c>
      <c r="T370" s="1" t="s">
        <v>27</v>
      </c>
      <c r="U370" s="1" t="s">
        <v>27</v>
      </c>
      <c r="V370">
        <v>1568379897</v>
      </c>
      <c r="W370">
        <v>0</v>
      </c>
      <c r="X370" s="1" t="s">
        <v>27</v>
      </c>
      <c r="Y370" s="2">
        <v>43721.62777777778</v>
      </c>
    </row>
    <row r="371" spans="1:25" x14ac:dyDescent="0.4">
      <c r="A371">
        <v>1340707</v>
      </c>
      <c r="B371">
        <v>25367684</v>
      </c>
      <c r="C371">
        <v>112</v>
      </c>
      <c r="D371">
        <v>336566901</v>
      </c>
      <c r="E371" s="1" t="s">
        <v>799</v>
      </c>
      <c r="F371">
        <v>73601</v>
      </c>
      <c r="G371">
        <v>555088</v>
      </c>
      <c r="H371" s="1" t="s">
        <v>799</v>
      </c>
      <c r="I371" s="1" t="s">
        <v>3639</v>
      </c>
      <c r="J371" s="1" t="s">
        <v>1331</v>
      </c>
      <c r="L371" s="1" t="s">
        <v>27</v>
      </c>
      <c r="M371" s="1" t="s">
        <v>3369</v>
      </c>
      <c r="N371" s="1" t="s">
        <v>4001</v>
      </c>
      <c r="O371" s="1" t="s">
        <v>3710</v>
      </c>
      <c r="P371" s="1" t="s">
        <v>3390</v>
      </c>
      <c r="Q371">
        <v>11002</v>
      </c>
      <c r="R371">
        <v>1</v>
      </c>
      <c r="S371">
        <v>952</v>
      </c>
      <c r="T371" s="1" t="s">
        <v>3547</v>
      </c>
      <c r="U371" s="1" t="s">
        <v>27</v>
      </c>
      <c r="V371">
        <v>1568378986</v>
      </c>
      <c r="W371">
        <v>0</v>
      </c>
      <c r="X371" s="1" t="s">
        <v>27</v>
      </c>
      <c r="Y371" s="2">
        <v>43721.617361111108</v>
      </c>
    </row>
    <row r="372" spans="1:25" x14ac:dyDescent="0.4">
      <c r="A372">
        <v>1749214</v>
      </c>
      <c r="B372">
        <v>25370251</v>
      </c>
      <c r="C372">
        <v>112</v>
      </c>
      <c r="D372">
        <v>324143460</v>
      </c>
      <c r="E372" s="1" t="s">
        <v>162</v>
      </c>
      <c r="F372">
        <v>77900</v>
      </c>
      <c r="G372">
        <v>500496</v>
      </c>
      <c r="H372" s="1" t="s">
        <v>162</v>
      </c>
      <c r="I372" s="1" t="s">
        <v>3385</v>
      </c>
      <c r="J372" s="1" t="s">
        <v>162</v>
      </c>
      <c r="L372" s="1" t="s">
        <v>27</v>
      </c>
      <c r="M372" s="1" t="s">
        <v>3369</v>
      </c>
      <c r="N372" s="1" t="s">
        <v>27</v>
      </c>
      <c r="O372" s="1" t="s">
        <v>4002</v>
      </c>
      <c r="P372" s="1" t="s">
        <v>3390</v>
      </c>
      <c r="Q372">
        <v>11002</v>
      </c>
      <c r="R372">
        <v>1</v>
      </c>
      <c r="S372">
        <v>154</v>
      </c>
      <c r="T372" s="1" t="s">
        <v>27</v>
      </c>
      <c r="U372" s="1" t="s">
        <v>27</v>
      </c>
      <c r="V372">
        <v>1568401204</v>
      </c>
      <c r="W372">
        <v>0</v>
      </c>
      <c r="X372" s="1" t="s">
        <v>27</v>
      </c>
      <c r="Y372" s="2">
        <v>43721.875</v>
      </c>
    </row>
    <row r="373" spans="1:25" x14ac:dyDescent="0.4">
      <c r="A373">
        <v>1749213</v>
      </c>
      <c r="B373">
        <v>25656929</v>
      </c>
      <c r="C373">
        <v>112</v>
      </c>
      <c r="D373">
        <v>338440314</v>
      </c>
      <c r="E373" s="1" t="s">
        <v>29</v>
      </c>
      <c r="F373">
        <v>11000</v>
      </c>
      <c r="G373">
        <v>500054</v>
      </c>
      <c r="H373" s="1" t="s">
        <v>87</v>
      </c>
      <c r="I373" s="1" t="s">
        <v>3368</v>
      </c>
      <c r="J373" s="1" t="s">
        <v>29</v>
      </c>
      <c r="L373" s="1" t="s">
        <v>27</v>
      </c>
      <c r="M373" s="1" t="s">
        <v>3369</v>
      </c>
      <c r="N373" s="1" t="s">
        <v>4003</v>
      </c>
      <c r="O373" s="1" t="s">
        <v>3573</v>
      </c>
      <c r="P373" s="1" t="s">
        <v>3390</v>
      </c>
      <c r="Q373">
        <v>11002</v>
      </c>
      <c r="R373">
        <v>1</v>
      </c>
      <c r="S373">
        <v>971</v>
      </c>
      <c r="T373" s="1" t="s">
        <v>3395</v>
      </c>
      <c r="U373" s="1" t="s">
        <v>27</v>
      </c>
      <c r="V373">
        <v>1568401204</v>
      </c>
      <c r="W373">
        <v>0</v>
      </c>
      <c r="X373" s="1" t="s">
        <v>27</v>
      </c>
      <c r="Y373" s="2">
        <v>43721.875</v>
      </c>
    </row>
    <row r="374" spans="1:25" x14ac:dyDescent="0.4">
      <c r="A374">
        <v>1451225</v>
      </c>
      <c r="B374">
        <v>27093255</v>
      </c>
      <c r="C374">
        <v>112</v>
      </c>
      <c r="D374">
        <v>338261314</v>
      </c>
      <c r="E374" s="1" t="s">
        <v>29</v>
      </c>
      <c r="F374">
        <v>18200</v>
      </c>
      <c r="G374">
        <v>500208</v>
      </c>
      <c r="H374" s="1" t="s">
        <v>28</v>
      </c>
      <c r="I374" s="1" t="s">
        <v>3368</v>
      </c>
      <c r="J374" s="1" t="s">
        <v>29</v>
      </c>
      <c r="L374" s="1" t="s">
        <v>27</v>
      </c>
      <c r="M374" s="1" t="s">
        <v>3419</v>
      </c>
      <c r="N374" s="1" t="s">
        <v>4004</v>
      </c>
      <c r="O374" s="1" t="s">
        <v>4005</v>
      </c>
      <c r="P374" s="1" t="s">
        <v>3390</v>
      </c>
      <c r="Q374">
        <v>11002</v>
      </c>
      <c r="R374">
        <v>1</v>
      </c>
      <c r="S374">
        <v>1350</v>
      </c>
      <c r="T374" s="1" t="s">
        <v>3373</v>
      </c>
      <c r="U374" s="1" t="s">
        <v>27</v>
      </c>
      <c r="V374">
        <v>1568379358</v>
      </c>
      <c r="W374">
        <v>0</v>
      </c>
      <c r="X374" s="1" t="s">
        <v>27</v>
      </c>
      <c r="Y374" s="2">
        <v>43721.621527777781</v>
      </c>
    </row>
    <row r="375" spans="1:25" x14ac:dyDescent="0.4">
      <c r="A375">
        <v>1749212</v>
      </c>
      <c r="B375">
        <v>27830811</v>
      </c>
      <c r="C375">
        <v>112</v>
      </c>
      <c r="D375">
        <v>338271723</v>
      </c>
      <c r="E375" s="1" t="s">
        <v>376</v>
      </c>
      <c r="F375">
        <v>73801</v>
      </c>
      <c r="G375">
        <v>598003</v>
      </c>
      <c r="H375" s="1" t="s">
        <v>376</v>
      </c>
      <c r="I375" s="1" t="s">
        <v>3470</v>
      </c>
      <c r="J375" s="1" t="s">
        <v>376</v>
      </c>
      <c r="L375" s="1" t="s">
        <v>27</v>
      </c>
      <c r="M375" s="1" t="s">
        <v>3369</v>
      </c>
      <c r="N375" s="1" t="s">
        <v>4006</v>
      </c>
      <c r="O375" s="1" t="s">
        <v>3526</v>
      </c>
      <c r="P375" s="1" t="s">
        <v>3372</v>
      </c>
      <c r="Q375">
        <v>11003</v>
      </c>
      <c r="R375">
        <v>1</v>
      </c>
      <c r="S375">
        <v>1313</v>
      </c>
      <c r="T375" s="1" t="s">
        <v>27</v>
      </c>
      <c r="U375" s="1" t="s">
        <v>27</v>
      </c>
      <c r="V375">
        <v>1568401204</v>
      </c>
      <c r="W375">
        <v>0</v>
      </c>
      <c r="X375" s="1" t="s">
        <v>27</v>
      </c>
      <c r="Y375" s="2">
        <v>43721.875</v>
      </c>
    </row>
    <row r="376" spans="1:25" x14ac:dyDescent="0.4">
      <c r="A376">
        <v>1749211</v>
      </c>
      <c r="B376">
        <v>47823208</v>
      </c>
      <c r="C376">
        <v>101</v>
      </c>
      <c r="D376">
        <v>338369386</v>
      </c>
      <c r="E376" s="1" t="s">
        <v>717</v>
      </c>
      <c r="F376">
        <v>68601</v>
      </c>
      <c r="G376">
        <v>592005</v>
      </c>
      <c r="H376" s="1" t="s">
        <v>717</v>
      </c>
      <c r="I376" s="1" t="s">
        <v>3823</v>
      </c>
      <c r="J376" s="1" t="s">
        <v>717</v>
      </c>
      <c r="L376" s="1" t="s">
        <v>27</v>
      </c>
      <c r="M376" s="1" t="s">
        <v>3380</v>
      </c>
      <c r="N376" s="1" t="s">
        <v>4007</v>
      </c>
      <c r="O376" s="1" t="s">
        <v>27</v>
      </c>
      <c r="P376" s="1" t="s">
        <v>3376</v>
      </c>
      <c r="Q376">
        <v>14200</v>
      </c>
      <c r="R376">
        <v>1</v>
      </c>
      <c r="S376">
        <v>845</v>
      </c>
      <c r="T376" s="1" t="s">
        <v>27</v>
      </c>
      <c r="U376" s="1" t="s">
        <v>27</v>
      </c>
      <c r="V376">
        <v>1568401204</v>
      </c>
      <c r="W376">
        <v>0</v>
      </c>
      <c r="X376" s="1" t="s">
        <v>27</v>
      </c>
      <c r="Y376" s="2">
        <v>43721.875</v>
      </c>
    </row>
    <row r="377" spans="1:25" x14ac:dyDescent="0.4">
      <c r="A377">
        <v>1749210</v>
      </c>
      <c r="B377">
        <v>63781514</v>
      </c>
      <c r="C377">
        <v>101</v>
      </c>
      <c r="D377">
        <v>325465378</v>
      </c>
      <c r="E377" s="1" t="s">
        <v>4000</v>
      </c>
      <c r="F377">
        <v>40722</v>
      </c>
      <c r="G377">
        <v>562351</v>
      </c>
      <c r="H377" s="1" t="s">
        <v>4000</v>
      </c>
      <c r="I377" s="1" t="s">
        <v>3693</v>
      </c>
      <c r="J377" s="1" t="s">
        <v>311</v>
      </c>
      <c r="L377" s="1" t="s">
        <v>27</v>
      </c>
      <c r="M377" s="1" t="s">
        <v>3369</v>
      </c>
      <c r="N377" s="1" t="s">
        <v>4008</v>
      </c>
      <c r="O377" s="1" t="s">
        <v>27</v>
      </c>
      <c r="P377" s="1" t="s">
        <v>3376</v>
      </c>
      <c r="Q377">
        <v>14200</v>
      </c>
      <c r="R377">
        <v>1</v>
      </c>
      <c r="S377">
        <v>613</v>
      </c>
      <c r="T377" s="1" t="s">
        <v>27</v>
      </c>
      <c r="U377" s="1" t="s">
        <v>27</v>
      </c>
      <c r="V377">
        <v>1568401204</v>
      </c>
      <c r="W377">
        <v>0</v>
      </c>
      <c r="X377" s="1" t="s">
        <v>27</v>
      </c>
      <c r="Y377" s="2">
        <v>43721.875</v>
      </c>
    </row>
    <row r="378" spans="1:25" x14ac:dyDescent="0.4">
      <c r="A378">
        <v>1749209</v>
      </c>
      <c r="B378">
        <v>48289906</v>
      </c>
      <c r="C378">
        <v>112</v>
      </c>
      <c r="D378">
        <v>331771271</v>
      </c>
      <c r="E378" s="1" t="s">
        <v>27</v>
      </c>
      <c r="G378">
        <v>556904</v>
      </c>
      <c r="H378" s="1" t="s">
        <v>3402</v>
      </c>
      <c r="I378" s="1" t="s">
        <v>3403</v>
      </c>
      <c r="J378" s="1" t="s">
        <v>254</v>
      </c>
      <c r="L378" s="1" t="s">
        <v>27</v>
      </c>
      <c r="M378" s="1" t="s">
        <v>3369</v>
      </c>
      <c r="N378" s="1" t="s">
        <v>27</v>
      </c>
      <c r="O378" s="1" t="s">
        <v>27</v>
      </c>
      <c r="P378" s="1" t="s">
        <v>3390</v>
      </c>
      <c r="Q378">
        <v>11002</v>
      </c>
      <c r="T378" s="1" t="s">
        <v>27</v>
      </c>
      <c r="U378" s="1" t="s">
        <v>4009</v>
      </c>
      <c r="V378">
        <v>1568401204</v>
      </c>
      <c r="W378">
        <v>0</v>
      </c>
      <c r="X378" s="1" t="s">
        <v>27</v>
      </c>
      <c r="Y378" s="2">
        <v>43721.875</v>
      </c>
    </row>
    <row r="379" spans="1:25" x14ac:dyDescent="0.4">
      <c r="A379">
        <v>1749208</v>
      </c>
      <c r="B379">
        <v>45941289</v>
      </c>
      <c r="C379">
        <v>101</v>
      </c>
      <c r="D379">
        <v>333087147</v>
      </c>
      <c r="E379" s="1" t="s">
        <v>4010</v>
      </c>
      <c r="F379">
        <v>51721</v>
      </c>
      <c r="G379">
        <v>576891</v>
      </c>
      <c r="H379" s="1" t="s">
        <v>4010</v>
      </c>
      <c r="I379" s="1" t="s">
        <v>3861</v>
      </c>
      <c r="J379" s="1" t="s">
        <v>490</v>
      </c>
      <c r="L379" s="1" t="s">
        <v>27</v>
      </c>
      <c r="M379" s="1" t="s">
        <v>3380</v>
      </c>
      <c r="N379" s="1" t="s">
        <v>27</v>
      </c>
      <c r="O379" s="1" t="s">
        <v>4011</v>
      </c>
      <c r="P379" s="1" t="s">
        <v>3376</v>
      </c>
      <c r="Q379">
        <v>14200</v>
      </c>
      <c r="R379">
        <v>1</v>
      </c>
      <c r="S379">
        <v>43</v>
      </c>
      <c r="T379" s="1" t="s">
        <v>27</v>
      </c>
      <c r="U379" s="1" t="s">
        <v>27</v>
      </c>
      <c r="V379">
        <v>1568401204</v>
      </c>
      <c r="W379">
        <v>0</v>
      </c>
      <c r="X379" s="1" t="s">
        <v>27</v>
      </c>
      <c r="Y379" s="2">
        <v>43721.875</v>
      </c>
    </row>
    <row r="380" spans="1:25" x14ac:dyDescent="0.4">
      <c r="A380">
        <v>1540791</v>
      </c>
      <c r="B380">
        <v>28470621</v>
      </c>
      <c r="C380">
        <v>112</v>
      </c>
      <c r="D380">
        <v>338492402</v>
      </c>
      <c r="E380" s="1" t="s">
        <v>53</v>
      </c>
      <c r="F380">
        <v>62500</v>
      </c>
      <c r="G380">
        <v>551082</v>
      </c>
      <c r="H380" s="1" t="s">
        <v>4012</v>
      </c>
      <c r="I380" s="1" t="s">
        <v>3426</v>
      </c>
      <c r="J380" s="1" t="s">
        <v>3427</v>
      </c>
      <c r="L380" s="1" t="s">
        <v>27</v>
      </c>
      <c r="M380" s="1" t="s">
        <v>3369</v>
      </c>
      <c r="N380" s="1" t="s">
        <v>4013</v>
      </c>
      <c r="O380" s="1" t="s">
        <v>4014</v>
      </c>
      <c r="P380" s="1" t="s">
        <v>3390</v>
      </c>
      <c r="Q380">
        <v>11002</v>
      </c>
      <c r="R380">
        <v>1</v>
      </c>
      <c r="S380">
        <v>573</v>
      </c>
      <c r="T380" s="1" t="s">
        <v>3787</v>
      </c>
      <c r="U380" s="1" t="s">
        <v>27</v>
      </c>
      <c r="V380">
        <v>1568379668</v>
      </c>
      <c r="W380">
        <v>0</v>
      </c>
      <c r="X380" s="1" t="s">
        <v>27</v>
      </c>
      <c r="Y380" s="2">
        <v>43721.625694444447</v>
      </c>
    </row>
    <row r="381" spans="1:25" x14ac:dyDescent="0.4">
      <c r="A381">
        <v>1322378</v>
      </c>
      <c r="B381">
        <v>25023667</v>
      </c>
      <c r="C381">
        <v>112</v>
      </c>
      <c r="D381">
        <v>338180135</v>
      </c>
      <c r="E381" s="1" t="s">
        <v>254</v>
      </c>
      <c r="F381">
        <v>46001</v>
      </c>
      <c r="G381">
        <v>556904</v>
      </c>
      <c r="H381" s="1" t="s">
        <v>3402</v>
      </c>
      <c r="I381" s="1" t="s">
        <v>3403</v>
      </c>
      <c r="J381" s="1" t="s">
        <v>254</v>
      </c>
      <c r="L381" s="1" t="s">
        <v>27</v>
      </c>
      <c r="M381" s="1" t="s">
        <v>3576</v>
      </c>
      <c r="N381" s="1" t="s">
        <v>4015</v>
      </c>
      <c r="O381" s="1" t="s">
        <v>4016</v>
      </c>
      <c r="P381" s="1" t="s">
        <v>3390</v>
      </c>
      <c r="Q381">
        <v>11002</v>
      </c>
      <c r="R381">
        <v>1</v>
      </c>
      <c r="S381">
        <v>664</v>
      </c>
      <c r="T381" s="1" t="s">
        <v>3391</v>
      </c>
      <c r="U381" s="1" t="s">
        <v>27</v>
      </c>
      <c r="V381">
        <v>1568378925</v>
      </c>
      <c r="W381">
        <v>0</v>
      </c>
      <c r="X381" s="1" t="s">
        <v>27</v>
      </c>
      <c r="Y381" s="2">
        <v>43721.616666666669</v>
      </c>
    </row>
    <row r="382" spans="1:25" x14ac:dyDescent="0.4">
      <c r="A382">
        <v>1689252</v>
      </c>
      <c r="B382">
        <v>63998181</v>
      </c>
      <c r="C382">
        <v>121</v>
      </c>
      <c r="D382">
        <v>338161367</v>
      </c>
      <c r="E382" s="1" t="s">
        <v>29</v>
      </c>
      <c r="F382">
        <v>10100</v>
      </c>
      <c r="G382">
        <v>500224</v>
      </c>
      <c r="H382" s="1" t="s">
        <v>435</v>
      </c>
      <c r="I382" s="1" t="s">
        <v>3368</v>
      </c>
      <c r="J382" s="1" t="s">
        <v>29</v>
      </c>
      <c r="L382" s="1" t="s">
        <v>27</v>
      </c>
      <c r="M382" s="1" t="s">
        <v>3576</v>
      </c>
      <c r="N382" s="1" t="s">
        <v>3542</v>
      </c>
      <c r="O382" s="1" t="s">
        <v>3543</v>
      </c>
      <c r="P382" s="1" t="s">
        <v>3390</v>
      </c>
      <c r="Q382">
        <v>11002</v>
      </c>
      <c r="R382">
        <v>1</v>
      </c>
      <c r="S382">
        <v>54</v>
      </c>
      <c r="T382" s="1" t="s">
        <v>3544</v>
      </c>
      <c r="U382" s="1" t="s">
        <v>27</v>
      </c>
      <c r="V382">
        <v>1568380201</v>
      </c>
      <c r="W382">
        <v>0</v>
      </c>
      <c r="X382" s="1" t="s">
        <v>27</v>
      </c>
      <c r="Y382" s="2">
        <v>43721.631944444445</v>
      </c>
    </row>
    <row r="383" spans="1:25" x14ac:dyDescent="0.4">
      <c r="A383">
        <v>1749207</v>
      </c>
      <c r="B383">
        <v>25020200</v>
      </c>
      <c r="C383">
        <v>112</v>
      </c>
      <c r="D383">
        <v>338755012</v>
      </c>
      <c r="E383" s="1" t="s">
        <v>1236</v>
      </c>
      <c r="F383">
        <v>43111</v>
      </c>
      <c r="G383">
        <v>563099</v>
      </c>
      <c r="H383" s="1" t="s">
        <v>1236</v>
      </c>
      <c r="I383" s="1" t="s">
        <v>3383</v>
      </c>
      <c r="J383" s="1" t="s">
        <v>808</v>
      </c>
      <c r="L383" s="1" t="s">
        <v>27</v>
      </c>
      <c r="M383" s="1" t="s">
        <v>3369</v>
      </c>
      <c r="N383" s="1" t="s">
        <v>3869</v>
      </c>
      <c r="O383" s="1" t="s">
        <v>27</v>
      </c>
      <c r="P383" s="1" t="s">
        <v>3390</v>
      </c>
      <c r="Q383">
        <v>11002</v>
      </c>
      <c r="R383">
        <v>1</v>
      </c>
      <c r="S383">
        <v>309</v>
      </c>
      <c r="T383" s="1" t="s">
        <v>27</v>
      </c>
      <c r="U383" s="1" t="s">
        <v>27</v>
      </c>
      <c r="V383">
        <v>1568401204</v>
      </c>
      <c r="W383">
        <v>0</v>
      </c>
      <c r="X383" s="1" t="s">
        <v>27</v>
      </c>
      <c r="Y383" s="2">
        <v>43721.875</v>
      </c>
    </row>
    <row r="384" spans="1:25" x14ac:dyDescent="0.4">
      <c r="A384">
        <v>1481540</v>
      </c>
      <c r="B384">
        <v>27572498</v>
      </c>
      <c r="C384">
        <v>112</v>
      </c>
      <c r="D384">
        <v>338769477</v>
      </c>
      <c r="E384" s="1" t="s">
        <v>29</v>
      </c>
      <c r="F384">
        <v>12000</v>
      </c>
      <c r="G384">
        <v>500089</v>
      </c>
      <c r="H384" s="1" t="s">
        <v>95</v>
      </c>
      <c r="I384" s="1" t="s">
        <v>3368</v>
      </c>
      <c r="J384" s="1" t="s">
        <v>29</v>
      </c>
      <c r="L384" s="1" t="s">
        <v>27</v>
      </c>
      <c r="M384" s="1" t="s">
        <v>3369</v>
      </c>
      <c r="N384" s="1" t="s">
        <v>3550</v>
      </c>
      <c r="O384" s="1" t="s">
        <v>3673</v>
      </c>
      <c r="P384" s="1" t="s">
        <v>3390</v>
      </c>
      <c r="Q384">
        <v>11002</v>
      </c>
      <c r="R384">
        <v>1</v>
      </c>
      <c r="S384">
        <v>830</v>
      </c>
      <c r="T384" s="1" t="s">
        <v>3395</v>
      </c>
      <c r="U384" s="1" t="s">
        <v>27</v>
      </c>
      <c r="V384">
        <v>1568379457</v>
      </c>
      <c r="W384">
        <v>0</v>
      </c>
      <c r="X384" s="1" t="s">
        <v>27</v>
      </c>
      <c r="Y384" s="2">
        <v>43721.622916666667</v>
      </c>
    </row>
    <row r="385" spans="1:25" x14ac:dyDescent="0.4">
      <c r="A385">
        <v>1689074</v>
      </c>
      <c r="B385">
        <v>63994992</v>
      </c>
      <c r="C385">
        <v>112</v>
      </c>
      <c r="D385">
        <v>321999714</v>
      </c>
      <c r="E385" s="1" t="s">
        <v>29</v>
      </c>
      <c r="F385">
        <v>14900</v>
      </c>
      <c r="G385">
        <v>547034</v>
      </c>
      <c r="H385" s="1" t="s">
        <v>3584</v>
      </c>
      <c r="I385" s="1" t="s">
        <v>3368</v>
      </c>
      <c r="J385" s="1" t="s">
        <v>29</v>
      </c>
      <c r="L385" s="1" t="s">
        <v>27</v>
      </c>
      <c r="M385" s="1" t="s">
        <v>3369</v>
      </c>
      <c r="N385" s="1" t="s">
        <v>4017</v>
      </c>
      <c r="O385" s="1" t="s">
        <v>4018</v>
      </c>
      <c r="P385" s="1" t="s">
        <v>3390</v>
      </c>
      <c r="Q385">
        <v>11002</v>
      </c>
      <c r="R385">
        <v>1</v>
      </c>
      <c r="S385">
        <v>807</v>
      </c>
      <c r="T385" s="1" t="s">
        <v>3373</v>
      </c>
      <c r="U385" s="1" t="s">
        <v>27</v>
      </c>
      <c r="V385">
        <v>1568380200</v>
      </c>
      <c r="W385">
        <v>0</v>
      </c>
      <c r="X385" s="1" t="s">
        <v>27</v>
      </c>
      <c r="Y385" s="2">
        <v>43721.631944444445</v>
      </c>
    </row>
    <row r="386" spans="1:25" x14ac:dyDescent="0.4">
      <c r="A386">
        <v>1749206</v>
      </c>
      <c r="B386">
        <v>25018833</v>
      </c>
      <c r="C386">
        <v>112</v>
      </c>
      <c r="D386">
        <v>338970151</v>
      </c>
      <c r="E386" s="1" t="s">
        <v>601</v>
      </c>
      <c r="F386">
        <v>41201</v>
      </c>
      <c r="G386">
        <v>564567</v>
      </c>
      <c r="H386" s="1" t="s">
        <v>601</v>
      </c>
      <c r="I386" s="1" t="s">
        <v>3561</v>
      </c>
      <c r="J386" s="1" t="s">
        <v>601</v>
      </c>
      <c r="L386" s="1" t="s">
        <v>27</v>
      </c>
      <c r="M386" s="1" t="s">
        <v>3369</v>
      </c>
      <c r="N386" s="1" t="s">
        <v>3479</v>
      </c>
      <c r="O386" s="1" t="s">
        <v>3563</v>
      </c>
      <c r="P386" s="1" t="s">
        <v>3390</v>
      </c>
      <c r="Q386">
        <v>11002</v>
      </c>
      <c r="R386">
        <v>1</v>
      </c>
      <c r="S386">
        <v>730</v>
      </c>
      <c r="T386" s="1" t="s">
        <v>3373</v>
      </c>
      <c r="U386" s="1" t="s">
        <v>27</v>
      </c>
      <c r="V386">
        <v>1568401204</v>
      </c>
      <c r="W386">
        <v>0</v>
      </c>
      <c r="X386" s="1" t="s">
        <v>27</v>
      </c>
      <c r="Y386" s="2">
        <v>43721.875</v>
      </c>
    </row>
    <row r="387" spans="1:25" x14ac:dyDescent="0.4">
      <c r="A387">
        <v>1371541</v>
      </c>
      <c r="B387">
        <v>25921231</v>
      </c>
      <c r="C387">
        <v>141</v>
      </c>
      <c r="D387">
        <v>338759488</v>
      </c>
      <c r="E387" s="1" t="s">
        <v>410</v>
      </c>
      <c r="F387">
        <v>57001</v>
      </c>
      <c r="G387">
        <v>578347</v>
      </c>
      <c r="H387" s="1" t="s">
        <v>410</v>
      </c>
      <c r="I387" s="1" t="s">
        <v>3924</v>
      </c>
      <c r="J387" s="1" t="s">
        <v>859</v>
      </c>
      <c r="L387" s="1" t="s">
        <v>27</v>
      </c>
      <c r="M387" s="1" t="s">
        <v>3369</v>
      </c>
      <c r="N387" s="1" t="s">
        <v>3927</v>
      </c>
      <c r="O387" s="1" t="s">
        <v>3928</v>
      </c>
      <c r="P387" s="1" t="s">
        <v>3410</v>
      </c>
      <c r="Q387">
        <v>15002</v>
      </c>
      <c r="R387">
        <v>1</v>
      </c>
      <c r="S387">
        <v>590</v>
      </c>
      <c r="T387" s="1" t="s">
        <v>27</v>
      </c>
      <c r="U387" s="1" t="s">
        <v>27</v>
      </c>
      <c r="V387">
        <v>1568379089</v>
      </c>
      <c r="W387">
        <v>0</v>
      </c>
      <c r="X387" s="1" t="s">
        <v>27</v>
      </c>
      <c r="Y387" s="2">
        <v>43721.618750000001</v>
      </c>
    </row>
    <row r="388" spans="1:25" x14ac:dyDescent="0.4">
      <c r="A388">
        <v>1748668</v>
      </c>
      <c r="B388">
        <v>64944000</v>
      </c>
      <c r="C388">
        <v>112</v>
      </c>
      <c r="D388">
        <v>339207133</v>
      </c>
      <c r="E388" s="1" t="s">
        <v>29</v>
      </c>
      <c r="F388">
        <v>14200</v>
      </c>
      <c r="G388">
        <v>547051</v>
      </c>
      <c r="H388" s="1" t="s">
        <v>3367</v>
      </c>
      <c r="I388" s="1" t="s">
        <v>3368</v>
      </c>
      <c r="J388" s="1" t="s">
        <v>29</v>
      </c>
      <c r="L388" s="1" t="s">
        <v>27</v>
      </c>
      <c r="M388" s="1" t="s">
        <v>3380</v>
      </c>
      <c r="N388" s="1" t="s">
        <v>4019</v>
      </c>
      <c r="O388" s="1" t="s">
        <v>3371</v>
      </c>
      <c r="P388" s="1" t="s">
        <v>3372</v>
      </c>
      <c r="Q388">
        <v>11003</v>
      </c>
      <c r="R388">
        <v>1</v>
      </c>
      <c r="S388">
        <v>960</v>
      </c>
      <c r="T388" s="1" t="s">
        <v>3837</v>
      </c>
      <c r="U388" s="1" t="s">
        <v>27</v>
      </c>
      <c r="V388">
        <v>1568401181</v>
      </c>
      <c r="W388">
        <v>0</v>
      </c>
      <c r="X388" s="1" t="s">
        <v>27</v>
      </c>
      <c r="Y388" s="2">
        <v>43721.874305555553</v>
      </c>
    </row>
    <row r="389" spans="1:25" x14ac:dyDescent="0.4">
      <c r="A389">
        <v>1516441</v>
      </c>
      <c r="B389">
        <v>28117441</v>
      </c>
      <c r="C389">
        <v>141</v>
      </c>
      <c r="D389">
        <v>339203215</v>
      </c>
      <c r="E389" s="1" t="s">
        <v>1799</v>
      </c>
      <c r="F389">
        <v>37341</v>
      </c>
      <c r="G389">
        <v>544485</v>
      </c>
      <c r="H389" s="1" t="s">
        <v>1799</v>
      </c>
      <c r="I389" s="1" t="s">
        <v>3496</v>
      </c>
      <c r="J389" s="1" t="s">
        <v>136</v>
      </c>
      <c r="L389" s="1" t="s">
        <v>27</v>
      </c>
      <c r="M389" s="1" t="s">
        <v>3419</v>
      </c>
      <c r="N389" s="1" t="s">
        <v>3901</v>
      </c>
      <c r="O389" s="1" t="s">
        <v>27</v>
      </c>
      <c r="P389" s="1" t="s">
        <v>3410</v>
      </c>
      <c r="Q389">
        <v>15002</v>
      </c>
      <c r="R389">
        <v>1</v>
      </c>
      <c r="S389">
        <v>1070</v>
      </c>
      <c r="T389" s="1" t="s">
        <v>27</v>
      </c>
      <c r="U389" s="1" t="s">
        <v>27</v>
      </c>
      <c r="V389">
        <v>1568379580</v>
      </c>
      <c r="W389">
        <v>0</v>
      </c>
      <c r="X389" s="1" t="s">
        <v>27</v>
      </c>
      <c r="Y389" s="2">
        <v>43721.624305555553</v>
      </c>
    </row>
    <row r="390" spans="1:25" x14ac:dyDescent="0.4">
      <c r="A390">
        <v>1335314</v>
      </c>
      <c r="B390">
        <v>25262190</v>
      </c>
      <c r="C390">
        <v>112</v>
      </c>
      <c r="D390">
        <v>338657016</v>
      </c>
      <c r="E390" s="1" t="s">
        <v>188</v>
      </c>
      <c r="F390">
        <v>54101</v>
      </c>
      <c r="G390">
        <v>579025</v>
      </c>
      <c r="H390" s="1" t="s">
        <v>188</v>
      </c>
      <c r="I390" s="1" t="s">
        <v>3813</v>
      </c>
      <c r="J390" s="1" t="s">
        <v>188</v>
      </c>
      <c r="L390" s="1" t="s">
        <v>27</v>
      </c>
      <c r="M390" s="1" t="s">
        <v>3369</v>
      </c>
      <c r="N390" s="1" t="s">
        <v>3386</v>
      </c>
      <c r="O390" s="1" t="s">
        <v>4020</v>
      </c>
      <c r="P390" s="1" t="s">
        <v>3390</v>
      </c>
      <c r="Q390">
        <v>11002</v>
      </c>
      <c r="R390">
        <v>1</v>
      </c>
      <c r="S390">
        <v>367</v>
      </c>
      <c r="T390" s="1" t="s">
        <v>27</v>
      </c>
      <c r="U390" s="1" t="s">
        <v>27</v>
      </c>
      <c r="V390">
        <v>1568378970</v>
      </c>
      <c r="W390">
        <v>0</v>
      </c>
      <c r="X390" s="1" t="s">
        <v>27</v>
      </c>
      <c r="Y390" s="2">
        <v>43721.617361111108</v>
      </c>
    </row>
    <row r="391" spans="1:25" x14ac:dyDescent="0.4">
      <c r="A391">
        <v>1749205</v>
      </c>
      <c r="B391">
        <v>14955903</v>
      </c>
      <c r="C391">
        <v>101</v>
      </c>
      <c r="D391">
        <v>334714413</v>
      </c>
      <c r="E391" s="1" t="s">
        <v>29</v>
      </c>
      <c r="F391">
        <v>14300</v>
      </c>
      <c r="G391">
        <v>547107</v>
      </c>
      <c r="H391" s="1" t="s">
        <v>3629</v>
      </c>
      <c r="I391" s="1" t="s">
        <v>3368</v>
      </c>
      <c r="J391" s="1" t="s">
        <v>29</v>
      </c>
      <c r="L391" s="1" t="s">
        <v>27</v>
      </c>
      <c r="M391" s="1" t="s">
        <v>3380</v>
      </c>
      <c r="N391" s="1" t="s">
        <v>4021</v>
      </c>
      <c r="O391" s="1" t="s">
        <v>4022</v>
      </c>
      <c r="P391" s="1" t="s">
        <v>3376</v>
      </c>
      <c r="Q391">
        <v>14200</v>
      </c>
      <c r="R391">
        <v>1</v>
      </c>
      <c r="S391">
        <v>2127</v>
      </c>
      <c r="T391" s="1" t="s">
        <v>3889</v>
      </c>
      <c r="U391" s="1" t="s">
        <v>27</v>
      </c>
      <c r="V391">
        <v>1568401204</v>
      </c>
      <c r="W391">
        <v>0</v>
      </c>
      <c r="X391" s="1" t="s">
        <v>27</v>
      </c>
      <c r="Y391" s="2">
        <v>43721.875</v>
      </c>
    </row>
    <row r="392" spans="1:25" x14ac:dyDescent="0.4">
      <c r="A392">
        <v>1341131</v>
      </c>
      <c r="B392">
        <v>25375865</v>
      </c>
      <c r="C392">
        <v>112</v>
      </c>
      <c r="D392">
        <v>335576549</v>
      </c>
      <c r="E392" s="1" t="s">
        <v>834</v>
      </c>
      <c r="F392">
        <v>79401</v>
      </c>
      <c r="G392">
        <v>597520</v>
      </c>
      <c r="H392" s="1" t="s">
        <v>834</v>
      </c>
      <c r="I392" s="1" t="s">
        <v>3464</v>
      </c>
      <c r="J392" s="1" t="s">
        <v>1942</v>
      </c>
      <c r="L392" s="1" t="s">
        <v>27</v>
      </c>
      <c r="M392" s="1" t="s">
        <v>3369</v>
      </c>
      <c r="N392" s="1" t="s">
        <v>4023</v>
      </c>
      <c r="O392" s="1" t="s">
        <v>3468</v>
      </c>
      <c r="P392" s="1" t="s">
        <v>3390</v>
      </c>
      <c r="Q392">
        <v>11002</v>
      </c>
      <c r="R392">
        <v>1</v>
      </c>
      <c r="S392">
        <v>2161</v>
      </c>
      <c r="T392" s="1" t="s">
        <v>3377</v>
      </c>
      <c r="U392" s="1" t="s">
        <v>27</v>
      </c>
      <c r="V392">
        <v>1568378987</v>
      </c>
      <c r="W392">
        <v>0</v>
      </c>
      <c r="X392" s="1" t="s">
        <v>27</v>
      </c>
      <c r="Y392" s="2">
        <v>43721.617361111108</v>
      </c>
    </row>
    <row r="393" spans="1:25" x14ac:dyDescent="0.4">
      <c r="A393">
        <v>1638440</v>
      </c>
      <c r="B393">
        <v>48288471</v>
      </c>
      <c r="C393">
        <v>112</v>
      </c>
      <c r="D393">
        <v>334802791</v>
      </c>
      <c r="E393" s="1" t="s">
        <v>351</v>
      </c>
      <c r="F393">
        <v>40001</v>
      </c>
      <c r="G393">
        <v>567892</v>
      </c>
      <c r="H393" s="1" t="s">
        <v>3558</v>
      </c>
      <c r="I393" s="1" t="s">
        <v>3559</v>
      </c>
      <c r="J393" s="1" t="s">
        <v>351</v>
      </c>
      <c r="L393" s="1" t="s">
        <v>27</v>
      </c>
      <c r="M393" s="1" t="s">
        <v>3369</v>
      </c>
      <c r="N393" s="1" t="s">
        <v>4024</v>
      </c>
      <c r="O393" s="1" t="s">
        <v>4025</v>
      </c>
      <c r="P393" s="1" t="s">
        <v>3390</v>
      </c>
      <c r="Q393">
        <v>11002</v>
      </c>
      <c r="R393">
        <v>1</v>
      </c>
      <c r="S393">
        <v>810</v>
      </c>
      <c r="T393" s="1" t="s">
        <v>3395</v>
      </c>
      <c r="U393" s="1" t="s">
        <v>27</v>
      </c>
      <c r="V393">
        <v>1568380005</v>
      </c>
      <c r="W393">
        <v>0</v>
      </c>
      <c r="X393" s="1" t="s">
        <v>27</v>
      </c>
      <c r="Y393" s="2">
        <v>43721.629166666666</v>
      </c>
    </row>
    <row r="394" spans="1:25" x14ac:dyDescent="0.4">
      <c r="A394">
        <v>1749204</v>
      </c>
      <c r="B394">
        <v>63237521</v>
      </c>
      <c r="C394">
        <v>101</v>
      </c>
      <c r="D394">
        <v>335851748</v>
      </c>
      <c r="E394" s="1" t="s">
        <v>4026</v>
      </c>
      <c r="F394">
        <v>50303</v>
      </c>
      <c r="G394">
        <v>570800</v>
      </c>
      <c r="H394" s="1" t="s">
        <v>4026</v>
      </c>
      <c r="I394" s="1" t="s">
        <v>3379</v>
      </c>
      <c r="J394" s="1" t="s">
        <v>145</v>
      </c>
      <c r="L394" s="1" t="s">
        <v>27</v>
      </c>
      <c r="M394" s="1" t="s">
        <v>3380</v>
      </c>
      <c r="N394" s="1" t="s">
        <v>27</v>
      </c>
      <c r="O394" s="1" t="s">
        <v>27</v>
      </c>
      <c r="P394" s="1" t="s">
        <v>3376</v>
      </c>
      <c r="Q394">
        <v>14200</v>
      </c>
      <c r="R394">
        <v>1</v>
      </c>
      <c r="S394">
        <v>24</v>
      </c>
      <c r="T394" s="1" t="s">
        <v>27</v>
      </c>
      <c r="U394" s="1" t="s">
        <v>27</v>
      </c>
      <c r="V394">
        <v>1568401204</v>
      </c>
      <c r="W394">
        <v>0</v>
      </c>
      <c r="X394" s="1" t="s">
        <v>27</v>
      </c>
      <c r="Y394" s="2">
        <v>43721.875</v>
      </c>
    </row>
    <row r="395" spans="1:25" x14ac:dyDescent="0.4">
      <c r="A395">
        <v>1655080</v>
      </c>
      <c r="B395">
        <v>60111178</v>
      </c>
      <c r="C395">
        <v>112</v>
      </c>
      <c r="D395">
        <v>338090763</v>
      </c>
      <c r="E395" s="1" t="s">
        <v>154</v>
      </c>
      <c r="F395">
        <v>53701</v>
      </c>
      <c r="G395">
        <v>571164</v>
      </c>
      <c r="H395" s="1" t="s">
        <v>154</v>
      </c>
      <c r="I395" s="1" t="s">
        <v>3603</v>
      </c>
      <c r="J395" s="1" t="s">
        <v>154</v>
      </c>
      <c r="L395" s="1" t="s">
        <v>27</v>
      </c>
      <c r="M395" s="1" t="s">
        <v>3576</v>
      </c>
      <c r="N395" s="1" t="s">
        <v>3626</v>
      </c>
      <c r="O395" s="1" t="s">
        <v>3605</v>
      </c>
      <c r="P395" s="1" t="s">
        <v>3390</v>
      </c>
      <c r="Q395">
        <v>11002</v>
      </c>
      <c r="R395">
        <v>1</v>
      </c>
      <c r="S395">
        <v>196</v>
      </c>
      <c r="T395" s="1" t="s">
        <v>27</v>
      </c>
      <c r="U395" s="1" t="s">
        <v>27</v>
      </c>
      <c r="V395">
        <v>1568380067</v>
      </c>
      <c r="W395">
        <v>0</v>
      </c>
      <c r="X395" s="1" t="s">
        <v>27</v>
      </c>
      <c r="Y395" s="2">
        <v>43721.629861111112</v>
      </c>
    </row>
    <row r="396" spans="1:25" x14ac:dyDescent="0.4">
      <c r="A396">
        <v>1655978</v>
      </c>
      <c r="B396">
        <v>60193352</v>
      </c>
      <c r="C396">
        <v>121</v>
      </c>
      <c r="D396">
        <v>337912024</v>
      </c>
      <c r="E396" s="1" t="s">
        <v>29</v>
      </c>
      <c r="F396">
        <v>14000</v>
      </c>
      <c r="G396">
        <v>500119</v>
      </c>
      <c r="H396" s="1" t="s">
        <v>279</v>
      </c>
      <c r="I396" s="1" t="s">
        <v>3368</v>
      </c>
      <c r="J396" s="1" t="s">
        <v>29</v>
      </c>
      <c r="L396" s="1" t="s">
        <v>27</v>
      </c>
      <c r="M396" s="1" t="s">
        <v>3419</v>
      </c>
      <c r="N396" s="1" t="s">
        <v>4027</v>
      </c>
      <c r="O396" s="1" t="s">
        <v>3989</v>
      </c>
      <c r="P396" s="1" t="s">
        <v>3390</v>
      </c>
      <c r="Q396">
        <v>11002</v>
      </c>
      <c r="R396">
        <v>1</v>
      </c>
      <c r="S396">
        <v>1667</v>
      </c>
      <c r="T396" s="1" t="s">
        <v>3798</v>
      </c>
      <c r="U396" s="1" t="s">
        <v>27</v>
      </c>
      <c r="V396">
        <v>1568380070</v>
      </c>
      <c r="W396">
        <v>0</v>
      </c>
      <c r="X396" s="1" t="s">
        <v>27</v>
      </c>
      <c r="Y396" s="2">
        <v>43721.629861111112</v>
      </c>
    </row>
    <row r="397" spans="1:25" x14ac:dyDescent="0.4">
      <c r="A397">
        <v>1700520</v>
      </c>
      <c r="B397">
        <v>65408772</v>
      </c>
      <c r="C397">
        <v>112</v>
      </c>
      <c r="D397">
        <v>335771990</v>
      </c>
      <c r="E397" s="1" t="s">
        <v>29</v>
      </c>
      <c r="F397">
        <v>10600</v>
      </c>
      <c r="G397">
        <v>500224</v>
      </c>
      <c r="H397" s="1" t="s">
        <v>435</v>
      </c>
      <c r="I397" s="1" t="s">
        <v>3368</v>
      </c>
      <c r="J397" s="1" t="s">
        <v>29</v>
      </c>
      <c r="L397" s="1" t="s">
        <v>27</v>
      </c>
      <c r="M397" s="1" t="s">
        <v>3369</v>
      </c>
      <c r="N397" s="1" t="s">
        <v>4028</v>
      </c>
      <c r="O397" s="1" t="s">
        <v>3834</v>
      </c>
      <c r="P397" s="1" t="s">
        <v>3390</v>
      </c>
      <c r="Q397">
        <v>11002</v>
      </c>
      <c r="R397">
        <v>1</v>
      </c>
      <c r="S397">
        <v>1821</v>
      </c>
      <c r="T397" s="1" t="s">
        <v>3787</v>
      </c>
      <c r="U397" s="1" t="s">
        <v>27</v>
      </c>
      <c r="V397">
        <v>1568380244</v>
      </c>
      <c r="W397">
        <v>0</v>
      </c>
      <c r="X397" s="1" t="s">
        <v>27</v>
      </c>
      <c r="Y397" s="2">
        <v>43721.631944444445</v>
      </c>
    </row>
    <row r="398" spans="1:25" x14ac:dyDescent="0.4">
      <c r="A398">
        <v>1606845</v>
      </c>
      <c r="B398">
        <v>41193571</v>
      </c>
      <c r="C398">
        <v>112</v>
      </c>
      <c r="D398">
        <v>339521457</v>
      </c>
      <c r="E398" s="1" t="s">
        <v>29</v>
      </c>
      <c r="F398">
        <v>12000</v>
      </c>
      <c r="G398">
        <v>500089</v>
      </c>
      <c r="H398" s="1" t="s">
        <v>95</v>
      </c>
      <c r="I398" s="1" t="s">
        <v>3368</v>
      </c>
      <c r="J398" s="1" t="s">
        <v>29</v>
      </c>
      <c r="L398" s="1" t="s">
        <v>27</v>
      </c>
      <c r="M398" s="1" t="s">
        <v>3570</v>
      </c>
      <c r="N398" s="1" t="s">
        <v>4029</v>
      </c>
      <c r="O398" s="1" t="s">
        <v>3573</v>
      </c>
      <c r="P398" s="1" t="s">
        <v>3390</v>
      </c>
      <c r="Q398">
        <v>11002</v>
      </c>
      <c r="R398">
        <v>1</v>
      </c>
      <c r="S398">
        <v>1733</v>
      </c>
      <c r="T398" s="1" t="s">
        <v>3837</v>
      </c>
      <c r="U398" s="1" t="s">
        <v>27</v>
      </c>
      <c r="V398">
        <v>1568379885</v>
      </c>
      <c r="W398">
        <v>0</v>
      </c>
      <c r="X398" s="1" t="s">
        <v>27</v>
      </c>
      <c r="Y398" s="2">
        <v>43721.62777777778</v>
      </c>
    </row>
    <row r="399" spans="1:25" x14ac:dyDescent="0.4">
      <c r="A399">
        <v>1018822</v>
      </c>
      <c r="B399">
        <v>545716</v>
      </c>
      <c r="C399">
        <v>331</v>
      </c>
      <c r="D399">
        <v>302707899</v>
      </c>
      <c r="E399" s="1" t="s">
        <v>717</v>
      </c>
      <c r="F399">
        <v>68624</v>
      </c>
      <c r="G399">
        <v>592005</v>
      </c>
      <c r="H399" s="1" t="s">
        <v>717</v>
      </c>
      <c r="I399" s="1" t="s">
        <v>3823</v>
      </c>
      <c r="J399" s="1" t="s">
        <v>717</v>
      </c>
      <c r="K399">
        <v>13130</v>
      </c>
      <c r="L399" s="1" t="s">
        <v>3416</v>
      </c>
      <c r="M399" s="1" t="s">
        <v>3419</v>
      </c>
      <c r="N399" s="1" t="s">
        <v>4030</v>
      </c>
      <c r="O399" s="1" t="s">
        <v>27</v>
      </c>
      <c r="P399" s="1" t="s">
        <v>27</v>
      </c>
      <c r="T399" s="1" t="s">
        <v>27</v>
      </c>
      <c r="U399" s="1" t="s">
        <v>27</v>
      </c>
      <c r="V399">
        <v>1568131373</v>
      </c>
      <c r="W399">
        <v>0</v>
      </c>
      <c r="X399" s="1" t="s">
        <v>27</v>
      </c>
      <c r="Y399" s="2">
        <v>43718.751388888886</v>
      </c>
    </row>
    <row r="400" spans="1:25" x14ac:dyDescent="0.4">
      <c r="A400">
        <v>1749203</v>
      </c>
      <c r="B400">
        <v>70511951</v>
      </c>
      <c r="C400">
        <v>105</v>
      </c>
      <c r="D400">
        <v>335856170</v>
      </c>
      <c r="E400" s="1" t="s">
        <v>27</v>
      </c>
      <c r="G400">
        <v>550850</v>
      </c>
      <c r="H400" s="1" t="s">
        <v>1939</v>
      </c>
      <c r="I400" s="1" t="s">
        <v>3400</v>
      </c>
      <c r="J400" s="1" t="s">
        <v>305</v>
      </c>
      <c r="L400" s="1" t="s">
        <v>27</v>
      </c>
      <c r="M400" s="1" t="s">
        <v>3380</v>
      </c>
      <c r="N400" s="1" t="s">
        <v>27</v>
      </c>
      <c r="O400" s="1" t="s">
        <v>27</v>
      </c>
      <c r="P400" s="1" t="s">
        <v>3376</v>
      </c>
      <c r="Q400">
        <v>14200</v>
      </c>
      <c r="T400" s="1" t="s">
        <v>27</v>
      </c>
      <c r="U400" s="1" t="s">
        <v>4031</v>
      </c>
      <c r="V400">
        <v>1568401204</v>
      </c>
      <c r="W400">
        <v>0</v>
      </c>
      <c r="X400" s="1" t="s">
        <v>27</v>
      </c>
      <c r="Y400" s="2">
        <v>43721.875</v>
      </c>
    </row>
    <row r="401" spans="1:25" x14ac:dyDescent="0.4">
      <c r="A401">
        <v>1749202</v>
      </c>
      <c r="B401">
        <v>13103733</v>
      </c>
      <c r="C401">
        <v>101</v>
      </c>
      <c r="D401">
        <v>313404894</v>
      </c>
      <c r="E401" s="1" t="s">
        <v>29</v>
      </c>
      <c r="F401">
        <v>16000</v>
      </c>
      <c r="G401">
        <v>500178</v>
      </c>
      <c r="H401" s="1" t="s">
        <v>559</v>
      </c>
      <c r="I401" s="1" t="s">
        <v>3368</v>
      </c>
      <c r="J401" s="1" t="s">
        <v>29</v>
      </c>
      <c r="L401" s="1" t="s">
        <v>27</v>
      </c>
      <c r="M401" s="1" t="s">
        <v>3369</v>
      </c>
      <c r="N401" s="1" t="s">
        <v>4032</v>
      </c>
      <c r="O401" s="1" t="s">
        <v>4033</v>
      </c>
      <c r="P401" s="1" t="s">
        <v>3376</v>
      </c>
      <c r="Q401">
        <v>14200</v>
      </c>
      <c r="R401">
        <v>1</v>
      </c>
      <c r="S401">
        <v>563</v>
      </c>
      <c r="T401" s="1" t="s">
        <v>3395</v>
      </c>
      <c r="U401" s="1" t="s">
        <v>27</v>
      </c>
      <c r="V401">
        <v>1568401204</v>
      </c>
      <c r="W401">
        <v>0</v>
      </c>
      <c r="X401" s="1" t="s">
        <v>27</v>
      </c>
      <c r="Y401" s="2">
        <v>43721.875</v>
      </c>
    </row>
    <row r="402" spans="1:25" x14ac:dyDescent="0.4">
      <c r="A402">
        <v>1371483</v>
      </c>
      <c r="B402">
        <v>25920022</v>
      </c>
      <c r="C402">
        <v>141</v>
      </c>
      <c r="D402">
        <v>334745097</v>
      </c>
      <c r="E402" s="1" t="s">
        <v>410</v>
      </c>
      <c r="F402">
        <v>57001</v>
      </c>
      <c r="G402">
        <v>578347</v>
      </c>
      <c r="H402" s="1" t="s">
        <v>410</v>
      </c>
      <c r="I402" s="1" t="s">
        <v>3924</v>
      </c>
      <c r="J402" s="1" t="s">
        <v>859</v>
      </c>
      <c r="L402" s="1" t="s">
        <v>27</v>
      </c>
      <c r="M402" s="1" t="s">
        <v>3369</v>
      </c>
      <c r="N402" s="1" t="s">
        <v>3927</v>
      </c>
      <c r="O402" s="1" t="s">
        <v>3928</v>
      </c>
      <c r="P402" s="1" t="s">
        <v>3410</v>
      </c>
      <c r="Q402">
        <v>15002</v>
      </c>
      <c r="R402">
        <v>1</v>
      </c>
      <c r="S402">
        <v>659</v>
      </c>
      <c r="T402" s="1" t="s">
        <v>27</v>
      </c>
      <c r="U402" s="1" t="s">
        <v>27</v>
      </c>
      <c r="V402">
        <v>1568379088</v>
      </c>
      <c r="W402">
        <v>0</v>
      </c>
      <c r="X402" s="1" t="s">
        <v>27</v>
      </c>
      <c r="Y402" s="2">
        <v>43721.618750000001</v>
      </c>
    </row>
    <row r="403" spans="1:25" x14ac:dyDescent="0.4">
      <c r="A403">
        <v>1322512</v>
      </c>
      <c r="B403">
        <v>25025848</v>
      </c>
      <c r="C403">
        <v>112</v>
      </c>
      <c r="D403">
        <v>312673382</v>
      </c>
      <c r="E403" s="1" t="s">
        <v>808</v>
      </c>
      <c r="F403">
        <v>43001</v>
      </c>
      <c r="G403">
        <v>562971</v>
      </c>
      <c r="H403" s="1" t="s">
        <v>808</v>
      </c>
      <c r="I403" s="1" t="s">
        <v>3383</v>
      </c>
      <c r="J403" s="1" t="s">
        <v>808</v>
      </c>
      <c r="L403" s="1" t="s">
        <v>27</v>
      </c>
      <c r="M403" s="1" t="s">
        <v>3369</v>
      </c>
      <c r="N403" s="1" t="s">
        <v>4034</v>
      </c>
      <c r="O403" s="1" t="s">
        <v>27</v>
      </c>
      <c r="P403" s="1" t="s">
        <v>3390</v>
      </c>
      <c r="Q403">
        <v>11002</v>
      </c>
      <c r="R403">
        <v>1</v>
      </c>
      <c r="S403">
        <v>3975</v>
      </c>
      <c r="T403" s="1" t="s">
        <v>3544</v>
      </c>
      <c r="U403" s="1" t="s">
        <v>27</v>
      </c>
      <c r="V403">
        <v>1568378925</v>
      </c>
      <c r="W403">
        <v>0</v>
      </c>
      <c r="X403" s="1" t="s">
        <v>27</v>
      </c>
      <c r="Y403" s="2">
        <v>43721.616666666669</v>
      </c>
    </row>
    <row r="404" spans="1:25" x14ac:dyDescent="0.4">
      <c r="A404">
        <v>1332552</v>
      </c>
      <c r="B404">
        <v>25215540</v>
      </c>
      <c r="C404">
        <v>112</v>
      </c>
      <c r="D404">
        <v>336269652</v>
      </c>
      <c r="E404" s="1" t="s">
        <v>27</v>
      </c>
      <c r="G404">
        <v>554642</v>
      </c>
      <c r="H404" s="1" t="s">
        <v>338</v>
      </c>
      <c r="I404" s="1" t="s">
        <v>3598</v>
      </c>
      <c r="J404" s="1" t="s">
        <v>514</v>
      </c>
      <c r="L404" s="1" t="s">
        <v>27</v>
      </c>
      <c r="M404" s="1" t="s">
        <v>3369</v>
      </c>
      <c r="N404" s="1" t="s">
        <v>27</v>
      </c>
      <c r="O404" s="1" t="s">
        <v>27</v>
      </c>
      <c r="P404" s="1" t="s">
        <v>3390</v>
      </c>
      <c r="Q404">
        <v>11002</v>
      </c>
      <c r="T404" s="1" t="s">
        <v>27</v>
      </c>
      <c r="U404" s="1" t="s">
        <v>4035</v>
      </c>
      <c r="V404">
        <v>1568378961</v>
      </c>
      <c r="W404">
        <v>0</v>
      </c>
      <c r="X404" s="1" t="s">
        <v>27</v>
      </c>
      <c r="Y404" s="2">
        <v>43721.617361111108</v>
      </c>
    </row>
    <row r="405" spans="1:25" x14ac:dyDescent="0.4">
      <c r="A405">
        <v>1749201</v>
      </c>
      <c r="B405">
        <v>46974555</v>
      </c>
      <c r="C405">
        <v>205</v>
      </c>
      <c r="D405">
        <v>332290896</v>
      </c>
      <c r="E405" s="1" t="s">
        <v>27</v>
      </c>
      <c r="G405">
        <v>587711</v>
      </c>
      <c r="H405" s="1" t="s">
        <v>4036</v>
      </c>
      <c r="I405" s="1" t="s">
        <v>3611</v>
      </c>
      <c r="J405" s="1" t="s">
        <v>315</v>
      </c>
      <c r="L405" s="1" t="s">
        <v>27</v>
      </c>
      <c r="M405" s="1" t="s">
        <v>3369</v>
      </c>
      <c r="N405" s="1" t="s">
        <v>27</v>
      </c>
      <c r="O405" s="1" t="s">
        <v>27</v>
      </c>
      <c r="P405" s="1" t="s">
        <v>3390</v>
      </c>
      <c r="Q405">
        <v>11002</v>
      </c>
      <c r="T405" s="1" t="s">
        <v>27</v>
      </c>
      <c r="U405" s="1" t="s">
        <v>4037</v>
      </c>
      <c r="V405">
        <v>1568401204</v>
      </c>
      <c r="W405">
        <v>0</v>
      </c>
      <c r="X405" s="1" t="s">
        <v>27</v>
      </c>
      <c r="Y405" s="2">
        <v>43721.875</v>
      </c>
    </row>
    <row r="406" spans="1:25" x14ac:dyDescent="0.4">
      <c r="A406">
        <v>1749200</v>
      </c>
      <c r="B406">
        <v>16142519</v>
      </c>
      <c r="C406">
        <v>101</v>
      </c>
      <c r="D406">
        <v>317723717</v>
      </c>
      <c r="E406" s="1" t="s">
        <v>29</v>
      </c>
      <c r="F406">
        <v>14200</v>
      </c>
      <c r="G406">
        <v>500119</v>
      </c>
      <c r="H406" s="1" t="s">
        <v>279</v>
      </c>
      <c r="I406" s="1" t="s">
        <v>3368</v>
      </c>
      <c r="J406" s="1" t="s">
        <v>29</v>
      </c>
      <c r="L406" s="1" t="s">
        <v>27</v>
      </c>
      <c r="M406" s="1" t="s">
        <v>3369</v>
      </c>
      <c r="N406" s="1" t="s">
        <v>4038</v>
      </c>
      <c r="O406" s="1" t="s">
        <v>4039</v>
      </c>
      <c r="P406" s="1" t="s">
        <v>3376</v>
      </c>
      <c r="Q406">
        <v>14200</v>
      </c>
      <c r="R406">
        <v>1</v>
      </c>
      <c r="S406">
        <v>814</v>
      </c>
      <c r="T406" s="1" t="s">
        <v>3395</v>
      </c>
      <c r="U406" s="1" t="s">
        <v>27</v>
      </c>
      <c r="V406">
        <v>1568401203</v>
      </c>
      <c r="W406">
        <v>0</v>
      </c>
      <c r="X406" s="1" t="s">
        <v>27</v>
      </c>
      <c r="Y406" s="2">
        <v>43721.875</v>
      </c>
    </row>
    <row r="407" spans="1:25" x14ac:dyDescent="0.4">
      <c r="A407">
        <v>1749199</v>
      </c>
      <c r="B407">
        <v>60714581</v>
      </c>
      <c r="C407">
        <v>112</v>
      </c>
      <c r="D407">
        <v>339649076</v>
      </c>
      <c r="E407" s="1" t="s">
        <v>4040</v>
      </c>
      <c r="F407">
        <v>76805</v>
      </c>
      <c r="G407">
        <v>588601</v>
      </c>
      <c r="H407" s="1" t="s">
        <v>4040</v>
      </c>
      <c r="I407" s="1" t="s">
        <v>3412</v>
      </c>
      <c r="J407" s="1" t="s">
        <v>99</v>
      </c>
      <c r="L407" s="1" t="s">
        <v>27</v>
      </c>
      <c r="M407" s="1" t="s">
        <v>3369</v>
      </c>
      <c r="N407" s="1" t="s">
        <v>3401</v>
      </c>
      <c r="O407" s="1" t="s">
        <v>27</v>
      </c>
      <c r="P407" s="1" t="s">
        <v>3390</v>
      </c>
      <c r="Q407">
        <v>11002</v>
      </c>
      <c r="R407">
        <v>1</v>
      </c>
      <c r="S407">
        <v>260</v>
      </c>
      <c r="T407" s="1" t="s">
        <v>27</v>
      </c>
      <c r="U407" s="1" t="s">
        <v>27</v>
      </c>
      <c r="V407">
        <v>1568401203</v>
      </c>
      <c r="W407">
        <v>0</v>
      </c>
      <c r="X407" s="1" t="s">
        <v>27</v>
      </c>
      <c r="Y407" s="2">
        <v>43721.875</v>
      </c>
    </row>
    <row r="408" spans="1:25" x14ac:dyDescent="0.4">
      <c r="A408">
        <v>1641590</v>
      </c>
      <c r="B408">
        <v>48584151</v>
      </c>
      <c r="C408">
        <v>112</v>
      </c>
      <c r="D408">
        <v>338795360</v>
      </c>
      <c r="E408" s="1" t="s">
        <v>29</v>
      </c>
      <c r="F408">
        <v>13000</v>
      </c>
      <c r="G408">
        <v>500097</v>
      </c>
      <c r="H408" s="1" t="s">
        <v>322</v>
      </c>
      <c r="I408" s="1" t="s">
        <v>3368</v>
      </c>
      <c r="J408" s="1" t="s">
        <v>29</v>
      </c>
      <c r="L408" s="1" t="s">
        <v>27</v>
      </c>
      <c r="M408" s="1" t="s">
        <v>3369</v>
      </c>
      <c r="N408" s="1" t="s">
        <v>3475</v>
      </c>
      <c r="O408" s="1" t="s">
        <v>3673</v>
      </c>
      <c r="P408" s="1" t="s">
        <v>3390</v>
      </c>
      <c r="Q408">
        <v>11002</v>
      </c>
      <c r="R408">
        <v>1</v>
      </c>
      <c r="S408">
        <v>2285</v>
      </c>
      <c r="T408" s="1" t="s">
        <v>3387</v>
      </c>
      <c r="U408" s="1" t="s">
        <v>27</v>
      </c>
      <c r="V408">
        <v>1568380018</v>
      </c>
      <c r="W408">
        <v>0</v>
      </c>
      <c r="X408" s="1" t="s">
        <v>27</v>
      </c>
      <c r="Y408" s="2">
        <v>43721.629166666666</v>
      </c>
    </row>
    <row r="409" spans="1:25" x14ac:dyDescent="0.4">
      <c r="A409">
        <v>1328492</v>
      </c>
      <c r="B409">
        <v>25132849</v>
      </c>
      <c r="C409">
        <v>112</v>
      </c>
      <c r="D409">
        <v>336693380</v>
      </c>
      <c r="E409" s="1" t="s">
        <v>4041</v>
      </c>
      <c r="F409">
        <v>28912</v>
      </c>
      <c r="G409">
        <v>537764</v>
      </c>
      <c r="H409" s="1" t="s">
        <v>4041</v>
      </c>
      <c r="I409" s="1" t="s">
        <v>3374</v>
      </c>
      <c r="J409" s="1" t="s">
        <v>232</v>
      </c>
      <c r="L409" s="1" t="s">
        <v>27</v>
      </c>
      <c r="M409" s="1" t="s">
        <v>3369</v>
      </c>
      <c r="N409" s="1" t="s">
        <v>4042</v>
      </c>
      <c r="O409" s="1" t="s">
        <v>27</v>
      </c>
      <c r="P409" s="1" t="s">
        <v>3390</v>
      </c>
      <c r="Q409">
        <v>11002</v>
      </c>
      <c r="R409">
        <v>1</v>
      </c>
      <c r="S409">
        <v>973</v>
      </c>
      <c r="T409" s="1" t="s">
        <v>27</v>
      </c>
      <c r="U409" s="1" t="s">
        <v>27</v>
      </c>
      <c r="V409">
        <v>1568378948</v>
      </c>
      <c r="W409">
        <v>0</v>
      </c>
      <c r="X409" s="1" t="s">
        <v>27</v>
      </c>
      <c r="Y409" s="2">
        <v>43721.617361111108</v>
      </c>
    </row>
    <row r="410" spans="1:25" x14ac:dyDescent="0.4">
      <c r="A410">
        <v>1357364</v>
      </c>
      <c r="B410">
        <v>25645048</v>
      </c>
      <c r="C410">
        <v>111</v>
      </c>
      <c r="D410">
        <v>320888950</v>
      </c>
      <c r="E410" s="1" t="s">
        <v>29</v>
      </c>
      <c r="F410">
        <v>12800</v>
      </c>
      <c r="G410">
        <v>500089</v>
      </c>
      <c r="H410" s="1" t="s">
        <v>95</v>
      </c>
      <c r="I410" s="1" t="s">
        <v>3368</v>
      </c>
      <c r="J410" s="1" t="s">
        <v>29</v>
      </c>
      <c r="L410" s="1" t="s">
        <v>27</v>
      </c>
      <c r="M410" s="1" t="s">
        <v>3369</v>
      </c>
      <c r="N410" s="1" t="s">
        <v>4043</v>
      </c>
      <c r="O410" s="1" t="s">
        <v>3981</v>
      </c>
      <c r="P410" s="1" t="s">
        <v>3390</v>
      </c>
      <c r="Q410">
        <v>11002</v>
      </c>
      <c r="R410">
        <v>1</v>
      </c>
      <c r="S410">
        <v>31</v>
      </c>
      <c r="T410" s="1" t="s">
        <v>3493</v>
      </c>
      <c r="U410" s="1" t="s">
        <v>27</v>
      </c>
      <c r="V410">
        <v>1568379040</v>
      </c>
      <c r="W410">
        <v>0</v>
      </c>
      <c r="X410" s="1" t="s">
        <v>27</v>
      </c>
      <c r="Y410" s="2">
        <v>43721.618055555555</v>
      </c>
    </row>
    <row r="411" spans="1:25" x14ac:dyDescent="0.4">
      <c r="A411">
        <v>1749198</v>
      </c>
      <c r="B411">
        <v>46975713</v>
      </c>
      <c r="C411">
        <v>112</v>
      </c>
      <c r="D411">
        <v>312133498</v>
      </c>
      <c r="E411" s="1" t="s">
        <v>27</v>
      </c>
      <c r="G411">
        <v>585068</v>
      </c>
      <c r="H411" s="1" t="s">
        <v>11</v>
      </c>
      <c r="I411" s="1" t="s">
        <v>3447</v>
      </c>
      <c r="J411" s="1" t="s">
        <v>11</v>
      </c>
      <c r="L411" s="1" t="s">
        <v>27</v>
      </c>
      <c r="M411" s="1" t="s">
        <v>3369</v>
      </c>
      <c r="N411" s="1" t="s">
        <v>27</v>
      </c>
      <c r="O411" s="1" t="s">
        <v>27</v>
      </c>
      <c r="P411" s="1" t="s">
        <v>3390</v>
      </c>
      <c r="Q411">
        <v>11002</v>
      </c>
      <c r="T411" s="1" t="s">
        <v>27</v>
      </c>
      <c r="U411" s="1" t="s">
        <v>4044</v>
      </c>
      <c r="V411">
        <v>1568401203</v>
      </c>
      <c r="W411">
        <v>0</v>
      </c>
      <c r="X411" s="1" t="s">
        <v>27</v>
      </c>
      <c r="Y411" s="2">
        <v>43721.875</v>
      </c>
    </row>
    <row r="412" spans="1:25" x14ac:dyDescent="0.4">
      <c r="A412">
        <v>1628380</v>
      </c>
      <c r="B412">
        <v>47282380</v>
      </c>
      <c r="C412">
        <v>205</v>
      </c>
      <c r="D412">
        <v>334794140</v>
      </c>
      <c r="E412" s="1" t="s">
        <v>254</v>
      </c>
      <c r="F412">
        <v>46014</v>
      </c>
      <c r="G412">
        <v>556904</v>
      </c>
      <c r="H412" s="1" t="s">
        <v>3402</v>
      </c>
      <c r="I412" s="1" t="s">
        <v>3403</v>
      </c>
      <c r="J412" s="1" t="s">
        <v>254</v>
      </c>
      <c r="L412" s="1" t="s">
        <v>27</v>
      </c>
      <c r="M412" s="1" t="s">
        <v>3369</v>
      </c>
      <c r="N412" s="1" t="s">
        <v>4045</v>
      </c>
      <c r="O412" s="1" t="s">
        <v>4046</v>
      </c>
      <c r="P412" s="1" t="s">
        <v>3390</v>
      </c>
      <c r="Q412">
        <v>11002</v>
      </c>
      <c r="R412">
        <v>1</v>
      </c>
      <c r="S412">
        <v>167</v>
      </c>
      <c r="T412" s="1" t="s">
        <v>27</v>
      </c>
      <c r="U412" s="1" t="s">
        <v>27</v>
      </c>
      <c r="V412">
        <v>1568379968</v>
      </c>
      <c r="W412">
        <v>0</v>
      </c>
      <c r="X412" s="1" t="s">
        <v>27</v>
      </c>
      <c r="Y412" s="2">
        <v>43721.629166666666</v>
      </c>
    </row>
    <row r="413" spans="1:25" x14ac:dyDescent="0.4">
      <c r="A413">
        <v>1749197</v>
      </c>
      <c r="B413">
        <v>45242429</v>
      </c>
      <c r="C413">
        <v>112</v>
      </c>
      <c r="D413">
        <v>331259656</v>
      </c>
      <c r="E413" s="1" t="s">
        <v>29</v>
      </c>
      <c r="F413">
        <v>12000</v>
      </c>
      <c r="G413">
        <v>500089</v>
      </c>
      <c r="H413" s="1" t="s">
        <v>95</v>
      </c>
      <c r="I413" s="1" t="s">
        <v>3368</v>
      </c>
      <c r="J413" s="1" t="s">
        <v>29</v>
      </c>
      <c r="L413" s="1" t="s">
        <v>27</v>
      </c>
      <c r="M413" s="1" t="s">
        <v>3369</v>
      </c>
      <c r="N413" s="1" t="s">
        <v>4047</v>
      </c>
      <c r="O413" s="1" t="s">
        <v>3673</v>
      </c>
      <c r="P413" s="1" t="s">
        <v>4048</v>
      </c>
      <c r="Q413">
        <v>12602</v>
      </c>
      <c r="R413">
        <v>1</v>
      </c>
      <c r="S413">
        <v>432</v>
      </c>
      <c r="T413" s="1" t="s">
        <v>3377</v>
      </c>
      <c r="U413" s="1" t="s">
        <v>27</v>
      </c>
      <c r="V413">
        <v>1568401203</v>
      </c>
      <c r="W413">
        <v>0</v>
      </c>
      <c r="X413" s="1" t="s">
        <v>27</v>
      </c>
      <c r="Y413" s="2">
        <v>43721.875</v>
      </c>
    </row>
    <row r="414" spans="1:25" x14ac:dyDescent="0.4">
      <c r="A414">
        <v>1076534</v>
      </c>
      <c r="B414">
        <v>31909</v>
      </c>
      <c r="C414">
        <v>205</v>
      </c>
      <c r="D414">
        <v>338155147</v>
      </c>
      <c r="E414" s="1" t="s">
        <v>2302</v>
      </c>
      <c r="F414">
        <v>38501</v>
      </c>
      <c r="G414">
        <v>550647</v>
      </c>
      <c r="H414" s="1" t="s">
        <v>2302</v>
      </c>
      <c r="I414" s="1" t="s">
        <v>3803</v>
      </c>
      <c r="J414" s="1" t="s">
        <v>921</v>
      </c>
      <c r="L414" s="1" t="s">
        <v>27</v>
      </c>
      <c r="M414" s="1" t="s">
        <v>3414</v>
      </c>
      <c r="N414" s="1" t="s">
        <v>4049</v>
      </c>
      <c r="O414" s="1" t="s">
        <v>4050</v>
      </c>
      <c r="P414" s="1" t="s">
        <v>3390</v>
      </c>
      <c r="Q414">
        <v>11002</v>
      </c>
      <c r="R414">
        <v>1</v>
      </c>
      <c r="S414">
        <v>200</v>
      </c>
      <c r="T414" s="1" t="s">
        <v>27</v>
      </c>
      <c r="U414" s="1" t="s">
        <v>27</v>
      </c>
      <c r="V414">
        <v>1568191443</v>
      </c>
      <c r="W414">
        <v>0</v>
      </c>
      <c r="X414" s="1" t="s">
        <v>27</v>
      </c>
      <c r="Y414" s="2">
        <v>43719.447222222225</v>
      </c>
    </row>
    <row r="415" spans="1:25" x14ac:dyDescent="0.4">
      <c r="A415">
        <v>1749196</v>
      </c>
      <c r="B415">
        <v>25167626</v>
      </c>
      <c r="C415">
        <v>112</v>
      </c>
      <c r="D415">
        <v>335431799</v>
      </c>
      <c r="E415" s="1" t="s">
        <v>136</v>
      </c>
      <c r="F415">
        <v>37004</v>
      </c>
      <c r="G415">
        <v>544256</v>
      </c>
      <c r="H415" s="1" t="s">
        <v>136</v>
      </c>
      <c r="I415" s="1" t="s">
        <v>3496</v>
      </c>
      <c r="J415" s="1" t="s">
        <v>136</v>
      </c>
      <c r="L415" s="1" t="s">
        <v>27</v>
      </c>
      <c r="M415" s="1" t="s">
        <v>3369</v>
      </c>
      <c r="N415" s="1" t="s">
        <v>4051</v>
      </c>
      <c r="O415" s="1" t="s">
        <v>3745</v>
      </c>
      <c r="P415" s="1" t="s">
        <v>3390</v>
      </c>
      <c r="Q415">
        <v>11002</v>
      </c>
      <c r="R415">
        <v>1</v>
      </c>
      <c r="S415">
        <v>512</v>
      </c>
      <c r="T415" s="1" t="s">
        <v>3387</v>
      </c>
      <c r="U415" s="1" t="s">
        <v>27</v>
      </c>
      <c r="V415">
        <v>1568401203</v>
      </c>
      <c r="W415">
        <v>0</v>
      </c>
      <c r="X415" s="1" t="s">
        <v>27</v>
      </c>
      <c r="Y415" s="2">
        <v>43721.875</v>
      </c>
    </row>
    <row r="416" spans="1:25" x14ac:dyDescent="0.4">
      <c r="A416">
        <v>1651524</v>
      </c>
      <c r="B416">
        <v>49708872</v>
      </c>
      <c r="C416">
        <v>112</v>
      </c>
      <c r="D416">
        <v>339709459</v>
      </c>
      <c r="E416" s="1" t="s">
        <v>29</v>
      </c>
      <c r="F416">
        <v>12000</v>
      </c>
      <c r="G416">
        <v>500089</v>
      </c>
      <c r="H416" s="1" t="s">
        <v>95</v>
      </c>
      <c r="I416" s="1" t="s">
        <v>3368</v>
      </c>
      <c r="J416" s="1" t="s">
        <v>29</v>
      </c>
      <c r="L416" s="1" t="s">
        <v>27</v>
      </c>
      <c r="M416" s="1" t="s">
        <v>3537</v>
      </c>
      <c r="N416" s="1" t="s">
        <v>3842</v>
      </c>
      <c r="O416" s="1" t="s">
        <v>3673</v>
      </c>
      <c r="P416" s="1" t="s">
        <v>3372</v>
      </c>
      <c r="Q416">
        <v>11003</v>
      </c>
      <c r="R416">
        <v>1</v>
      </c>
      <c r="S416">
        <v>523</v>
      </c>
      <c r="T416" s="1" t="s">
        <v>3677</v>
      </c>
      <c r="U416" s="1" t="s">
        <v>27</v>
      </c>
      <c r="V416">
        <v>1568380054</v>
      </c>
      <c r="W416">
        <v>0</v>
      </c>
      <c r="X416" s="1" t="s">
        <v>27</v>
      </c>
      <c r="Y416" s="2">
        <v>43721.629861111112</v>
      </c>
    </row>
    <row r="417" spans="1:25" x14ac:dyDescent="0.4">
      <c r="A417">
        <v>1001138</v>
      </c>
      <c r="B417">
        <v>53155</v>
      </c>
      <c r="C417">
        <v>331</v>
      </c>
      <c r="D417">
        <v>304032977</v>
      </c>
      <c r="E417" s="1" t="s">
        <v>2417</v>
      </c>
      <c r="F417">
        <v>69681</v>
      </c>
      <c r="G417">
        <v>586081</v>
      </c>
      <c r="H417" s="1" t="s">
        <v>2417</v>
      </c>
      <c r="I417" s="1" t="s">
        <v>3449</v>
      </c>
      <c r="J417" s="1" t="s">
        <v>856</v>
      </c>
      <c r="K417">
        <v>13130</v>
      </c>
      <c r="L417" s="1" t="s">
        <v>3416</v>
      </c>
      <c r="M417" s="1" t="s">
        <v>3941</v>
      </c>
      <c r="N417" s="1" t="s">
        <v>4052</v>
      </c>
      <c r="O417" s="1" t="s">
        <v>27</v>
      </c>
      <c r="P417" s="1" t="s">
        <v>27</v>
      </c>
      <c r="T417" s="1" t="s">
        <v>27</v>
      </c>
      <c r="U417" s="1" t="s">
        <v>27</v>
      </c>
      <c r="V417">
        <v>1568131264</v>
      </c>
      <c r="W417">
        <v>0</v>
      </c>
      <c r="X417" s="1" t="s">
        <v>27</v>
      </c>
      <c r="Y417" s="2">
        <v>43718.750694444447</v>
      </c>
    </row>
    <row r="418" spans="1:25" x14ac:dyDescent="0.4">
      <c r="A418">
        <v>1001139</v>
      </c>
      <c r="B418">
        <v>53163</v>
      </c>
      <c r="C418">
        <v>331</v>
      </c>
      <c r="D418">
        <v>304385952</v>
      </c>
      <c r="E418" s="1" t="s">
        <v>1107</v>
      </c>
      <c r="F418">
        <v>69736</v>
      </c>
      <c r="G418">
        <v>586307</v>
      </c>
      <c r="H418" s="1" t="s">
        <v>1107</v>
      </c>
      <c r="I418" s="1" t="s">
        <v>3449</v>
      </c>
      <c r="J418" s="1" t="s">
        <v>856</v>
      </c>
      <c r="K418">
        <v>13130</v>
      </c>
      <c r="L418" s="1" t="s">
        <v>3416</v>
      </c>
      <c r="M418" s="1" t="s">
        <v>3414</v>
      </c>
      <c r="N418" s="1" t="s">
        <v>4053</v>
      </c>
      <c r="O418" s="1" t="s">
        <v>27</v>
      </c>
      <c r="P418" s="1" t="s">
        <v>27</v>
      </c>
      <c r="T418" s="1" t="s">
        <v>27</v>
      </c>
      <c r="U418" s="1" t="s">
        <v>27</v>
      </c>
      <c r="V418">
        <v>1568131264</v>
      </c>
      <c r="W418">
        <v>0</v>
      </c>
      <c r="X418" s="1" t="s">
        <v>27</v>
      </c>
      <c r="Y418" s="2">
        <v>43718.750694444447</v>
      </c>
    </row>
    <row r="419" spans="1:25" x14ac:dyDescent="0.4">
      <c r="A419">
        <v>1001141</v>
      </c>
      <c r="B419">
        <v>53198</v>
      </c>
      <c r="C419">
        <v>331</v>
      </c>
      <c r="D419">
        <v>304530154</v>
      </c>
      <c r="E419" s="1" t="s">
        <v>711</v>
      </c>
      <c r="F419">
        <v>66625</v>
      </c>
      <c r="G419">
        <v>584002</v>
      </c>
      <c r="H419" s="1" t="s">
        <v>711</v>
      </c>
      <c r="I419" s="1" t="s">
        <v>3763</v>
      </c>
      <c r="J419" s="1" t="s">
        <v>3764</v>
      </c>
      <c r="K419">
        <v>13130</v>
      </c>
      <c r="L419" s="1" t="s">
        <v>3416</v>
      </c>
      <c r="M419" s="1" t="s">
        <v>3393</v>
      </c>
      <c r="N419" s="1" t="s">
        <v>4054</v>
      </c>
      <c r="O419" s="1" t="s">
        <v>27</v>
      </c>
      <c r="P419" s="1" t="s">
        <v>27</v>
      </c>
      <c r="T419" s="1" t="s">
        <v>27</v>
      </c>
      <c r="U419" s="1" t="s">
        <v>27</v>
      </c>
      <c r="V419">
        <v>1568131264</v>
      </c>
      <c r="W419">
        <v>0</v>
      </c>
      <c r="X419" s="1" t="s">
        <v>27</v>
      </c>
      <c r="Y419" s="2">
        <v>43718.750694444447</v>
      </c>
    </row>
    <row r="420" spans="1:25" x14ac:dyDescent="0.4">
      <c r="A420">
        <v>1001161</v>
      </c>
      <c r="B420">
        <v>55069</v>
      </c>
      <c r="C420">
        <v>331</v>
      </c>
      <c r="D420">
        <v>304241963</v>
      </c>
      <c r="E420" s="1" t="s">
        <v>385</v>
      </c>
      <c r="F420">
        <v>67602</v>
      </c>
      <c r="G420">
        <v>591181</v>
      </c>
      <c r="H420" s="1" t="s">
        <v>385</v>
      </c>
      <c r="I420" s="1" t="s">
        <v>3662</v>
      </c>
      <c r="J420" s="1" t="s">
        <v>714</v>
      </c>
      <c r="K420">
        <v>13130</v>
      </c>
      <c r="L420" s="1" t="s">
        <v>3416</v>
      </c>
      <c r="M420" s="1" t="s">
        <v>3419</v>
      </c>
      <c r="N420" s="1" t="s">
        <v>4055</v>
      </c>
      <c r="O420" s="1" t="s">
        <v>27</v>
      </c>
      <c r="P420" s="1" t="s">
        <v>27</v>
      </c>
      <c r="T420" s="1" t="s">
        <v>27</v>
      </c>
      <c r="U420" s="1" t="s">
        <v>27</v>
      </c>
      <c r="V420">
        <v>1568131264</v>
      </c>
      <c r="W420">
        <v>0</v>
      </c>
      <c r="X420" s="1" t="s">
        <v>27</v>
      </c>
      <c r="Y420" s="2">
        <v>43718.750694444447</v>
      </c>
    </row>
    <row r="421" spans="1:25" x14ac:dyDescent="0.4">
      <c r="A421">
        <v>1001162</v>
      </c>
      <c r="B421">
        <v>55107</v>
      </c>
      <c r="C421">
        <v>331</v>
      </c>
      <c r="D421">
        <v>304556430</v>
      </c>
      <c r="E421" s="1" t="s">
        <v>540</v>
      </c>
      <c r="F421">
        <v>68801</v>
      </c>
      <c r="G421">
        <v>592731</v>
      </c>
      <c r="H421" s="1" t="s">
        <v>540</v>
      </c>
      <c r="I421" s="1" t="s">
        <v>3823</v>
      </c>
      <c r="J421" s="1" t="s">
        <v>717</v>
      </c>
      <c r="K421">
        <v>13130</v>
      </c>
      <c r="L421" s="1" t="s">
        <v>3416</v>
      </c>
      <c r="M421" s="1" t="s">
        <v>3419</v>
      </c>
      <c r="N421" s="1" t="s">
        <v>4056</v>
      </c>
      <c r="O421" s="1" t="s">
        <v>27</v>
      </c>
      <c r="P421" s="1" t="s">
        <v>27</v>
      </c>
      <c r="T421" s="1" t="s">
        <v>27</v>
      </c>
      <c r="U421" s="1" t="s">
        <v>27</v>
      </c>
      <c r="V421">
        <v>1568131264</v>
      </c>
      <c r="W421">
        <v>0</v>
      </c>
      <c r="X421" s="1" t="s">
        <v>27</v>
      </c>
      <c r="Y421" s="2">
        <v>43718.750694444447</v>
      </c>
    </row>
    <row r="422" spans="1:25" x14ac:dyDescent="0.4">
      <c r="A422">
        <v>1001163</v>
      </c>
      <c r="B422">
        <v>55166</v>
      </c>
      <c r="C422">
        <v>331</v>
      </c>
      <c r="D422">
        <v>304241965</v>
      </c>
      <c r="E422" s="1" t="s">
        <v>639</v>
      </c>
      <c r="F422">
        <v>67201</v>
      </c>
      <c r="G422">
        <v>594482</v>
      </c>
      <c r="H422" s="1" t="s">
        <v>639</v>
      </c>
      <c r="I422" s="1" t="s">
        <v>3759</v>
      </c>
      <c r="J422" s="1" t="s">
        <v>470</v>
      </c>
      <c r="K422">
        <v>13130</v>
      </c>
      <c r="L422" s="1" t="s">
        <v>3416</v>
      </c>
      <c r="M422" s="1" t="s">
        <v>3414</v>
      </c>
      <c r="N422" s="1" t="s">
        <v>4057</v>
      </c>
      <c r="O422" s="1" t="s">
        <v>27</v>
      </c>
      <c r="P422" s="1" t="s">
        <v>27</v>
      </c>
      <c r="T422" s="1" t="s">
        <v>27</v>
      </c>
      <c r="U422" s="1" t="s">
        <v>27</v>
      </c>
      <c r="V422">
        <v>1568131264</v>
      </c>
      <c r="W422">
        <v>0</v>
      </c>
      <c r="X422" s="1" t="s">
        <v>27</v>
      </c>
      <c r="Y422" s="2">
        <v>43718.750694444447</v>
      </c>
    </row>
    <row r="423" spans="1:25" x14ac:dyDescent="0.4">
      <c r="A423">
        <v>1001166</v>
      </c>
      <c r="B423">
        <v>55301</v>
      </c>
      <c r="C423">
        <v>331</v>
      </c>
      <c r="D423">
        <v>304241966</v>
      </c>
      <c r="E423" s="1" t="s">
        <v>470</v>
      </c>
      <c r="F423">
        <v>66967</v>
      </c>
      <c r="G423">
        <v>593711</v>
      </c>
      <c r="H423" s="1" t="s">
        <v>470</v>
      </c>
      <c r="I423" s="1" t="s">
        <v>3759</v>
      </c>
      <c r="J423" s="1" t="s">
        <v>470</v>
      </c>
      <c r="K423">
        <v>13130</v>
      </c>
      <c r="L423" s="1" t="s">
        <v>3416</v>
      </c>
      <c r="M423" s="1" t="s">
        <v>3414</v>
      </c>
      <c r="N423" s="1" t="s">
        <v>4058</v>
      </c>
      <c r="O423" s="1" t="s">
        <v>27</v>
      </c>
      <c r="P423" s="1" t="s">
        <v>27</v>
      </c>
      <c r="T423" s="1" t="s">
        <v>27</v>
      </c>
      <c r="U423" s="1" t="s">
        <v>27</v>
      </c>
      <c r="V423">
        <v>1568131264</v>
      </c>
      <c r="W423">
        <v>0</v>
      </c>
      <c r="X423" s="1" t="s">
        <v>27</v>
      </c>
      <c r="Y423" s="2">
        <v>43718.750694444447</v>
      </c>
    </row>
    <row r="424" spans="1:25" x14ac:dyDescent="0.4">
      <c r="A424">
        <v>1001168</v>
      </c>
      <c r="B424">
        <v>55468</v>
      </c>
      <c r="C424">
        <v>331</v>
      </c>
      <c r="D424">
        <v>304241967</v>
      </c>
      <c r="E424" s="1" t="s">
        <v>2854</v>
      </c>
      <c r="F424">
        <v>66461</v>
      </c>
      <c r="G424">
        <v>583758</v>
      </c>
      <c r="H424" s="1" t="s">
        <v>2854</v>
      </c>
      <c r="I424" s="1" t="s">
        <v>3763</v>
      </c>
      <c r="J424" s="1" t="s">
        <v>3764</v>
      </c>
      <c r="K424">
        <v>13130</v>
      </c>
      <c r="L424" s="1" t="s">
        <v>3416</v>
      </c>
      <c r="M424" s="1" t="s">
        <v>3414</v>
      </c>
      <c r="N424" s="1" t="s">
        <v>4059</v>
      </c>
      <c r="O424" s="1" t="s">
        <v>27</v>
      </c>
      <c r="P424" s="1" t="s">
        <v>27</v>
      </c>
      <c r="T424" s="1" t="s">
        <v>27</v>
      </c>
      <c r="U424" s="1" t="s">
        <v>27</v>
      </c>
      <c r="V424">
        <v>1568131264</v>
      </c>
      <c r="W424">
        <v>0</v>
      </c>
      <c r="X424" s="1" t="s">
        <v>27</v>
      </c>
      <c r="Y424" s="2">
        <v>43718.750694444447</v>
      </c>
    </row>
    <row r="425" spans="1:25" x14ac:dyDescent="0.4">
      <c r="A425">
        <v>1001193</v>
      </c>
      <c r="B425">
        <v>56324</v>
      </c>
      <c r="C425">
        <v>331</v>
      </c>
      <c r="D425">
        <v>304598889</v>
      </c>
      <c r="E425" s="1" t="s">
        <v>429</v>
      </c>
      <c r="F425">
        <v>68001</v>
      </c>
      <c r="G425">
        <v>581372</v>
      </c>
      <c r="H425" s="1" t="s">
        <v>429</v>
      </c>
      <c r="I425" s="1" t="s">
        <v>3606</v>
      </c>
      <c r="J425" s="1" t="s">
        <v>424</v>
      </c>
      <c r="K425">
        <v>13130</v>
      </c>
      <c r="L425" s="1" t="s">
        <v>3416</v>
      </c>
      <c r="M425" s="1" t="s">
        <v>3414</v>
      </c>
      <c r="N425" s="1" t="s">
        <v>4060</v>
      </c>
      <c r="O425" s="1" t="s">
        <v>27</v>
      </c>
      <c r="P425" s="1" t="s">
        <v>27</v>
      </c>
      <c r="T425" s="1" t="s">
        <v>27</v>
      </c>
      <c r="U425" s="1" t="s">
        <v>27</v>
      </c>
      <c r="V425">
        <v>1568131264</v>
      </c>
      <c r="W425">
        <v>0</v>
      </c>
      <c r="X425" s="1" t="s">
        <v>27</v>
      </c>
      <c r="Y425" s="2">
        <v>43718.750694444447</v>
      </c>
    </row>
    <row r="426" spans="1:25" x14ac:dyDescent="0.4">
      <c r="A426">
        <v>1001558</v>
      </c>
      <c r="B426">
        <v>69485</v>
      </c>
      <c r="C426">
        <v>331</v>
      </c>
      <c r="D426">
        <v>304582531</v>
      </c>
      <c r="E426" s="1" t="s">
        <v>720</v>
      </c>
      <c r="F426">
        <v>27401</v>
      </c>
      <c r="G426">
        <v>532819</v>
      </c>
      <c r="H426" s="1" t="s">
        <v>720</v>
      </c>
      <c r="I426" s="1" t="s">
        <v>3915</v>
      </c>
      <c r="J426" s="1" t="s">
        <v>825</v>
      </c>
      <c r="K426">
        <v>13130</v>
      </c>
      <c r="L426" s="1" t="s">
        <v>3416</v>
      </c>
      <c r="M426" s="1" t="s">
        <v>3393</v>
      </c>
      <c r="N426" s="1" t="s">
        <v>4061</v>
      </c>
      <c r="O426" s="1" t="s">
        <v>27</v>
      </c>
      <c r="P426" s="1" t="s">
        <v>27</v>
      </c>
      <c r="T426" s="1" t="s">
        <v>27</v>
      </c>
      <c r="U426" s="1" t="s">
        <v>27</v>
      </c>
      <c r="V426">
        <v>1568131265</v>
      </c>
      <c r="W426">
        <v>0</v>
      </c>
      <c r="X426" s="1" t="s">
        <v>27</v>
      </c>
      <c r="Y426" s="2">
        <v>43718.750694444447</v>
      </c>
    </row>
    <row r="427" spans="1:25" x14ac:dyDescent="0.4">
      <c r="A427">
        <v>1001561</v>
      </c>
      <c r="B427">
        <v>69515</v>
      </c>
      <c r="C427">
        <v>331</v>
      </c>
      <c r="D427">
        <v>304385961</v>
      </c>
      <c r="E427" s="1" t="s">
        <v>362</v>
      </c>
      <c r="F427">
        <v>28680</v>
      </c>
      <c r="G427">
        <v>534005</v>
      </c>
      <c r="H427" s="1" t="s">
        <v>362</v>
      </c>
      <c r="I427" s="1" t="s">
        <v>3534</v>
      </c>
      <c r="J427" s="1" t="s">
        <v>169</v>
      </c>
      <c r="K427">
        <v>13130</v>
      </c>
      <c r="L427" s="1" t="s">
        <v>3416</v>
      </c>
      <c r="M427" s="1" t="s">
        <v>3419</v>
      </c>
      <c r="N427" s="1" t="s">
        <v>4062</v>
      </c>
      <c r="O427" s="1" t="s">
        <v>4063</v>
      </c>
      <c r="P427" s="1" t="s">
        <v>27</v>
      </c>
      <c r="T427" s="1" t="s">
        <v>27</v>
      </c>
      <c r="U427" s="1" t="s">
        <v>27</v>
      </c>
      <c r="V427">
        <v>1568131265</v>
      </c>
      <c r="W427">
        <v>0</v>
      </c>
      <c r="X427" s="1" t="s">
        <v>27</v>
      </c>
      <c r="Y427" s="2">
        <v>43718.750694444447</v>
      </c>
    </row>
    <row r="428" spans="1:25" x14ac:dyDescent="0.4">
      <c r="A428">
        <v>1001564</v>
      </c>
      <c r="B428">
        <v>69540</v>
      </c>
      <c r="C428">
        <v>331</v>
      </c>
      <c r="D428">
        <v>304241989</v>
      </c>
      <c r="E428" s="1" t="s">
        <v>2054</v>
      </c>
      <c r="F428">
        <v>27721</v>
      </c>
      <c r="G428">
        <v>535001</v>
      </c>
      <c r="H428" s="1" t="s">
        <v>2054</v>
      </c>
      <c r="I428" s="1" t="s">
        <v>3423</v>
      </c>
      <c r="J428" s="1" t="s">
        <v>192</v>
      </c>
      <c r="K428">
        <v>13130</v>
      </c>
      <c r="L428" s="1" t="s">
        <v>3416</v>
      </c>
      <c r="M428" s="1" t="s">
        <v>3393</v>
      </c>
      <c r="N428" s="1" t="s">
        <v>4064</v>
      </c>
      <c r="O428" s="1" t="s">
        <v>27</v>
      </c>
      <c r="P428" s="1" t="s">
        <v>27</v>
      </c>
      <c r="T428" s="1" t="s">
        <v>27</v>
      </c>
      <c r="U428" s="1" t="s">
        <v>27</v>
      </c>
      <c r="V428">
        <v>1568131265</v>
      </c>
      <c r="W428">
        <v>0</v>
      </c>
      <c r="X428" s="1" t="s">
        <v>27</v>
      </c>
      <c r="Y428" s="2">
        <v>43718.750694444447</v>
      </c>
    </row>
    <row r="429" spans="1:25" x14ac:dyDescent="0.4">
      <c r="A429">
        <v>1001568</v>
      </c>
      <c r="B429">
        <v>69558</v>
      </c>
      <c r="C429">
        <v>331</v>
      </c>
      <c r="D429">
        <v>304635185</v>
      </c>
      <c r="E429" s="1" t="s">
        <v>4065</v>
      </c>
      <c r="F429">
        <v>29473</v>
      </c>
      <c r="G429">
        <v>535818</v>
      </c>
      <c r="H429" s="1" t="s">
        <v>4065</v>
      </c>
      <c r="I429" s="1" t="s">
        <v>3739</v>
      </c>
      <c r="J429" s="1" t="s">
        <v>158</v>
      </c>
      <c r="K429">
        <v>13130</v>
      </c>
      <c r="L429" s="1" t="s">
        <v>3416</v>
      </c>
      <c r="M429" s="1" t="s">
        <v>3419</v>
      </c>
      <c r="N429" s="1" t="s">
        <v>3512</v>
      </c>
      <c r="O429" s="1" t="s">
        <v>27</v>
      </c>
      <c r="P429" s="1" t="s">
        <v>27</v>
      </c>
      <c r="T429" s="1" t="s">
        <v>27</v>
      </c>
      <c r="U429" s="1" t="s">
        <v>27</v>
      </c>
      <c r="V429">
        <v>1568131265</v>
      </c>
      <c r="W429">
        <v>0</v>
      </c>
      <c r="X429" s="1" t="s">
        <v>27</v>
      </c>
      <c r="Y429" s="2">
        <v>43718.750694444447</v>
      </c>
    </row>
    <row r="430" spans="1:25" x14ac:dyDescent="0.4">
      <c r="A430">
        <v>1001565</v>
      </c>
      <c r="B430">
        <v>69566</v>
      </c>
      <c r="C430">
        <v>331</v>
      </c>
      <c r="D430">
        <v>304241990</v>
      </c>
      <c r="E430" s="1" t="s">
        <v>4066</v>
      </c>
      <c r="F430">
        <v>29411</v>
      </c>
      <c r="G430">
        <v>536261</v>
      </c>
      <c r="H430" s="1" t="s">
        <v>4066</v>
      </c>
      <c r="I430" s="1" t="s">
        <v>3739</v>
      </c>
      <c r="J430" s="1" t="s">
        <v>158</v>
      </c>
      <c r="K430">
        <v>13130</v>
      </c>
      <c r="L430" s="1" t="s">
        <v>3416</v>
      </c>
      <c r="M430" s="1" t="s">
        <v>3419</v>
      </c>
      <c r="N430" s="1" t="s">
        <v>4067</v>
      </c>
      <c r="O430" s="1" t="s">
        <v>4068</v>
      </c>
      <c r="P430" s="1" t="s">
        <v>27</v>
      </c>
      <c r="T430" s="1" t="s">
        <v>27</v>
      </c>
      <c r="U430" s="1" t="s">
        <v>27</v>
      </c>
      <c r="V430">
        <v>1568131265</v>
      </c>
      <c r="W430">
        <v>0</v>
      </c>
      <c r="X430" s="1" t="s">
        <v>27</v>
      </c>
      <c r="Y430" s="2">
        <v>43718.750694444447</v>
      </c>
    </row>
    <row r="431" spans="1:25" x14ac:dyDescent="0.4">
      <c r="A431">
        <v>1001570</v>
      </c>
      <c r="B431">
        <v>69574</v>
      </c>
      <c r="C431">
        <v>331</v>
      </c>
      <c r="D431">
        <v>304494025</v>
      </c>
      <c r="E431" s="1" t="s">
        <v>1756</v>
      </c>
      <c r="F431">
        <v>28903</v>
      </c>
      <c r="G431">
        <v>537489</v>
      </c>
      <c r="H431" s="1" t="s">
        <v>1756</v>
      </c>
      <c r="I431" s="1" t="s">
        <v>3374</v>
      </c>
      <c r="J431" s="1" t="s">
        <v>232</v>
      </c>
      <c r="K431">
        <v>13130</v>
      </c>
      <c r="L431" s="1" t="s">
        <v>3416</v>
      </c>
      <c r="M431" s="1" t="s">
        <v>3393</v>
      </c>
      <c r="N431" s="1" t="s">
        <v>4069</v>
      </c>
      <c r="O431" s="1" t="s">
        <v>27</v>
      </c>
      <c r="P431" s="1" t="s">
        <v>27</v>
      </c>
      <c r="T431" s="1" t="s">
        <v>27</v>
      </c>
      <c r="U431" s="1" t="s">
        <v>27</v>
      </c>
      <c r="V431">
        <v>1568131265</v>
      </c>
      <c r="W431">
        <v>0</v>
      </c>
      <c r="X431" s="1" t="s">
        <v>27</v>
      </c>
      <c r="Y431" s="2">
        <v>43718.750694444447</v>
      </c>
    </row>
    <row r="432" spans="1:25" x14ac:dyDescent="0.4">
      <c r="A432">
        <v>1001576</v>
      </c>
      <c r="B432">
        <v>69621</v>
      </c>
      <c r="C432">
        <v>331</v>
      </c>
      <c r="D432">
        <v>304654944</v>
      </c>
      <c r="E432" s="1" t="s">
        <v>4070</v>
      </c>
      <c r="F432">
        <v>15900</v>
      </c>
      <c r="G432">
        <v>547115</v>
      </c>
      <c r="H432" s="1" t="s">
        <v>4070</v>
      </c>
      <c r="I432" s="1" t="s">
        <v>3368</v>
      </c>
      <c r="J432" s="1" t="s">
        <v>29</v>
      </c>
      <c r="K432">
        <v>13130</v>
      </c>
      <c r="L432" s="1" t="s">
        <v>3416</v>
      </c>
      <c r="M432" s="1" t="s">
        <v>3419</v>
      </c>
      <c r="N432" s="1" t="s">
        <v>4071</v>
      </c>
      <c r="O432" s="1" t="s">
        <v>4072</v>
      </c>
      <c r="P432" s="1" t="s">
        <v>27</v>
      </c>
      <c r="T432" s="1" t="s">
        <v>27</v>
      </c>
      <c r="U432" s="1" t="s">
        <v>27</v>
      </c>
      <c r="V432">
        <v>1568131265</v>
      </c>
      <c r="W432">
        <v>0</v>
      </c>
      <c r="X432" s="1" t="s">
        <v>27</v>
      </c>
      <c r="Y432" s="2">
        <v>43718.750694444447</v>
      </c>
    </row>
    <row r="433" spans="1:25" x14ac:dyDescent="0.4">
      <c r="A433">
        <v>1749195</v>
      </c>
      <c r="B433">
        <v>69647</v>
      </c>
      <c r="C433">
        <v>331</v>
      </c>
      <c r="D433">
        <v>337928211</v>
      </c>
      <c r="E433" s="1" t="s">
        <v>4073</v>
      </c>
      <c r="F433">
        <v>26222</v>
      </c>
      <c r="G433">
        <v>540242</v>
      </c>
      <c r="H433" s="1" t="s">
        <v>4073</v>
      </c>
      <c r="I433" s="1" t="s">
        <v>3866</v>
      </c>
      <c r="J433" s="1" t="s">
        <v>1732</v>
      </c>
      <c r="L433" s="1" t="s">
        <v>27</v>
      </c>
      <c r="M433" s="1" t="s">
        <v>3419</v>
      </c>
      <c r="N433" s="1" t="s">
        <v>27</v>
      </c>
      <c r="O433" s="1" t="s">
        <v>27</v>
      </c>
      <c r="P433" s="1" t="s">
        <v>3416</v>
      </c>
      <c r="Q433">
        <v>13130</v>
      </c>
      <c r="R433">
        <v>1</v>
      </c>
      <c r="S433">
        <v>178</v>
      </c>
      <c r="T433" s="1" t="s">
        <v>27</v>
      </c>
      <c r="U433" s="1" t="s">
        <v>27</v>
      </c>
      <c r="V433">
        <v>1568401203</v>
      </c>
      <c r="W433">
        <v>0</v>
      </c>
      <c r="X433" s="1" t="s">
        <v>27</v>
      </c>
      <c r="Y433" s="2">
        <v>43721.875</v>
      </c>
    </row>
    <row r="434" spans="1:25" x14ac:dyDescent="0.4">
      <c r="A434">
        <v>1001756</v>
      </c>
      <c r="B434">
        <v>73130</v>
      </c>
      <c r="C434">
        <v>331</v>
      </c>
      <c r="D434">
        <v>304457938</v>
      </c>
      <c r="E434" s="1" t="s">
        <v>983</v>
      </c>
      <c r="F434">
        <v>37501</v>
      </c>
      <c r="G434">
        <v>545201</v>
      </c>
      <c r="H434" s="1" t="s">
        <v>983</v>
      </c>
      <c r="I434" s="1" t="s">
        <v>3496</v>
      </c>
      <c r="J434" s="1" t="s">
        <v>136</v>
      </c>
      <c r="K434">
        <v>13130</v>
      </c>
      <c r="L434" s="1" t="s">
        <v>3416</v>
      </c>
      <c r="M434" s="1" t="s">
        <v>3419</v>
      </c>
      <c r="N434" s="1" t="s">
        <v>3373</v>
      </c>
      <c r="O434" s="1" t="s">
        <v>3800</v>
      </c>
      <c r="P434" s="1" t="s">
        <v>27</v>
      </c>
      <c r="T434" s="1" t="s">
        <v>27</v>
      </c>
      <c r="U434" s="1" t="s">
        <v>27</v>
      </c>
      <c r="V434">
        <v>1568131266</v>
      </c>
      <c r="W434">
        <v>0</v>
      </c>
      <c r="X434" s="1" t="s">
        <v>27</v>
      </c>
      <c r="Y434" s="2">
        <v>43718.750694444447</v>
      </c>
    </row>
    <row r="435" spans="1:25" x14ac:dyDescent="0.4">
      <c r="A435">
        <v>1001758</v>
      </c>
      <c r="B435">
        <v>73172</v>
      </c>
      <c r="C435">
        <v>331</v>
      </c>
      <c r="D435">
        <v>304385963</v>
      </c>
      <c r="E435" s="1" t="s">
        <v>785</v>
      </c>
      <c r="F435">
        <v>38011</v>
      </c>
      <c r="G435">
        <v>546127</v>
      </c>
      <c r="H435" s="1" t="s">
        <v>785</v>
      </c>
      <c r="I435" s="1" t="s">
        <v>3851</v>
      </c>
      <c r="J435" s="1" t="s">
        <v>740</v>
      </c>
      <c r="K435">
        <v>13130</v>
      </c>
      <c r="L435" s="1" t="s">
        <v>3416</v>
      </c>
      <c r="M435" s="1" t="s">
        <v>3419</v>
      </c>
      <c r="N435" s="1" t="s">
        <v>4074</v>
      </c>
      <c r="O435" s="1" t="s">
        <v>3855</v>
      </c>
      <c r="P435" s="1" t="s">
        <v>27</v>
      </c>
      <c r="T435" s="1" t="s">
        <v>27</v>
      </c>
      <c r="U435" s="1" t="s">
        <v>27</v>
      </c>
      <c r="V435">
        <v>1568131266</v>
      </c>
      <c r="W435">
        <v>0</v>
      </c>
      <c r="X435" s="1" t="s">
        <v>27</v>
      </c>
      <c r="Y435" s="2">
        <v>43718.750694444447</v>
      </c>
    </row>
    <row r="436" spans="1:25" x14ac:dyDescent="0.4">
      <c r="A436">
        <v>1001762</v>
      </c>
      <c r="B436">
        <v>73181</v>
      </c>
      <c r="C436">
        <v>331</v>
      </c>
      <c r="D436">
        <v>304242003</v>
      </c>
      <c r="E436" s="1" t="s">
        <v>974</v>
      </c>
      <c r="F436">
        <v>37901</v>
      </c>
      <c r="G436">
        <v>547336</v>
      </c>
      <c r="H436" s="1" t="s">
        <v>974</v>
      </c>
      <c r="I436" s="1" t="s">
        <v>3851</v>
      </c>
      <c r="J436" s="1" t="s">
        <v>740</v>
      </c>
      <c r="K436">
        <v>13130</v>
      </c>
      <c r="L436" s="1" t="s">
        <v>3416</v>
      </c>
      <c r="M436" s="1" t="s">
        <v>3414</v>
      </c>
      <c r="N436" s="1" t="s">
        <v>4075</v>
      </c>
      <c r="O436" s="1" t="s">
        <v>3857</v>
      </c>
      <c r="P436" s="1" t="s">
        <v>27</v>
      </c>
      <c r="T436" s="1" t="s">
        <v>27</v>
      </c>
      <c r="U436" s="1" t="s">
        <v>27</v>
      </c>
      <c r="V436">
        <v>1568131266</v>
      </c>
      <c r="W436">
        <v>0</v>
      </c>
      <c r="X436" s="1" t="s">
        <v>27</v>
      </c>
      <c r="Y436" s="2">
        <v>43718.750694444447</v>
      </c>
    </row>
    <row r="437" spans="1:25" x14ac:dyDescent="0.4">
      <c r="A437">
        <v>1002022</v>
      </c>
      <c r="B437">
        <v>77461</v>
      </c>
      <c r="C437">
        <v>331</v>
      </c>
      <c r="D437">
        <v>304242014</v>
      </c>
      <c r="E437" s="1" t="s">
        <v>514</v>
      </c>
      <c r="F437">
        <v>35011</v>
      </c>
      <c r="G437">
        <v>554481</v>
      </c>
      <c r="H437" s="1" t="s">
        <v>514</v>
      </c>
      <c r="I437" s="1" t="s">
        <v>3598</v>
      </c>
      <c r="J437" s="1" t="s">
        <v>514</v>
      </c>
      <c r="K437">
        <v>13130</v>
      </c>
      <c r="L437" s="1" t="s">
        <v>3416</v>
      </c>
      <c r="M437" s="1" t="s">
        <v>3414</v>
      </c>
      <c r="N437" s="1" t="s">
        <v>4076</v>
      </c>
      <c r="O437" s="1" t="s">
        <v>27</v>
      </c>
      <c r="P437" s="1" t="s">
        <v>27</v>
      </c>
      <c r="T437" s="1" t="s">
        <v>27</v>
      </c>
      <c r="U437" s="1" t="s">
        <v>27</v>
      </c>
      <c r="V437">
        <v>1568131266</v>
      </c>
      <c r="W437">
        <v>0</v>
      </c>
      <c r="X437" s="1" t="s">
        <v>27</v>
      </c>
      <c r="Y437" s="2">
        <v>43718.750694444447</v>
      </c>
    </row>
    <row r="438" spans="1:25" x14ac:dyDescent="0.4">
      <c r="A438">
        <v>1002017</v>
      </c>
      <c r="B438">
        <v>77615</v>
      </c>
      <c r="C438">
        <v>331</v>
      </c>
      <c r="D438">
        <v>304546570</v>
      </c>
      <c r="E438" s="1" t="s">
        <v>954</v>
      </c>
      <c r="F438">
        <v>34230</v>
      </c>
      <c r="G438">
        <v>557153</v>
      </c>
      <c r="H438" s="1" t="s">
        <v>954</v>
      </c>
      <c r="I438" s="1" t="s">
        <v>3910</v>
      </c>
      <c r="J438" s="1" t="s">
        <v>581</v>
      </c>
      <c r="K438">
        <v>13130</v>
      </c>
      <c r="L438" s="1" t="s">
        <v>3416</v>
      </c>
      <c r="M438" s="1" t="s">
        <v>3414</v>
      </c>
      <c r="N438" s="1" t="s">
        <v>4077</v>
      </c>
      <c r="O438" s="1" t="s">
        <v>3914</v>
      </c>
      <c r="P438" s="1" t="s">
        <v>27</v>
      </c>
      <c r="T438" s="1" t="s">
        <v>27</v>
      </c>
      <c r="U438" s="1" t="s">
        <v>27</v>
      </c>
      <c r="V438">
        <v>1568131266</v>
      </c>
      <c r="W438">
        <v>0</v>
      </c>
      <c r="X438" s="1" t="s">
        <v>27</v>
      </c>
      <c r="Y438" s="2">
        <v>43718.750694444447</v>
      </c>
    </row>
    <row r="439" spans="1:25" x14ac:dyDescent="0.4">
      <c r="A439">
        <v>1002029</v>
      </c>
      <c r="B439">
        <v>77631</v>
      </c>
      <c r="C439">
        <v>331</v>
      </c>
      <c r="D439">
        <v>304494031</v>
      </c>
      <c r="E439" s="1" t="s">
        <v>2747</v>
      </c>
      <c r="F439">
        <v>34101</v>
      </c>
      <c r="G439">
        <v>556254</v>
      </c>
      <c r="H439" s="1" t="s">
        <v>2747</v>
      </c>
      <c r="I439" s="1" t="s">
        <v>3910</v>
      </c>
      <c r="J439" s="1" t="s">
        <v>581</v>
      </c>
      <c r="K439">
        <v>13130</v>
      </c>
      <c r="L439" s="1" t="s">
        <v>3416</v>
      </c>
      <c r="M439" s="1" t="s">
        <v>3393</v>
      </c>
      <c r="N439" s="1" t="s">
        <v>4078</v>
      </c>
      <c r="O439" s="1" t="s">
        <v>27</v>
      </c>
      <c r="P439" s="1" t="s">
        <v>27</v>
      </c>
      <c r="T439" s="1" t="s">
        <v>27</v>
      </c>
      <c r="U439" s="1" t="s">
        <v>27</v>
      </c>
      <c r="V439">
        <v>1568131266</v>
      </c>
      <c r="W439">
        <v>0</v>
      </c>
      <c r="X439" s="1" t="s">
        <v>27</v>
      </c>
      <c r="Y439" s="2">
        <v>43718.750694444447</v>
      </c>
    </row>
    <row r="440" spans="1:25" x14ac:dyDescent="0.4">
      <c r="A440">
        <v>1002028</v>
      </c>
      <c r="B440">
        <v>77691</v>
      </c>
      <c r="C440">
        <v>331</v>
      </c>
      <c r="D440">
        <v>304242016</v>
      </c>
      <c r="E440" s="1" t="s">
        <v>2299</v>
      </c>
      <c r="F440">
        <v>33501</v>
      </c>
      <c r="G440">
        <v>558184</v>
      </c>
      <c r="H440" s="1" t="s">
        <v>2299</v>
      </c>
      <c r="I440" s="1" t="s">
        <v>3747</v>
      </c>
      <c r="J440" s="1" t="s">
        <v>3748</v>
      </c>
      <c r="K440">
        <v>13130</v>
      </c>
      <c r="L440" s="1" t="s">
        <v>3416</v>
      </c>
      <c r="M440" s="1" t="s">
        <v>3419</v>
      </c>
      <c r="N440" s="1" t="s">
        <v>3373</v>
      </c>
      <c r="O440" s="1" t="s">
        <v>27</v>
      </c>
      <c r="P440" s="1" t="s">
        <v>27</v>
      </c>
      <c r="T440" s="1" t="s">
        <v>27</v>
      </c>
      <c r="U440" s="1" t="s">
        <v>27</v>
      </c>
      <c r="V440">
        <v>1568131266</v>
      </c>
      <c r="W440">
        <v>0</v>
      </c>
      <c r="X440" s="1" t="s">
        <v>27</v>
      </c>
      <c r="Y440" s="2">
        <v>43718.750694444447</v>
      </c>
    </row>
    <row r="441" spans="1:25" x14ac:dyDescent="0.4">
      <c r="A441">
        <v>1002030</v>
      </c>
      <c r="B441">
        <v>77704</v>
      </c>
      <c r="C441">
        <v>331</v>
      </c>
      <c r="D441">
        <v>304494032</v>
      </c>
      <c r="E441" s="1" t="s">
        <v>2750</v>
      </c>
      <c r="F441">
        <v>33141</v>
      </c>
      <c r="G441">
        <v>559075</v>
      </c>
      <c r="H441" s="1" t="s">
        <v>2750</v>
      </c>
      <c r="I441" s="1" t="s">
        <v>3970</v>
      </c>
      <c r="J441" s="1" t="s">
        <v>3971</v>
      </c>
      <c r="K441">
        <v>13130</v>
      </c>
      <c r="L441" s="1" t="s">
        <v>3416</v>
      </c>
      <c r="M441" s="1" t="s">
        <v>3419</v>
      </c>
      <c r="N441" s="1" t="s">
        <v>4079</v>
      </c>
      <c r="O441" s="1" t="s">
        <v>27</v>
      </c>
      <c r="P441" s="1" t="s">
        <v>27</v>
      </c>
      <c r="T441" s="1" t="s">
        <v>27</v>
      </c>
      <c r="U441" s="1" t="s">
        <v>27</v>
      </c>
      <c r="V441">
        <v>1568131266</v>
      </c>
      <c r="W441">
        <v>0</v>
      </c>
      <c r="X441" s="1" t="s">
        <v>27</v>
      </c>
      <c r="Y441" s="2">
        <v>43718.750694444447</v>
      </c>
    </row>
    <row r="442" spans="1:25" x14ac:dyDescent="0.4">
      <c r="A442">
        <v>1002026</v>
      </c>
      <c r="B442">
        <v>77879</v>
      </c>
      <c r="C442">
        <v>331</v>
      </c>
      <c r="D442">
        <v>304242017</v>
      </c>
      <c r="E442" s="1" t="s">
        <v>2733</v>
      </c>
      <c r="F442">
        <v>34802</v>
      </c>
      <c r="G442">
        <v>560758</v>
      </c>
      <c r="H442" s="1" t="s">
        <v>2733</v>
      </c>
      <c r="I442" s="1" t="s">
        <v>3972</v>
      </c>
      <c r="J442" s="1" t="s">
        <v>963</v>
      </c>
      <c r="K442">
        <v>13130</v>
      </c>
      <c r="L442" s="1" t="s">
        <v>3416</v>
      </c>
      <c r="M442" s="1" t="s">
        <v>3393</v>
      </c>
      <c r="N442" s="1" t="s">
        <v>4080</v>
      </c>
      <c r="O442" s="1" t="s">
        <v>27</v>
      </c>
      <c r="P442" s="1" t="s">
        <v>27</v>
      </c>
      <c r="T442" s="1" t="s">
        <v>27</v>
      </c>
      <c r="U442" s="1" t="s">
        <v>27</v>
      </c>
      <c r="V442">
        <v>1568131266</v>
      </c>
      <c r="W442">
        <v>0</v>
      </c>
      <c r="X442" s="1" t="s">
        <v>27</v>
      </c>
      <c r="Y442" s="2">
        <v>43718.750694444447</v>
      </c>
    </row>
    <row r="443" spans="1:25" x14ac:dyDescent="0.4">
      <c r="A443">
        <v>1002291</v>
      </c>
      <c r="B443">
        <v>82627</v>
      </c>
      <c r="C443">
        <v>331</v>
      </c>
      <c r="D443">
        <v>304494037</v>
      </c>
      <c r="E443" s="1" t="s">
        <v>4081</v>
      </c>
      <c r="F443">
        <v>40004</v>
      </c>
      <c r="G443">
        <v>553697</v>
      </c>
      <c r="H443" s="1" t="s">
        <v>4081</v>
      </c>
      <c r="I443" s="1" t="s">
        <v>3559</v>
      </c>
      <c r="J443" s="1" t="s">
        <v>351</v>
      </c>
      <c r="K443">
        <v>13130</v>
      </c>
      <c r="L443" s="1" t="s">
        <v>3416</v>
      </c>
      <c r="M443" s="1" t="s">
        <v>3414</v>
      </c>
      <c r="N443" s="1" t="s">
        <v>4082</v>
      </c>
      <c r="O443" s="1" t="s">
        <v>27</v>
      </c>
      <c r="P443" s="1" t="s">
        <v>27</v>
      </c>
      <c r="T443" s="1" t="s">
        <v>27</v>
      </c>
      <c r="U443" s="1" t="s">
        <v>27</v>
      </c>
      <c r="V443">
        <v>1568131267</v>
      </c>
      <c r="W443">
        <v>0</v>
      </c>
      <c r="X443" s="1" t="s">
        <v>27</v>
      </c>
      <c r="Y443" s="2">
        <v>43718.750694444447</v>
      </c>
    </row>
    <row r="444" spans="1:25" x14ac:dyDescent="0.4">
      <c r="A444">
        <v>1002499</v>
      </c>
      <c r="B444">
        <v>87408</v>
      </c>
      <c r="C444">
        <v>331</v>
      </c>
      <c r="D444">
        <v>304631888</v>
      </c>
      <c r="E444" s="1" t="s">
        <v>991</v>
      </c>
      <c r="F444">
        <v>56201</v>
      </c>
      <c r="G444">
        <v>579891</v>
      </c>
      <c r="H444" s="1" t="s">
        <v>991</v>
      </c>
      <c r="I444" s="1" t="s">
        <v>3421</v>
      </c>
      <c r="J444" s="1" t="s">
        <v>991</v>
      </c>
      <c r="K444">
        <v>13130</v>
      </c>
      <c r="L444" s="1" t="s">
        <v>3416</v>
      </c>
      <c r="M444" s="1" t="s">
        <v>3414</v>
      </c>
      <c r="N444" s="1" t="s">
        <v>4083</v>
      </c>
      <c r="O444" s="1" t="s">
        <v>27</v>
      </c>
      <c r="P444" s="1" t="s">
        <v>27</v>
      </c>
      <c r="T444" s="1" t="s">
        <v>27</v>
      </c>
      <c r="U444" s="1" t="s">
        <v>27</v>
      </c>
      <c r="V444">
        <v>1568131267</v>
      </c>
      <c r="W444">
        <v>0</v>
      </c>
      <c r="X444" s="1" t="s">
        <v>27</v>
      </c>
      <c r="Y444" s="2">
        <v>43718.750694444447</v>
      </c>
    </row>
    <row r="445" spans="1:25" x14ac:dyDescent="0.4">
      <c r="A445">
        <v>1002543</v>
      </c>
      <c r="B445">
        <v>87751</v>
      </c>
      <c r="C445">
        <v>331</v>
      </c>
      <c r="D445">
        <v>304635191</v>
      </c>
      <c r="E445" s="1" t="s">
        <v>941</v>
      </c>
      <c r="F445">
        <v>50401</v>
      </c>
      <c r="G445">
        <v>570508</v>
      </c>
      <c r="H445" s="1" t="s">
        <v>941</v>
      </c>
      <c r="I445" s="1" t="s">
        <v>3379</v>
      </c>
      <c r="J445" s="1" t="s">
        <v>145</v>
      </c>
      <c r="K445">
        <v>13130</v>
      </c>
      <c r="L445" s="1" t="s">
        <v>3416</v>
      </c>
      <c r="M445" s="1" t="s">
        <v>3414</v>
      </c>
      <c r="N445" s="1" t="s">
        <v>4084</v>
      </c>
      <c r="O445" s="1" t="s">
        <v>27</v>
      </c>
      <c r="P445" s="1" t="s">
        <v>27</v>
      </c>
      <c r="T445" s="1" t="s">
        <v>27</v>
      </c>
      <c r="U445" s="1" t="s">
        <v>27</v>
      </c>
      <c r="V445">
        <v>1568131267</v>
      </c>
      <c r="W445">
        <v>0</v>
      </c>
      <c r="X445" s="1" t="s">
        <v>27</v>
      </c>
      <c r="Y445" s="2">
        <v>43718.750694444447</v>
      </c>
    </row>
    <row r="446" spans="1:25" x14ac:dyDescent="0.4">
      <c r="A446">
        <v>1002544</v>
      </c>
      <c r="B446">
        <v>87815</v>
      </c>
      <c r="C446">
        <v>331</v>
      </c>
      <c r="D446">
        <v>304608679</v>
      </c>
      <c r="E446" s="1" t="s">
        <v>248</v>
      </c>
      <c r="F446">
        <v>55129</v>
      </c>
      <c r="G446">
        <v>574121</v>
      </c>
      <c r="H446" s="1" t="s">
        <v>248</v>
      </c>
      <c r="I446" s="1" t="s">
        <v>3731</v>
      </c>
      <c r="J446" s="1" t="s">
        <v>42</v>
      </c>
      <c r="K446">
        <v>13130</v>
      </c>
      <c r="L446" s="1" t="s">
        <v>3416</v>
      </c>
      <c r="M446" s="1" t="s">
        <v>3419</v>
      </c>
      <c r="N446" s="1" t="s">
        <v>4085</v>
      </c>
      <c r="O446" s="1" t="s">
        <v>3735</v>
      </c>
      <c r="P446" s="1" t="s">
        <v>27</v>
      </c>
      <c r="T446" s="1" t="s">
        <v>27</v>
      </c>
      <c r="U446" s="1" t="s">
        <v>27</v>
      </c>
      <c r="V446">
        <v>1568131267</v>
      </c>
      <c r="W446">
        <v>0</v>
      </c>
      <c r="X446" s="1" t="s">
        <v>27</v>
      </c>
      <c r="Y446" s="2">
        <v>43718.750694444447</v>
      </c>
    </row>
    <row r="447" spans="1:25" x14ac:dyDescent="0.4">
      <c r="A447">
        <v>1002547</v>
      </c>
      <c r="B447">
        <v>87840</v>
      </c>
      <c r="C447">
        <v>331</v>
      </c>
      <c r="D447">
        <v>304242035</v>
      </c>
      <c r="E447" s="1" t="s">
        <v>2039</v>
      </c>
      <c r="F447">
        <v>53312</v>
      </c>
      <c r="G447">
        <v>575071</v>
      </c>
      <c r="H447" s="1" t="s">
        <v>2039</v>
      </c>
      <c r="I447" s="1" t="s">
        <v>3714</v>
      </c>
      <c r="J447" s="1" t="s">
        <v>82</v>
      </c>
      <c r="K447">
        <v>13130</v>
      </c>
      <c r="L447" s="1" t="s">
        <v>3416</v>
      </c>
      <c r="M447" s="1" t="s">
        <v>3393</v>
      </c>
      <c r="N447" s="1" t="s">
        <v>4086</v>
      </c>
      <c r="O447" s="1" t="s">
        <v>27</v>
      </c>
      <c r="P447" s="1" t="s">
        <v>27</v>
      </c>
      <c r="T447" s="1" t="s">
        <v>27</v>
      </c>
      <c r="U447" s="1" t="s">
        <v>27</v>
      </c>
      <c r="V447">
        <v>1568131267</v>
      </c>
      <c r="W447">
        <v>0</v>
      </c>
      <c r="X447" s="1" t="s">
        <v>27</v>
      </c>
      <c r="Y447" s="2">
        <v>43718.750694444447</v>
      </c>
    </row>
    <row r="448" spans="1:25" x14ac:dyDescent="0.4">
      <c r="A448">
        <v>1002548</v>
      </c>
      <c r="B448">
        <v>87858</v>
      </c>
      <c r="C448">
        <v>331</v>
      </c>
      <c r="D448">
        <v>304608680</v>
      </c>
      <c r="E448" s="1" t="s">
        <v>2443</v>
      </c>
      <c r="F448">
        <v>53314</v>
      </c>
      <c r="G448">
        <v>575178</v>
      </c>
      <c r="H448" s="1" t="s">
        <v>2443</v>
      </c>
      <c r="I448" s="1" t="s">
        <v>3714</v>
      </c>
      <c r="J448" s="1" t="s">
        <v>82</v>
      </c>
      <c r="K448">
        <v>13130</v>
      </c>
      <c r="L448" s="1" t="s">
        <v>3416</v>
      </c>
      <c r="M448" s="1" t="s">
        <v>3393</v>
      </c>
      <c r="N448" s="1" t="s">
        <v>4087</v>
      </c>
      <c r="O448" s="1" t="s">
        <v>27</v>
      </c>
      <c r="P448" s="1" t="s">
        <v>27</v>
      </c>
      <c r="T448" s="1" t="s">
        <v>27</v>
      </c>
      <c r="U448" s="1" t="s">
        <v>27</v>
      </c>
      <c r="V448">
        <v>1568131267</v>
      </c>
      <c r="W448">
        <v>0</v>
      </c>
      <c r="X448" s="1" t="s">
        <v>27</v>
      </c>
      <c r="Y448" s="2">
        <v>43718.750694444447</v>
      </c>
    </row>
    <row r="449" spans="1:25" x14ac:dyDescent="0.4">
      <c r="A449">
        <v>1002552</v>
      </c>
      <c r="B449">
        <v>87891</v>
      </c>
      <c r="C449">
        <v>331</v>
      </c>
      <c r="D449">
        <v>304457948</v>
      </c>
      <c r="E449" s="1" t="s">
        <v>1081</v>
      </c>
      <c r="F449">
        <v>51211</v>
      </c>
      <c r="G449">
        <v>577693</v>
      </c>
      <c r="H449" s="1" t="s">
        <v>1081</v>
      </c>
      <c r="I449" s="1" t="s">
        <v>3530</v>
      </c>
      <c r="J449" s="1" t="s">
        <v>522</v>
      </c>
      <c r="K449">
        <v>13130</v>
      </c>
      <c r="L449" s="1" t="s">
        <v>3416</v>
      </c>
      <c r="M449" s="1" t="s">
        <v>3419</v>
      </c>
      <c r="N449" s="1" t="s">
        <v>4088</v>
      </c>
      <c r="O449" s="1" t="s">
        <v>27</v>
      </c>
      <c r="P449" s="1" t="s">
        <v>27</v>
      </c>
      <c r="T449" s="1" t="s">
        <v>27</v>
      </c>
      <c r="U449" s="1" t="s">
        <v>27</v>
      </c>
      <c r="V449">
        <v>1568131267</v>
      </c>
      <c r="W449">
        <v>0</v>
      </c>
      <c r="X449" s="1" t="s">
        <v>27</v>
      </c>
      <c r="Y449" s="2">
        <v>43718.750694444447</v>
      </c>
    </row>
    <row r="450" spans="1:25" x14ac:dyDescent="0.4">
      <c r="A450">
        <v>1002555</v>
      </c>
      <c r="B450">
        <v>87939</v>
      </c>
      <c r="C450">
        <v>331</v>
      </c>
      <c r="D450">
        <v>304494040</v>
      </c>
      <c r="E450" s="1" t="s">
        <v>1997</v>
      </c>
      <c r="F450">
        <v>56169</v>
      </c>
      <c r="G450">
        <v>580481</v>
      </c>
      <c r="H450" s="1" t="s">
        <v>1997</v>
      </c>
      <c r="I450" s="1" t="s">
        <v>3421</v>
      </c>
      <c r="J450" s="1" t="s">
        <v>991</v>
      </c>
      <c r="K450">
        <v>13130</v>
      </c>
      <c r="L450" s="1" t="s">
        <v>3416</v>
      </c>
      <c r="M450" s="1" t="s">
        <v>3393</v>
      </c>
      <c r="N450" s="1" t="s">
        <v>4089</v>
      </c>
      <c r="O450" s="1" t="s">
        <v>27</v>
      </c>
      <c r="P450" s="1" t="s">
        <v>27</v>
      </c>
      <c r="T450" s="1" t="s">
        <v>27</v>
      </c>
      <c r="U450" s="1" t="s">
        <v>27</v>
      </c>
      <c r="V450">
        <v>1568131267</v>
      </c>
      <c r="W450">
        <v>0</v>
      </c>
      <c r="X450" s="1" t="s">
        <v>27</v>
      </c>
      <c r="Y450" s="2">
        <v>43718.750694444447</v>
      </c>
    </row>
    <row r="451" spans="1:25" x14ac:dyDescent="0.4">
      <c r="A451">
        <v>1002546</v>
      </c>
      <c r="B451">
        <v>87998</v>
      </c>
      <c r="C451">
        <v>331</v>
      </c>
      <c r="D451">
        <v>304556437</v>
      </c>
      <c r="E451" s="1" t="s">
        <v>2142</v>
      </c>
      <c r="F451">
        <v>50801</v>
      </c>
      <c r="G451">
        <v>572926</v>
      </c>
      <c r="H451" s="1" t="s">
        <v>2142</v>
      </c>
      <c r="I451" s="1" t="s">
        <v>3536</v>
      </c>
      <c r="J451" s="1" t="s">
        <v>1127</v>
      </c>
      <c r="K451">
        <v>13130</v>
      </c>
      <c r="L451" s="1" t="s">
        <v>3416</v>
      </c>
      <c r="M451" s="1" t="s">
        <v>3393</v>
      </c>
      <c r="N451" s="1" t="s">
        <v>4090</v>
      </c>
      <c r="O451" s="1" t="s">
        <v>27</v>
      </c>
      <c r="P451" s="1" t="s">
        <v>27</v>
      </c>
      <c r="T451" s="1" t="s">
        <v>27</v>
      </c>
      <c r="U451" s="1" t="s">
        <v>27</v>
      </c>
      <c r="V451">
        <v>1568131267</v>
      </c>
      <c r="W451">
        <v>0</v>
      </c>
      <c r="X451" s="1" t="s">
        <v>27</v>
      </c>
      <c r="Y451" s="2">
        <v>43718.750694444447</v>
      </c>
    </row>
    <row r="452" spans="1:25" x14ac:dyDescent="0.4">
      <c r="A452">
        <v>1003060</v>
      </c>
      <c r="B452">
        <v>100340</v>
      </c>
      <c r="C452">
        <v>331</v>
      </c>
      <c r="D452">
        <v>304582534</v>
      </c>
      <c r="E452" s="1" t="s">
        <v>1711</v>
      </c>
      <c r="F452">
        <v>73991</v>
      </c>
      <c r="G452">
        <v>598259</v>
      </c>
      <c r="H452" s="1" t="s">
        <v>1711</v>
      </c>
      <c r="I452" s="1" t="s">
        <v>3470</v>
      </c>
      <c r="J452" s="1" t="s">
        <v>376</v>
      </c>
      <c r="K452">
        <v>13130</v>
      </c>
      <c r="L452" s="1" t="s">
        <v>3416</v>
      </c>
      <c r="M452" s="1" t="s">
        <v>3419</v>
      </c>
      <c r="N452" s="1" t="s">
        <v>4091</v>
      </c>
      <c r="O452" s="1" t="s">
        <v>27</v>
      </c>
      <c r="P452" s="1" t="s">
        <v>27</v>
      </c>
      <c r="T452" s="1" t="s">
        <v>27</v>
      </c>
      <c r="U452" s="1" t="s">
        <v>27</v>
      </c>
      <c r="V452">
        <v>1568131268</v>
      </c>
      <c r="W452">
        <v>0</v>
      </c>
      <c r="X452" s="1" t="s">
        <v>27</v>
      </c>
      <c r="Y452" s="2">
        <v>43718.750694444447</v>
      </c>
    </row>
    <row r="453" spans="1:25" x14ac:dyDescent="0.4">
      <c r="A453">
        <v>1003968</v>
      </c>
      <c r="B453">
        <v>125423</v>
      </c>
      <c r="C453">
        <v>331</v>
      </c>
      <c r="D453">
        <v>304635200</v>
      </c>
      <c r="E453" s="1" t="s">
        <v>1454</v>
      </c>
      <c r="F453">
        <v>43401</v>
      </c>
      <c r="G453">
        <v>567027</v>
      </c>
      <c r="H453" s="1" t="s">
        <v>1454</v>
      </c>
      <c r="I453" s="1" t="s">
        <v>3791</v>
      </c>
      <c r="J453" s="1" t="s">
        <v>1454</v>
      </c>
      <c r="K453">
        <v>13130</v>
      </c>
      <c r="L453" s="1" t="s">
        <v>3416</v>
      </c>
      <c r="M453" s="1" t="s">
        <v>3941</v>
      </c>
      <c r="N453" s="1" t="s">
        <v>4092</v>
      </c>
      <c r="O453" s="1" t="s">
        <v>4093</v>
      </c>
      <c r="P453" s="1" t="s">
        <v>27</v>
      </c>
      <c r="T453" s="1" t="s">
        <v>27</v>
      </c>
      <c r="U453" s="1" t="s">
        <v>27</v>
      </c>
      <c r="V453">
        <v>1568131271</v>
      </c>
      <c r="W453">
        <v>0</v>
      </c>
      <c r="X453" s="1" t="s">
        <v>27</v>
      </c>
      <c r="Y453" s="2">
        <v>43718.750694444447</v>
      </c>
    </row>
    <row r="454" spans="1:25" x14ac:dyDescent="0.4">
      <c r="A454">
        <v>1004524</v>
      </c>
      <c r="B454">
        <v>145238</v>
      </c>
      <c r="C454">
        <v>331</v>
      </c>
      <c r="D454">
        <v>304556445</v>
      </c>
      <c r="E454" s="1" t="s">
        <v>145</v>
      </c>
      <c r="F454">
        <v>50002</v>
      </c>
      <c r="G454">
        <v>569810</v>
      </c>
      <c r="H454" s="1" t="s">
        <v>145</v>
      </c>
      <c r="I454" s="1" t="s">
        <v>3379</v>
      </c>
      <c r="J454" s="1" t="s">
        <v>145</v>
      </c>
      <c r="K454">
        <v>13130</v>
      </c>
      <c r="L454" s="1" t="s">
        <v>3416</v>
      </c>
      <c r="M454" s="1" t="s">
        <v>3419</v>
      </c>
      <c r="N454" s="1" t="s">
        <v>4094</v>
      </c>
      <c r="O454" s="1" t="s">
        <v>27</v>
      </c>
      <c r="P454" s="1" t="s">
        <v>27</v>
      </c>
      <c r="T454" s="1" t="s">
        <v>27</v>
      </c>
      <c r="U454" s="1" t="s">
        <v>27</v>
      </c>
      <c r="V454">
        <v>1568131272</v>
      </c>
      <c r="W454">
        <v>0</v>
      </c>
      <c r="X454" s="1" t="s">
        <v>27</v>
      </c>
      <c r="Y454" s="2">
        <v>43718.750694444447</v>
      </c>
    </row>
    <row r="455" spans="1:25" x14ac:dyDescent="0.4">
      <c r="A455">
        <v>1005169</v>
      </c>
      <c r="B455">
        <v>173843</v>
      </c>
      <c r="C455">
        <v>331</v>
      </c>
      <c r="D455">
        <v>304457993</v>
      </c>
      <c r="E455" s="1" t="s">
        <v>4095</v>
      </c>
      <c r="F455">
        <v>64200</v>
      </c>
      <c r="G455">
        <v>551325</v>
      </c>
      <c r="H455" s="1" t="s">
        <v>4095</v>
      </c>
      <c r="I455" s="1" t="s">
        <v>3426</v>
      </c>
      <c r="J455" s="1" t="s">
        <v>3427</v>
      </c>
      <c r="K455">
        <v>13130</v>
      </c>
      <c r="L455" s="1" t="s">
        <v>3416</v>
      </c>
      <c r="M455" s="1" t="s">
        <v>3414</v>
      </c>
      <c r="N455" s="1" t="s">
        <v>4096</v>
      </c>
      <c r="O455" s="1" t="s">
        <v>4097</v>
      </c>
      <c r="P455" s="1" t="s">
        <v>27</v>
      </c>
      <c r="T455" s="1" t="s">
        <v>27</v>
      </c>
      <c r="U455" s="1" t="s">
        <v>27</v>
      </c>
      <c r="V455">
        <v>1568131273</v>
      </c>
      <c r="W455">
        <v>0</v>
      </c>
      <c r="X455" s="1" t="s">
        <v>27</v>
      </c>
      <c r="Y455" s="2">
        <v>43718.750694444447</v>
      </c>
    </row>
    <row r="456" spans="1:25" x14ac:dyDescent="0.4">
      <c r="A456">
        <v>1005276</v>
      </c>
      <c r="B456">
        <v>175790</v>
      </c>
      <c r="C456">
        <v>331</v>
      </c>
      <c r="D456">
        <v>304422152</v>
      </c>
      <c r="E456" s="1" t="s">
        <v>145</v>
      </c>
      <c r="F456">
        <v>50002</v>
      </c>
      <c r="G456">
        <v>569810</v>
      </c>
      <c r="H456" s="1" t="s">
        <v>145</v>
      </c>
      <c r="I456" s="1" t="s">
        <v>3379</v>
      </c>
      <c r="J456" s="1" t="s">
        <v>145</v>
      </c>
      <c r="K456">
        <v>13130</v>
      </c>
      <c r="L456" s="1" t="s">
        <v>3416</v>
      </c>
      <c r="M456" s="1" t="s">
        <v>3414</v>
      </c>
      <c r="N456" s="1" t="s">
        <v>4098</v>
      </c>
      <c r="O456" s="1" t="s">
        <v>27</v>
      </c>
      <c r="P456" s="1" t="s">
        <v>27</v>
      </c>
      <c r="T456" s="1" t="s">
        <v>27</v>
      </c>
      <c r="U456" s="1" t="s">
        <v>27</v>
      </c>
      <c r="V456">
        <v>1568131273</v>
      </c>
      <c r="W456">
        <v>0</v>
      </c>
      <c r="X456" s="1" t="s">
        <v>27</v>
      </c>
      <c r="Y456" s="2">
        <v>43718.750694444447</v>
      </c>
    </row>
    <row r="457" spans="1:25" x14ac:dyDescent="0.4">
      <c r="A457">
        <v>1005315</v>
      </c>
      <c r="B457">
        <v>176401</v>
      </c>
      <c r="C457">
        <v>331</v>
      </c>
      <c r="D457">
        <v>304494078</v>
      </c>
      <c r="E457" s="1" t="s">
        <v>813</v>
      </c>
      <c r="F457">
        <v>79001</v>
      </c>
      <c r="G457">
        <v>536385</v>
      </c>
      <c r="H457" s="1" t="s">
        <v>813</v>
      </c>
      <c r="I457" s="1" t="s">
        <v>3793</v>
      </c>
      <c r="J457" s="1" t="s">
        <v>813</v>
      </c>
      <c r="K457">
        <v>13130</v>
      </c>
      <c r="L457" s="1" t="s">
        <v>3416</v>
      </c>
      <c r="M457" s="1" t="s">
        <v>3414</v>
      </c>
      <c r="N457" s="1" t="s">
        <v>4099</v>
      </c>
      <c r="O457" s="1" t="s">
        <v>27</v>
      </c>
      <c r="P457" s="1" t="s">
        <v>27</v>
      </c>
      <c r="T457" s="1" t="s">
        <v>27</v>
      </c>
      <c r="U457" s="1" t="s">
        <v>27</v>
      </c>
      <c r="V457">
        <v>1568131273</v>
      </c>
      <c r="W457">
        <v>0</v>
      </c>
      <c r="X457" s="1" t="s">
        <v>27</v>
      </c>
      <c r="Y457" s="2">
        <v>43718.750694444447</v>
      </c>
    </row>
    <row r="458" spans="1:25" x14ac:dyDescent="0.4">
      <c r="A458">
        <v>1005465</v>
      </c>
      <c r="B458">
        <v>191191</v>
      </c>
      <c r="C458">
        <v>331</v>
      </c>
      <c r="D458">
        <v>304242219</v>
      </c>
      <c r="E458" s="1" t="s">
        <v>276</v>
      </c>
      <c r="F458">
        <v>53354</v>
      </c>
      <c r="G458">
        <v>575593</v>
      </c>
      <c r="H458" s="1" t="s">
        <v>276</v>
      </c>
      <c r="I458" s="1" t="s">
        <v>3714</v>
      </c>
      <c r="J458" s="1" t="s">
        <v>82</v>
      </c>
      <c r="K458">
        <v>13130</v>
      </c>
      <c r="L458" s="1" t="s">
        <v>3416</v>
      </c>
      <c r="M458" s="1" t="s">
        <v>3419</v>
      </c>
      <c r="N458" s="1" t="s">
        <v>4100</v>
      </c>
      <c r="O458" s="1" t="s">
        <v>27</v>
      </c>
      <c r="P458" s="1" t="s">
        <v>27</v>
      </c>
      <c r="T458" s="1" t="s">
        <v>27</v>
      </c>
      <c r="U458" s="1" t="s">
        <v>27</v>
      </c>
      <c r="V458">
        <v>1568131274</v>
      </c>
      <c r="W458">
        <v>0</v>
      </c>
      <c r="X458" s="1" t="s">
        <v>27</v>
      </c>
      <c r="Y458" s="2">
        <v>43718.750694444447</v>
      </c>
    </row>
    <row r="459" spans="1:25" x14ac:dyDescent="0.4">
      <c r="A459">
        <v>1006204</v>
      </c>
      <c r="B459">
        <v>219321</v>
      </c>
      <c r="C459">
        <v>331</v>
      </c>
      <c r="D459">
        <v>304422170</v>
      </c>
      <c r="E459" s="1" t="s">
        <v>3442</v>
      </c>
      <c r="F459">
        <v>61200</v>
      </c>
      <c r="G459">
        <v>551007</v>
      </c>
      <c r="H459" s="1" t="s">
        <v>3442</v>
      </c>
      <c r="I459" s="1" t="s">
        <v>3426</v>
      </c>
      <c r="J459" s="1" t="s">
        <v>3427</v>
      </c>
      <c r="K459">
        <v>13130</v>
      </c>
      <c r="L459" s="1" t="s">
        <v>3416</v>
      </c>
      <c r="M459" s="1" t="s">
        <v>3414</v>
      </c>
      <c r="N459" s="1" t="s">
        <v>4101</v>
      </c>
      <c r="O459" s="1" t="s">
        <v>3444</v>
      </c>
      <c r="P459" s="1" t="s">
        <v>27</v>
      </c>
      <c r="T459" s="1" t="s">
        <v>27</v>
      </c>
      <c r="U459" s="1" t="s">
        <v>27</v>
      </c>
      <c r="V459">
        <v>1568131275</v>
      </c>
      <c r="W459">
        <v>0</v>
      </c>
      <c r="X459" s="1" t="s">
        <v>27</v>
      </c>
      <c r="Y459" s="2">
        <v>43718.750694444447</v>
      </c>
    </row>
    <row r="460" spans="1:25" x14ac:dyDescent="0.4">
      <c r="A460">
        <v>1006404</v>
      </c>
      <c r="B460">
        <v>226467</v>
      </c>
      <c r="C460">
        <v>331</v>
      </c>
      <c r="D460">
        <v>304654953</v>
      </c>
      <c r="E460" s="1" t="s">
        <v>4102</v>
      </c>
      <c r="F460">
        <v>62700</v>
      </c>
      <c r="G460">
        <v>551295</v>
      </c>
      <c r="H460" s="1" t="s">
        <v>4102</v>
      </c>
      <c r="I460" s="1" t="s">
        <v>3426</v>
      </c>
      <c r="J460" s="1" t="s">
        <v>3427</v>
      </c>
      <c r="K460">
        <v>13130</v>
      </c>
      <c r="L460" s="1" t="s">
        <v>3416</v>
      </c>
      <c r="M460" s="1" t="s">
        <v>3419</v>
      </c>
      <c r="N460" s="1" t="s">
        <v>4103</v>
      </c>
      <c r="O460" s="1" t="s">
        <v>4104</v>
      </c>
      <c r="P460" s="1" t="s">
        <v>27</v>
      </c>
      <c r="T460" s="1" t="s">
        <v>27</v>
      </c>
      <c r="U460" s="1" t="s">
        <v>27</v>
      </c>
      <c r="V460">
        <v>1568131275</v>
      </c>
      <c r="W460">
        <v>0</v>
      </c>
      <c r="X460" s="1" t="s">
        <v>27</v>
      </c>
      <c r="Y460" s="2">
        <v>43718.750694444447</v>
      </c>
    </row>
    <row r="461" spans="1:25" x14ac:dyDescent="0.4">
      <c r="A461">
        <v>1006403</v>
      </c>
      <c r="B461">
        <v>226475</v>
      </c>
      <c r="C461">
        <v>331</v>
      </c>
      <c r="D461">
        <v>304242284</v>
      </c>
      <c r="E461" s="1" t="s">
        <v>4105</v>
      </c>
      <c r="F461">
        <v>62700</v>
      </c>
      <c r="G461">
        <v>551066</v>
      </c>
      <c r="H461" s="1" t="s">
        <v>4105</v>
      </c>
      <c r="I461" s="1" t="s">
        <v>3426</v>
      </c>
      <c r="J461" s="1" t="s">
        <v>3427</v>
      </c>
      <c r="K461">
        <v>13130</v>
      </c>
      <c r="L461" s="1" t="s">
        <v>3416</v>
      </c>
      <c r="M461" s="1" t="s">
        <v>3414</v>
      </c>
      <c r="N461" s="1" t="s">
        <v>4106</v>
      </c>
      <c r="O461" s="1" t="s">
        <v>27</v>
      </c>
      <c r="P461" s="1" t="s">
        <v>27</v>
      </c>
      <c r="T461" s="1" t="s">
        <v>27</v>
      </c>
      <c r="U461" s="1" t="s">
        <v>27</v>
      </c>
      <c r="V461">
        <v>1568131275</v>
      </c>
      <c r="W461">
        <v>0</v>
      </c>
      <c r="X461" s="1" t="s">
        <v>27</v>
      </c>
      <c r="Y461" s="2">
        <v>43718.750694444447</v>
      </c>
    </row>
    <row r="462" spans="1:25" x14ac:dyDescent="0.4">
      <c r="A462">
        <v>1009924</v>
      </c>
      <c r="B462">
        <v>300268</v>
      </c>
      <c r="C462">
        <v>331</v>
      </c>
      <c r="D462">
        <v>304243382</v>
      </c>
      <c r="E462" s="1" t="s">
        <v>456</v>
      </c>
      <c r="F462">
        <v>19000</v>
      </c>
      <c r="G462">
        <v>500216</v>
      </c>
      <c r="H462" s="1" t="s">
        <v>456</v>
      </c>
      <c r="I462" s="1" t="s">
        <v>3368</v>
      </c>
      <c r="J462" s="1" t="s">
        <v>29</v>
      </c>
      <c r="K462">
        <v>13130</v>
      </c>
      <c r="L462" s="1" t="s">
        <v>3416</v>
      </c>
      <c r="M462" s="1" t="s">
        <v>3979</v>
      </c>
      <c r="N462" s="1" t="s">
        <v>4107</v>
      </c>
      <c r="O462" s="1" t="s">
        <v>27</v>
      </c>
      <c r="P462" s="1" t="s">
        <v>27</v>
      </c>
      <c r="T462" s="1" t="s">
        <v>27</v>
      </c>
      <c r="U462" s="1" t="s">
        <v>27</v>
      </c>
      <c r="V462">
        <v>1568131283</v>
      </c>
      <c r="W462">
        <v>0</v>
      </c>
      <c r="X462" s="1" t="s">
        <v>27</v>
      </c>
      <c r="Y462" s="2">
        <v>43718.750694444447</v>
      </c>
    </row>
    <row r="463" spans="1:25" x14ac:dyDescent="0.4">
      <c r="A463">
        <v>1011155</v>
      </c>
      <c r="B463">
        <v>376469</v>
      </c>
      <c r="C463">
        <v>331</v>
      </c>
      <c r="D463">
        <v>304598929</v>
      </c>
      <c r="E463" s="1" t="s">
        <v>1740</v>
      </c>
      <c r="F463">
        <v>34601</v>
      </c>
      <c r="G463">
        <v>553671</v>
      </c>
      <c r="H463" s="1" t="s">
        <v>1740</v>
      </c>
      <c r="I463" s="1" t="s">
        <v>3721</v>
      </c>
      <c r="J463" s="1" t="s">
        <v>543</v>
      </c>
      <c r="K463">
        <v>13130</v>
      </c>
      <c r="L463" s="1" t="s">
        <v>3416</v>
      </c>
      <c r="M463" s="1" t="s">
        <v>3419</v>
      </c>
      <c r="N463" s="1" t="s">
        <v>4108</v>
      </c>
      <c r="O463" s="1" t="s">
        <v>4109</v>
      </c>
      <c r="P463" s="1" t="s">
        <v>27</v>
      </c>
      <c r="T463" s="1" t="s">
        <v>27</v>
      </c>
      <c r="U463" s="1" t="s">
        <v>27</v>
      </c>
      <c r="V463">
        <v>1568131358</v>
      </c>
      <c r="W463">
        <v>0</v>
      </c>
      <c r="X463" s="1" t="s">
        <v>27</v>
      </c>
      <c r="Y463" s="2">
        <v>43718.751388888886</v>
      </c>
    </row>
    <row r="464" spans="1:25" x14ac:dyDescent="0.4">
      <c r="A464">
        <v>1011319</v>
      </c>
      <c r="B464">
        <v>380385</v>
      </c>
      <c r="C464">
        <v>331</v>
      </c>
      <c r="D464">
        <v>304679033</v>
      </c>
      <c r="E464" s="1" t="s">
        <v>3618</v>
      </c>
      <c r="F464">
        <v>62400</v>
      </c>
      <c r="G464">
        <v>551228</v>
      </c>
      <c r="H464" s="1" t="s">
        <v>3618</v>
      </c>
      <c r="I464" s="1" t="s">
        <v>3426</v>
      </c>
      <c r="J464" s="1" t="s">
        <v>3427</v>
      </c>
      <c r="K464">
        <v>13130</v>
      </c>
      <c r="L464" s="1" t="s">
        <v>3416</v>
      </c>
      <c r="M464" s="1" t="s">
        <v>3941</v>
      </c>
      <c r="N464" s="1" t="s">
        <v>4110</v>
      </c>
      <c r="O464" s="1" t="s">
        <v>3620</v>
      </c>
      <c r="P464" s="1" t="s">
        <v>27</v>
      </c>
      <c r="T464" s="1" t="s">
        <v>27</v>
      </c>
      <c r="U464" s="1" t="s">
        <v>27</v>
      </c>
      <c r="V464">
        <v>1568131359</v>
      </c>
      <c r="W464">
        <v>0</v>
      </c>
      <c r="X464" s="1" t="s">
        <v>27</v>
      </c>
      <c r="Y464" s="2">
        <v>43718.751388888886</v>
      </c>
    </row>
    <row r="465" spans="1:25" x14ac:dyDescent="0.4">
      <c r="A465">
        <v>1011324</v>
      </c>
      <c r="B465">
        <v>380431</v>
      </c>
      <c r="C465">
        <v>331</v>
      </c>
      <c r="D465">
        <v>304494421</v>
      </c>
      <c r="E465" s="1" t="s">
        <v>3674</v>
      </c>
      <c r="F465">
        <v>62800</v>
      </c>
      <c r="G465">
        <v>551287</v>
      </c>
      <c r="H465" s="1" t="s">
        <v>3674</v>
      </c>
      <c r="I465" s="1" t="s">
        <v>3426</v>
      </c>
      <c r="J465" s="1" t="s">
        <v>3427</v>
      </c>
      <c r="K465">
        <v>13130</v>
      </c>
      <c r="L465" s="1" t="s">
        <v>3416</v>
      </c>
      <c r="M465" s="1" t="s">
        <v>3414</v>
      </c>
      <c r="N465" s="1" t="s">
        <v>4111</v>
      </c>
      <c r="O465" s="1" t="s">
        <v>3676</v>
      </c>
      <c r="P465" s="1" t="s">
        <v>27</v>
      </c>
      <c r="T465" s="1" t="s">
        <v>27</v>
      </c>
      <c r="U465" s="1" t="s">
        <v>27</v>
      </c>
      <c r="V465">
        <v>1568131359</v>
      </c>
      <c r="W465">
        <v>0</v>
      </c>
      <c r="X465" s="1" t="s">
        <v>27</v>
      </c>
      <c r="Y465" s="2">
        <v>43718.751388888886</v>
      </c>
    </row>
    <row r="466" spans="1:25" x14ac:dyDescent="0.4">
      <c r="A466">
        <v>1011591</v>
      </c>
      <c r="B466">
        <v>401293</v>
      </c>
      <c r="C466">
        <v>331</v>
      </c>
      <c r="D466">
        <v>304582679</v>
      </c>
      <c r="E466" s="1" t="s">
        <v>3425</v>
      </c>
      <c r="F466">
        <v>63900</v>
      </c>
      <c r="G466">
        <v>550973</v>
      </c>
      <c r="H466" s="1" t="s">
        <v>3425</v>
      </c>
      <c r="I466" s="1" t="s">
        <v>3426</v>
      </c>
      <c r="J466" s="1" t="s">
        <v>3427</v>
      </c>
      <c r="K466">
        <v>13130</v>
      </c>
      <c r="L466" s="1" t="s">
        <v>3416</v>
      </c>
      <c r="M466" s="1" t="s">
        <v>3393</v>
      </c>
      <c r="N466" s="1" t="s">
        <v>4112</v>
      </c>
      <c r="O466" s="1" t="s">
        <v>27</v>
      </c>
      <c r="P466" s="1" t="s">
        <v>27</v>
      </c>
      <c r="T466" s="1" t="s">
        <v>27</v>
      </c>
      <c r="U466" s="1" t="s">
        <v>27</v>
      </c>
      <c r="V466">
        <v>1568131359</v>
      </c>
      <c r="W466">
        <v>0</v>
      </c>
      <c r="X466" s="1" t="s">
        <v>27</v>
      </c>
      <c r="Y466" s="2">
        <v>43718.751388888886</v>
      </c>
    </row>
    <row r="467" spans="1:25" x14ac:dyDescent="0.4">
      <c r="A467">
        <v>1011871</v>
      </c>
      <c r="B467">
        <v>409014</v>
      </c>
      <c r="C467">
        <v>331</v>
      </c>
      <c r="D467">
        <v>304598931</v>
      </c>
      <c r="E467" s="1" t="s">
        <v>1001</v>
      </c>
      <c r="F467">
        <v>78922</v>
      </c>
      <c r="G467">
        <v>541354</v>
      </c>
      <c r="H467" s="1" t="s">
        <v>1001</v>
      </c>
      <c r="I467" s="1" t="s">
        <v>3769</v>
      </c>
      <c r="J467" s="1" t="s">
        <v>960</v>
      </c>
      <c r="K467">
        <v>13130</v>
      </c>
      <c r="L467" s="1" t="s">
        <v>3416</v>
      </c>
      <c r="M467" s="1" t="s">
        <v>3414</v>
      </c>
      <c r="N467" s="1" t="s">
        <v>4113</v>
      </c>
      <c r="O467" s="1" t="s">
        <v>27</v>
      </c>
      <c r="P467" s="1" t="s">
        <v>27</v>
      </c>
      <c r="T467" s="1" t="s">
        <v>27</v>
      </c>
      <c r="U467" s="1" t="s">
        <v>27</v>
      </c>
      <c r="V467">
        <v>1568131360</v>
      </c>
      <c r="W467">
        <v>0</v>
      </c>
      <c r="X467" s="1" t="s">
        <v>27</v>
      </c>
      <c r="Y467" s="2">
        <v>43718.751388888886</v>
      </c>
    </row>
    <row r="468" spans="1:25" x14ac:dyDescent="0.4">
      <c r="A468">
        <v>1011929</v>
      </c>
      <c r="B468">
        <v>410233</v>
      </c>
      <c r="C468">
        <v>331</v>
      </c>
      <c r="D468">
        <v>304386374</v>
      </c>
      <c r="E468" s="1" t="s">
        <v>2590</v>
      </c>
      <c r="F468">
        <v>25163</v>
      </c>
      <c r="G468">
        <v>538426</v>
      </c>
      <c r="H468" s="1" t="s">
        <v>2590</v>
      </c>
      <c r="I468" s="1" t="s">
        <v>3407</v>
      </c>
      <c r="J468" s="1" t="s">
        <v>3408</v>
      </c>
      <c r="K468">
        <v>13130</v>
      </c>
      <c r="L468" s="1" t="s">
        <v>3416</v>
      </c>
      <c r="M468" s="1" t="s">
        <v>3393</v>
      </c>
      <c r="N468" s="1" t="s">
        <v>4114</v>
      </c>
      <c r="O468" s="1" t="s">
        <v>27</v>
      </c>
      <c r="P468" s="1" t="s">
        <v>27</v>
      </c>
      <c r="T468" s="1" t="s">
        <v>27</v>
      </c>
      <c r="U468" s="1" t="s">
        <v>27</v>
      </c>
      <c r="V468">
        <v>1568131360</v>
      </c>
      <c r="W468">
        <v>0</v>
      </c>
      <c r="X468" s="1" t="s">
        <v>27</v>
      </c>
      <c r="Y468" s="2">
        <v>43718.751388888886</v>
      </c>
    </row>
    <row r="469" spans="1:25" x14ac:dyDescent="0.4">
      <c r="A469">
        <v>1014742</v>
      </c>
      <c r="B469">
        <v>476919</v>
      </c>
      <c r="C469">
        <v>331</v>
      </c>
      <c r="D469">
        <v>304422565</v>
      </c>
      <c r="E469" s="1" t="s">
        <v>669</v>
      </c>
      <c r="F469">
        <v>39011</v>
      </c>
      <c r="G469">
        <v>552046</v>
      </c>
      <c r="H469" s="1" t="s">
        <v>669</v>
      </c>
      <c r="I469" s="1" t="s">
        <v>3589</v>
      </c>
      <c r="J469" s="1" t="s">
        <v>669</v>
      </c>
      <c r="K469">
        <v>13130</v>
      </c>
      <c r="L469" s="1" t="s">
        <v>3416</v>
      </c>
      <c r="M469" s="1" t="s">
        <v>3419</v>
      </c>
      <c r="N469" s="1" t="s">
        <v>4115</v>
      </c>
      <c r="O469" s="1" t="s">
        <v>27</v>
      </c>
      <c r="P469" s="1" t="s">
        <v>27</v>
      </c>
      <c r="T469" s="1" t="s">
        <v>27</v>
      </c>
      <c r="U469" s="1" t="s">
        <v>27</v>
      </c>
      <c r="V469">
        <v>1568131365</v>
      </c>
      <c r="W469">
        <v>0</v>
      </c>
      <c r="X469" s="1" t="s">
        <v>27</v>
      </c>
      <c r="Y469" s="2">
        <v>43718.751388888886</v>
      </c>
    </row>
    <row r="470" spans="1:25" x14ac:dyDescent="0.4">
      <c r="A470">
        <v>1014798</v>
      </c>
      <c r="B470">
        <v>477419</v>
      </c>
      <c r="C470">
        <v>331</v>
      </c>
      <c r="D470">
        <v>304422567</v>
      </c>
      <c r="E470" s="1" t="s">
        <v>2302</v>
      </c>
      <c r="F470">
        <v>38518</v>
      </c>
      <c r="G470">
        <v>550647</v>
      </c>
      <c r="H470" s="1" t="s">
        <v>2302</v>
      </c>
      <c r="I470" s="1" t="s">
        <v>3803</v>
      </c>
      <c r="J470" s="1" t="s">
        <v>921</v>
      </c>
      <c r="K470">
        <v>13130</v>
      </c>
      <c r="L470" s="1" t="s">
        <v>3416</v>
      </c>
      <c r="M470" s="1" t="s">
        <v>3414</v>
      </c>
      <c r="N470" s="1" t="s">
        <v>4116</v>
      </c>
      <c r="O470" s="1" t="s">
        <v>4050</v>
      </c>
      <c r="P470" s="1" t="s">
        <v>27</v>
      </c>
      <c r="T470" s="1" t="s">
        <v>27</v>
      </c>
      <c r="U470" s="1" t="s">
        <v>27</v>
      </c>
      <c r="V470">
        <v>1568131365</v>
      </c>
      <c r="W470">
        <v>0</v>
      </c>
      <c r="X470" s="1" t="s">
        <v>27</v>
      </c>
      <c r="Y470" s="2">
        <v>43718.751388888886</v>
      </c>
    </row>
    <row r="471" spans="1:25" x14ac:dyDescent="0.4">
      <c r="A471">
        <v>1015987</v>
      </c>
      <c r="B471">
        <v>495433</v>
      </c>
      <c r="C471">
        <v>331</v>
      </c>
      <c r="D471">
        <v>304386415</v>
      </c>
      <c r="E471" s="1" t="s">
        <v>813</v>
      </c>
      <c r="F471">
        <v>79001</v>
      </c>
      <c r="G471">
        <v>536385</v>
      </c>
      <c r="H471" s="1" t="s">
        <v>813</v>
      </c>
      <c r="I471" s="1" t="s">
        <v>3793</v>
      </c>
      <c r="J471" s="1" t="s">
        <v>813</v>
      </c>
      <c r="K471">
        <v>13130</v>
      </c>
      <c r="L471" s="1" t="s">
        <v>3416</v>
      </c>
      <c r="M471" s="1" t="s">
        <v>3419</v>
      </c>
      <c r="N471" s="1" t="s">
        <v>4117</v>
      </c>
      <c r="O471" s="1" t="s">
        <v>27</v>
      </c>
      <c r="P471" s="1" t="s">
        <v>27</v>
      </c>
      <c r="T471" s="1" t="s">
        <v>27</v>
      </c>
      <c r="U471" s="1" t="s">
        <v>27</v>
      </c>
      <c r="V471">
        <v>1568131367</v>
      </c>
      <c r="W471">
        <v>0</v>
      </c>
      <c r="X471" s="1" t="s">
        <v>27</v>
      </c>
      <c r="Y471" s="2">
        <v>43718.751388888886</v>
      </c>
    </row>
    <row r="472" spans="1:25" x14ac:dyDescent="0.4">
      <c r="A472">
        <v>1016050</v>
      </c>
      <c r="B472">
        <v>497029</v>
      </c>
      <c r="C472">
        <v>331</v>
      </c>
      <c r="D472">
        <v>304243765</v>
      </c>
      <c r="E472" s="1" t="s">
        <v>930</v>
      </c>
      <c r="F472">
        <v>40801</v>
      </c>
      <c r="G472">
        <v>562777</v>
      </c>
      <c r="H472" s="1" t="s">
        <v>930</v>
      </c>
      <c r="I472" s="1" t="s">
        <v>3693</v>
      </c>
      <c r="J472" s="1" t="s">
        <v>311</v>
      </c>
      <c r="K472">
        <v>13130</v>
      </c>
      <c r="L472" s="1" t="s">
        <v>3416</v>
      </c>
      <c r="M472" s="1" t="s">
        <v>3393</v>
      </c>
      <c r="N472" s="1" t="s">
        <v>4118</v>
      </c>
      <c r="O472" s="1" t="s">
        <v>3694</v>
      </c>
      <c r="P472" s="1" t="s">
        <v>27</v>
      </c>
      <c r="T472" s="1" t="s">
        <v>27</v>
      </c>
      <c r="U472" s="1" t="s">
        <v>27</v>
      </c>
      <c r="V472">
        <v>1568131367</v>
      </c>
      <c r="W472">
        <v>0</v>
      </c>
      <c r="X472" s="1" t="s">
        <v>27</v>
      </c>
      <c r="Y472" s="2">
        <v>43718.751388888886</v>
      </c>
    </row>
    <row r="473" spans="1:25" x14ac:dyDescent="0.4">
      <c r="A473">
        <v>1016054</v>
      </c>
      <c r="B473">
        <v>497061</v>
      </c>
      <c r="C473">
        <v>331</v>
      </c>
      <c r="D473">
        <v>304243766</v>
      </c>
      <c r="E473" s="1" t="s">
        <v>3781</v>
      </c>
      <c r="F473">
        <v>32013</v>
      </c>
      <c r="G473">
        <v>546003</v>
      </c>
      <c r="H473" s="1" t="s">
        <v>3781</v>
      </c>
      <c r="I473" s="1" t="s">
        <v>3592</v>
      </c>
      <c r="J473" s="1" t="s">
        <v>3593</v>
      </c>
      <c r="K473">
        <v>13130</v>
      </c>
      <c r="L473" s="1" t="s">
        <v>3416</v>
      </c>
      <c r="M473" s="1" t="s">
        <v>3419</v>
      </c>
      <c r="N473" s="1" t="s">
        <v>4119</v>
      </c>
      <c r="O473" s="1" t="s">
        <v>27</v>
      </c>
      <c r="P473" s="1" t="s">
        <v>27</v>
      </c>
      <c r="T473" s="1" t="s">
        <v>27</v>
      </c>
      <c r="U473" s="1" t="s">
        <v>27</v>
      </c>
      <c r="V473">
        <v>1568131367</v>
      </c>
      <c r="W473">
        <v>0</v>
      </c>
      <c r="X473" s="1" t="s">
        <v>27</v>
      </c>
      <c r="Y473" s="2">
        <v>43718.751388888886</v>
      </c>
    </row>
    <row r="474" spans="1:25" x14ac:dyDescent="0.4">
      <c r="A474">
        <v>1016058</v>
      </c>
      <c r="B474">
        <v>497070</v>
      </c>
      <c r="C474">
        <v>331</v>
      </c>
      <c r="D474">
        <v>304530327</v>
      </c>
      <c r="E474" s="1" t="s">
        <v>3817</v>
      </c>
      <c r="F474">
        <v>10200</v>
      </c>
      <c r="G474">
        <v>547387</v>
      </c>
      <c r="H474" s="1" t="s">
        <v>3817</v>
      </c>
      <c r="I474" s="1" t="s">
        <v>3368</v>
      </c>
      <c r="J474" s="1" t="s">
        <v>29</v>
      </c>
      <c r="K474">
        <v>13130</v>
      </c>
      <c r="L474" s="1" t="s">
        <v>3416</v>
      </c>
      <c r="M474" s="1" t="s">
        <v>3414</v>
      </c>
      <c r="N474" s="1" t="s">
        <v>4120</v>
      </c>
      <c r="O474" s="1" t="s">
        <v>3819</v>
      </c>
      <c r="P474" s="1" t="s">
        <v>27</v>
      </c>
      <c r="T474" s="1" t="s">
        <v>27</v>
      </c>
      <c r="U474" s="1" t="s">
        <v>27</v>
      </c>
      <c r="V474">
        <v>1568131367</v>
      </c>
      <c r="W474">
        <v>0</v>
      </c>
      <c r="X474" s="1" t="s">
        <v>27</v>
      </c>
      <c r="Y474" s="2">
        <v>43718.751388888886</v>
      </c>
    </row>
    <row r="475" spans="1:25" x14ac:dyDescent="0.4">
      <c r="A475">
        <v>1016055</v>
      </c>
      <c r="B475">
        <v>497088</v>
      </c>
      <c r="C475">
        <v>331</v>
      </c>
      <c r="D475">
        <v>304635333</v>
      </c>
      <c r="E475" s="1" t="s">
        <v>966</v>
      </c>
      <c r="F475">
        <v>41502</v>
      </c>
      <c r="G475">
        <v>567442</v>
      </c>
      <c r="H475" s="1" t="s">
        <v>966</v>
      </c>
      <c r="I475" s="1" t="s">
        <v>3554</v>
      </c>
      <c r="J475" s="1" t="s">
        <v>966</v>
      </c>
      <c r="K475">
        <v>13130</v>
      </c>
      <c r="L475" s="1" t="s">
        <v>3416</v>
      </c>
      <c r="M475" s="1" t="s">
        <v>3414</v>
      </c>
      <c r="N475" s="1" t="s">
        <v>4121</v>
      </c>
      <c r="O475" s="1" t="s">
        <v>4122</v>
      </c>
      <c r="P475" s="1" t="s">
        <v>27</v>
      </c>
      <c r="T475" s="1" t="s">
        <v>27</v>
      </c>
      <c r="U475" s="1" t="s">
        <v>27</v>
      </c>
      <c r="V475">
        <v>1568131367</v>
      </c>
      <c r="W475">
        <v>0</v>
      </c>
      <c r="X475" s="1" t="s">
        <v>27</v>
      </c>
      <c r="Y475" s="2">
        <v>43718.751388888886</v>
      </c>
    </row>
    <row r="476" spans="1:25" x14ac:dyDescent="0.4">
      <c r="A476">
        <v>1016062</v>
      </c>
      <c r="B476">
        <v>497126</v>
      </c>
      <c r="C476">
        <v>331</v>
      </c>
      <c r="D476">
        <v>304635334</v>
      </c>
      <c r="E476" s="1" t="s">
        <v>424</v>
      </c>
      <c r="F476">
        <v>67801</v>
      </c>
      <c r="G476">
        <v>581283</v>
      </c>
      <c r="H476" s="1" t="s">
        <v>424</v>
      </c>
      <c r="I476" s="1" t="s">
        <v>3606</v>
      </c>
      <c r="J476" s="1" t="s">
        <v>424</v>
      </c>
      <c r="K476">
        <v>13130</v>
      </c>
      <c r="L476" s="1" t="s">
        <v>3416</v>
      </c>
      <c r="M476" s="1" t="s">
        <v>3419</v>
      </c>
      <c r="N476" s="1" t="s">
        <v>4123</v>
      </c>
      <c r="O476" s="1" t="s">
        <v>27</v>
      </c>
      <c r="P476" s="1" t="s">
        <v>27</v>
      </c>
      <c r="T476" s="1" t="s">
        <v>27</v>
      </c>
      <c r="U476" s="1" t="s">
        <v>27</v>
      </c>
      <c r="V476">
        <v>1568131367</v>
      </c>
      <c r="W476">
        <v>0</v>
      </c>
      <c r="X476" s="1" t="s">
        <v>27</v>
      </c>
      <c r="Y476" s="2">
        <v>43718.751388888886</v>
      </c>
    </row>
    <row r="477" spans="1:25" x14ac:dyDescent="0.4">
      <c r="A477">
        <v>1016304</v>
      </c>
      <c r="B477">
        <v>507601</v>
      </c>
      <c r="C477">
        <v>331</v>
      </c>
      <c r="D477">
        <v>304549936</v>
      </c>
      <c r="E477" s="1" t="s">
        <v>825</v>
      </c>
      <c r="F477">
        <v>27203</v>
      </c>
      <c r="G477">
        <v>532053</v>
      </c>
      <c r="H477" s="1" t="s">
        <v>825</v>
      </c>
      <c r="I477" s="1" t="s">
        <v>3915</v>
      </c>
      <c r="J477" s="1" t="s">
        <v>825</v>
      </c>
      <c r="K477">
        <v>13130</v>
      </c>
      <c r="L477" s="1" t="s">
        <v>3416</v>
      </c>
      <c r="M477" s="1" t="s">
        <v>3419</v>
      </c>
      <c r="N477" s="1" t="s">
        <v>4124</v>
      </c>
      <c r="O477" s="1" t="s">
        <v>4125</v>
      </c>
      <c r="P477" s="1" t="s">
        <v>27</v>
      </c>
      <c r="T477" s="1" t="s">
        <v>27</v>
      </c>
      <c r="U477" s="1" t="s">
        <v>27</v>
      </c>
      <c r="V477">
        <v>1568131368</v>
      </c>
      <c r="W477">
        <v>0</v>
      </c>
      <c r="X477" s="1" t="s">
        <v>27</v>
      </c>
      <c r="Y477" s="2">
        <v>43718.751388888886</v>
      </c>
    </row>
    <row r="478" spans="1:25" x14ac:dyDescent="0.4">
      <c r="A478">
        <v>1016508</v>
      </c>
      <c r="B478">
        <v>509965</v>
      </c>
      <c r="C478">
        <v>331</v>
      </c>
      <c r="D478">
        <v>304386426</v>
      </c>
      <c r="E478" s="1" t="s">
        <v>169</v>
      </c>
      <c r="F478">
        <v>28401</v>
      </c>
      <c r="G478">
        <v>533955</v>
      </c>
      <c r="H478" s="1" t="s">
        <v>169</v>
      </c>
      <c r="I478" s="1" t="s">
        <v>3534</v>
      </c>
      <c r="J478" s="1" t="s">
        <v>169</v>
      </c>
      <c r="K478">
        <v>13130</v>
      </c>
      <c r="L478" s="1" t="s">
        <v>3416</v>
      </c>
      <c r="M478" s="1" t="s">
        <v>3414</v>
      </c>
      <c r="N478" s="1" t="s">
        <v>4126</v>
      </c>
      <c r="O478" s="1" t="s">
        <v>4127</v>
      </c>
      <c r="P478" s="1" t="s">
        <v>27</v>
      </c>
      <c r="T478" s="1" t="s">
        <v>27</v>
      </c>
      <c r="U478" s="1" t="s">
        <v>27</v>
      </c>
      <c r="V478">
        <v>1568131368</v>
      </c>
      <c r="W478">
        <v>0</v>
      </c>
      <c r="X478" s="1" t="s">
        <v>27</v>
      </c>
      <c r="Y478" s="2">
        <v>43718.751388888886</v>
      </c>
    </row>
    <row r="479" spans="1:25" x14ac:dyDescent="0.4">
      <c r="A479">
        <v>1016572</v>
      </c>
      <c r="B479">
        <v>510912</v>
      </c>
      <c r="C479">
        <v>331</v>
      </c>
      <c r="D479">
        <v>304243813</v>
      </c>
      <c r="E479" s="1" t="s">
        <v>974</v>
      </c>
      <c r="F479">
        <v>37901</v>
      </c>
      <c r="G479">
        <v>547336</v>
      </c>
      <c r="H479" s="1" t="s">
        <v>974</v>
      </c>
      <c r="I479" s="1" t="s">
        <v>3851</v>
      </c>
      <c r="J479" s="1" t="s">
        <v>740</v>
      </c>
      <c r="K479">
        <v>13130</v>
      </c>
      <c r="L479" s="1" t="s">
        <v>3416</v>
      </c>
      <c r="M479" s="1" t="s">
        <v>3419</v>
      </c>
      <c r="N479" s="1" t="s">
        <v>4128</v>
      </c>
      <c r="O479" s="1" t="s">
        <v>3857</v>
      </c>
      <c r="P479" s="1" t="s">
        <v>27</v>
      </c>
      <c r="T479" s="1" t="s">
        <v>27</v>
      </c>
      <c r="U479" s="1" t="s">
        <v>27</v>
      </c>
      <c r="V479">
        <v>1568131368</v>
      </c>
      <c r="W479">
        <v>0</v>
      </c>
      <c r="X479" s="1" t="s">
        <v>27</v>
      </c>
      <c r="Y479" s="2">
        <v>43718.751388888886</v>
      </c>
    </row>
    <row r="480" spans="1:25" x14ac:dyDescent="0.4">
      <c r="A480">
        <v>1016627</v>
      </c>
      <c r="B480">
        <v>511382</v>
      </c>
      <c r="C480">
        <v>331</v>
      </c>
      <c r="D480">
        <v>304608822</v>
      </c>
      <c r="E480" s="1" t="s">
        <v>229</v>
      </c>
      <c r="F480">
        <v>39711</v>
      </c>
      <c r="G480">
        <v>549240</v>
      </c>
      <c r="H480" s="1" t="s">
        <v>229</v>
      </c>
      <c r="I480" s="1" t="s">
        <v>3858</v>
      </c>
      <c r="J480" s="1" t="s">
        <v>229</v>
      </c>
      <c r="K480">
        <v>13130</v>
      </c>
      <c r="L480" s="1" t="s">
        <v>3416</v>
      </c>
      <c r="M480" s="1" t="s">
        <v>3414</v>
      </c>
      <c r="N480" s="1" t="s">
        <v>4129</v>
      </c>
      <c r="O480" s="1" t="s">
        <v>3859</v>
      </c>
      <c r="P480" s="1" t="s">
        <v>27</v>
      </c>
      <c r="T480" s="1" t="s">
        <v>27</v>
      </c>
      <c r="U480" s="1" t="s">
        <v>27</v>
      </c>
      <c r="V480">
        <v>1568131369</v>
      </c>
      <c r="W480">
        <v>0</v>
      </c>
      <c r="X480" s="1" t="s">
        <v>27</v>
      </c>
      <c r="Y480" s="2">
        <v>43718.751388888886</v>
      </c>
    </row>
    <row r="481" spans="1:25" x14ac:dyDescent="0.4">
      <c r="A481">
        <v>1016778</v>
      </c>
      <c r="B481">
        <v>513156</v>
      </c>
      <c r="C481">
        <v>331</v>
      </c>
      <c r="D481">
        <v>304625183</v>
      </c>
      <c r="E481" s="1" t="s">
        <v>1799</v>
      </c>
      <c r="F481">
        <v>37341</v>
      </c>
      <c r="G481">
        <v>544485</v>
      </c>
      <c r="H481" s="1" t="s">
        <v>1799</v>
      </c>
      <c r="I481" s="1" t="s">
        <v>3496</v>
      </c>
      <c r="J481" s="1" t="s">
        <v>136</v>
      </c>
      <c r="K481">
        <v>13130</v>
      </c>
      <c r="L481" s="1" t="s">
        <v>3416</v>
      </c>
      <c r="M481" s="1" t="s">
        <v>3419</v>
      </c>
      <c r="N481" s="1" t="s">
        <v>4130</v>
      </c>
      <c r="O481" s="1" t="s">
        <v>27</v>
      </c>
      <c r="P481" s="1" t="s">
        <v>27</v>
      </c>
      <c r="T481" s="1" t="s">
        <v>27</v>
      </c>
      <c r="U481" s="1" t="s">
        <v>27</v>
      </c>
      <c r="V481">
        <v>1568131369</v>
      </c>
      <c r="W481">
        <v>0</v>
      </c>
      <c r="X481" s="1" t="s">
        <v>27</v>
      </c>
      <c r="Y481" s="2">
        <v>43718.751388888886</v>
      </c>
    </row>
    <row r="482" spans="1:25" x14ac:dyDescent="0.4">
      <c r="A482">
        <v>1017019</v>
      </c>
      <c r="B482">
        <v>520055</v>
      </c>
      <c r="C482">
        <v>331</v>
      </c>
      <c r="D482">
        <v>304556585</v>
      </c>
      <c r="E482" s="1" t="s">
        <v>1392</v>
      </c>
      <c r="F482">
        <v>36021</v>
      </c>
      <c r="G482">
        <v>554961</v>
      </c>
      <c r="H482" s="1" t="s">
        <v>1392</v>
      </c>
      <c r="I482" s="1" t="s">
        <v>3392</v>
      </c>
      <c r="J482" s="1" t="s">
        <v>1392</v>
      </c>
      <c r="K482">
        <v>13130</v>
      </c>
      <c r="L482" s="1" t="s">
        <v>3416</v>
      </c>
      <c r="M482" s="1" t="s">
        <v>3419</v>
      </c>
      <c r="N482" s="1" t="s">
        <v>4131</v>
      </c>
      <c r="O482" s="1" t="s">
        <v>27</v>
      </c>
      <c r="P482" s="1" t="s">
        <v>27</v>
      </c>
      <c r="T482" s="1" t="s">
        <v>27</v>
      </c>
      <c r="U482" s="1" t="s">
        <v>27</v>
      </c>
      <c r="V482">
        <v>1568131369</v>
      </c>
      <c r="W482">
        <v>0</v>
      </c>
      <c r="X482" s="1" t="s">
        <v>27</v>
      </c>
      <c r="Y482" s="2">
        <v>43718.751388888886</v>
      </c>
    </row>
    <row r="483" spans="1:25" x14ac:dyDescent="0.4">
      <c r="A483">
        <v>1017032</v>
      </c>
      <c r="B483">
        <v>520152</v>
      </c>
      <c r="C483">
        <v>331</v>
      </c>
      <c r="D483">
        <v>304243862</v>
      </c>
      <c r="E483" s="1" t="s">
        <v>3781</v>
      </c>
      <c r="F483">
        <v>30100</v>
      </c>
      <c r="G483">
        <v>546003</v>
      </c>
      <c r="H483" s="1" t="s">
        <v>3781</v>
      </c>
      <c r="I483" s="1" t="s">
        <v>3592</v>
      </c>
      <c r="J483" s="1" t="s">
        <v>3593</v>
      </c>
      <c r="K483">
        <v>13130</v>
      </c>
      <c r="L483" s="1" t="s">
        <v>3416</v>
      </c>
      <c r="M483" s="1" t="s">
        <v>3419</v>
      </c>
      <c r="N483" s="1" t="s">
        <v>4132</v>
      </c>
      <c r="O483" s="1" t="s">
        <v>3783</v>
      </c>
      <c r="P483" s="1" t="s">
        <v>27</v>
      </c>
      <c r="T483" s="1" t="s">
        <v>27</v>
      </c>
      <c r="U483" s="1" t="s">
        <v>27</v>
      </c>
      <c r="V483">
        <v>1568131369</v>
      </c>
      <c r="W483">
        <v>0</v>
      </c>
      <c r="X483" s="1" t="s">
        <v>27</v>
      </c>
      <c r="Y483" s="2">
        <v>43718.751388888886</v>
      </c>
    </row>
    <row r="484" spans="1:25" x14ac:dyDescent="0.4">
      <c r="A484">
        <v>1017097</v>
      </c>
      <c r="B484">
        <v>523925</v>
      </c>
      <c r="C484">
        <v>331</v>
      </c>
      <c r="D484">
        <v>304243866</v>
      </c>
      <c r="E484" s="1" t="s">
        <v>3781</v>
      </c>
      <c r="F484">
        <v>30100</v>
      </c>
      <c r="G484">
        <v>546003</v>
      </c>
      <c r="H484" s="1" t="s">
        <v>3781</v>
      </c>
      <c r="I484" s="1" t="s">
        <v>3592</v>
      </c>
      <c r="J484" s="1" t="s">
        <v>3593</v>
      </c>
      <c r="K484">
        <v>13130</v>
      </c>
      <c r="L484" s="1" t="s">
        <v>3416</v>
      </c>
      <c r="M484" s="1" t="s">
        <v>3419</v>
      </c>
      <c r="N484" s="1" t="s">
        <v>4133</v>
      </c>
      <c r="O484" s="1" t="s">
        <v>3783</v>
      </c>
      <c r="P484" s="1" t="s">
        <v>27</v>
      </c>
      <c r="T484" s="1" t="s">
        <v>27</v>
      </c>
      <c r="U484" s="1" t="s">
        <v>27</v>
      </c>
      <c r="V484">
        <v>1568131369</v>
      </c>
      <c r="W484">
        <v>0</v>
      </c>
      <c r="X484" s="1" t="s">
        <v>27</v>
      </c>
      <c r="Y484" s="2">
        <v>43718.751388888886</v>
      </c>
    </row>
    <row r="485" spans="1:25" x14ac:dyDescent="0.4">
      <c r="A485">
        <v>1017154</v>
      </c>
      <c r="B485">
        <v>524646</v>
      </c>
      <c r="C485">
        <v>331</v>
      </c>
      <c r="D485">
        <v>304556587</v>
      </c>
      <c r="E485" s="1" t="s">
        <v>966</v>
      </c>
      <c r="F485">
        <v>41501</v>
      </c>
      <c r="G485">
        <v>567442</v>
      </c>
      <c r="H485" s="1" t="s">
        <v>966</v>
      </c>
      <c r="I485" s="1" t="s">
        <v>3554</v>
      </c>
      <c r="J485" s="1" t="s">
        <v>966</v>
      </c>
      <c r="K485">
        <v>13130</v>
      </c>
      <c r="L485" s="1" t="s">
        <v>3416</v>
      </c>
      <c r="M485" s="1" t="s">
        <v>3419</v>
      </c>
      <c r="N485" s="1" t="s">
        <v>4134</v>
      </c>
      <c r="O485" s="1" t="s">
        <v>27</v>
      </c>
      <c r="P485" s="1" t="s">
        <v>27</v>
      </c>
      <c r="T485" s="1" t="s">
        <v>27</v>
      </c>
      <c r="U485" s="1" t="s">
        <v>27</v>
      </c>
      <c r="V485">
        <v>1568131370</v>
      </c>
      <c r="W485">
        <v>0</v>
      </c>
      <c r="X485" s="1" t="s">
        <v>27</v>
      </c>
      <c r="Y485" s="2">
        <v>43718.751388888886</v>
      </c>
    </row>
    <row r="486" spans="1:25" x14ac:dyDescent="0.4">
      <c r="A486">
        <v>1017175</v>
      </c>
      <c r="B486">
        <v>524905</v>
      </c>
      <c r="C486">
        <v>331</v>
      </c>
      <c r="D486">
        <v>304243875</v>
      </c>
      <c r="E486" s="1" t="s">
        <v>1454</v>
      </c>
      <c r="F486">
        <v>43401</v>
      </c>
      <c r="G486">
        <v>567027</v>
      </c>
      <c r="H486" s="1" t="s">
        <v>1454</v>
      </c>
      <c r="I486" s="1" t="s">
        <v>3791</v>
      </c>
      <c r="J486" s="1" t="s">
        <v>1454</v>
      </c>
      <c r="K486">
        <v>13130</v>
      </c>
      <c r="L486" s="1" t="s">
        <v>3416</v>
      </c>
      <c r="M486" s="1" t="s">
        <v>3419</v>
      </c>
      <c r="N486" s="1" t="s">
        <v>4135</v>
      </c>
      <c r="O486" s="1" t="s">
        <v>27</v>
      </c>
      <c r="P486" s="1" t="s">
        <v>27</v>
      </c>
      <c r="T486" s="1" t="s">
        <v>27</v>
      </c>
      <c r="U486" s="1" t="s">
        <v>27</v>
      </c>
      <c r="V486">
        <v>1568131370</v>
      </c>
      <c r="W486">
        <v>0</v>
      </c>
      <c r="X486" s="1" t="s">
        <v>27</v>
      </c>
      <c r="Y486" s="2">
        <v>43718.751388888886</v>
      </c>
    </row>
    <row r="487" spans="1:25" x14ac:dyDescent="0.4">
      <c r="A487">
        <v>1017328</v>
      </c>
      <c r="B487">
        <v>526517</v>
      </c>
      <c r="C487">
        <v>331</v>
      </c>
      <c r="D487">
        <v>304422621</v>
      </c>
      <c r="E487" s="1" t="s">
        <v>3402</v>
      </c>
      <c r="F487">
        <v>46001</v>
      </c>
      <c r="G487">
        <v>556904</v>
      </c>
      <c r="H487" s="1" t="s">
        <v>3402</v>
      </c>
      <c r="I487" s="1" t="s">
        <v>3403</v>
      </c>
      <c r="J487" s="1" t="s">
        <v>254</v>
      </c>
      <c r="K487">
        <v>13130</v>
      </c>
      <c r="L487" s="1" t="s">
        <v>3416</v>
      </c>
      <c r="M487" s="1" t="s">
        <v>3414</v>
      </c>
      <c r="N487" s="1" t="s">
        <v>4136</v>
      </c>
      <c r="O487" s="1" t="s">
        <v>4137</v>
      </c>
      <c r="P487" s="1" t="s">
        <v>27</v>
      </c>
      <c r="T487" s="1" t="s">
        <v>27</v>
      </c>
      <c r="U487" s="1" t="s">
        <v>27</v>
      </c>
      <c r="V487">
        <v>1568131370</v>
      </c>
      <c r="W487">
        <v>0</v>
      </c>
      <c r="X487" s="1" t="s">
        <v>27</v>
      </c>
      <c r="Y487" s="2">
        <v>43718.751388888886</v>
      </c>
    </row>
    <row r="488" spans="1:25" x14ac:dyDescent="0.4">
      <c r="A488">
        <v>1017447</v>
      </c>
      <c r="B488">
        <v>527939</v>
      </c>
      <c r="C488">
        <v>331</v>
      </c>
      <c r="D488">
        <v>304572572</v>
      </c>
      <c r="E488" s="1" t="s">
        <v>145</v>
      </c>
      <c r="F488">
        <v>50341</v>
      </c>
      <c r="G488">
        <v>569810</v>
      </c>
      <c r="H488" s="1" t="s">
        <v>145</v>
      </c>
      <c r="I488" s="1" t="s">
        <v>3379</v>
      </c>
      <c r="J488" s="1" t="s">
        <v>145</v>
      </c>
      <c r="K488">
        <v>13130</v>
      </c>
      <c r="L488" s="1" t="s">
        <v>3416</v>
      </c>
      <c r="M488" s="1" t="s">
        <v>3414</v>
      </c>
      <c r="N488" s="1" t="s">
        <v>4138</v>
      </c>
      <c r="O488" s="1" t="s">
        <v>27</v>
      </c>
      <c r="P488" s="1" t="s">
        <v>27</v>
      </c>
      <c r="T488" s="1" t="s">
        <v>27</v>
      </c>
      <c r="U488" s="1" t="s">
        <v>27</v>
      </c>
      <c r="V488">
        <v>1568131370</v>
      </c>
      <c r="W488">
        <v>0</v>
      </c>
      <c r="X488" s="1" t="s">
        <v>27</v>
      </c>
      <c r="Y488" s="2">
        <v>43718.751388888886</v>
      </c>
    </row>
    <row r="489" spans="1:25" x14ac:dyDescent="0.4">
      <c r="A489">
        <v>1017506</v>
      </c>
      <c r="B489">
        <v>528714</v>
      </c>
      <c r="C489">
        <v>331</v>
      </c>
      <c r="D489">
        <v>304458398</v>
      </c>
      <c r="E489" s="1" t="s">
        <v>522</v>
      </c>
      <c r="F489">
        <v>51301</v>
      </c>
      <c r="G489">
        <v>576964</v>
      </c>
      <c r="H489" s="1" t="s">
        <v>522</v>
      </c>
      <c r="I489" s="1" t="s">
        <v>3530</v>
      </c>
      <c r="J489" s="1" t="s">
        <v>522</v>
      </c>
      <c r="K489">
        <v>13130</v>
      </c>
      <c r="L489" s="1" t="s">
        <v>3416</v>
      </c>
      <c r="M489" s="1" t="s">
        <v>3419</v>
      </c>
      <c r="N489" s="1" t="s">
        <v>4139</v>
      </c>
      <c r="O489" s="1" t="s">
        <v>27</v>
      </c>
      <c r="P489" s="1" t="s">
        <v>27</v>
      </c>
      <c r="T489" s="1" t="s">
        <v>27</v>
      </c>
      <c r="U489" s="1" t="s">
        <v>27</v>
      </c>
      <c r="V489">
        <v>1568131370</v>
      </c>
      <c r="W489">
        <v>0</v>
      </c>
      <c r="X489" s="1" t="s">
        <v>27</v>
      </c>
      <c r="Y489" s="2">
        <v>43718.751388888886</v>
      </c>
    </row>
    <row r="490" spans="1:25" x14ac:dyDescent="0.4">
      <c r="A490">
        <v>1017584</v>
      </c>
      <c r="B490">
        <v>529842</v>
      </c>
      <c r="C490">
        <v>331</v>
      </c>
      <c r="D490">
        <v>304494515</v>
      </c>
      <c r="E490" s="1" t="s">
        <v>991</v>
      </c>
      <c r="F490">
        <v>56201</v>
      </c>
      <c r="G490">
        <v>579891</v>
      </c>
      <c r="H490" s="1" t="s">
        <v>991</v>
      </c>
      <c r="I490" s="1" t="s">
        <v>3421</v>
      </c>
      <c r="J490" s="1" t="s">
        <v>991</v>
      </c>
      <c r="K490">
        <v>13130</v>
      </c>
      <c r="L490" s="1" t="s">
        <v>3416</v>
      </c>
      <c r="M490" s="1" t="s">
        <v>3419</v>
      </c>
      <c r="N490" s="1" t="s">
        <v>4140</v>
      </c>
      <c r="O490" s="1" t="s">
        <v>4141</v>
      </c>
      <c r="P490" s="1" t="s">
        <v>27</v>
      </c>
      <c r="T490" s="1" t="s">
        <v>27</v>
      </c>
      <c r="U490" s="1" t="s">
        <v>27</v>
      </c>
      <c r="V490">
        <v>1568131370</v>
      </c>
      <c r="W490">
        <v>0</v>
      </c>
      <c r="X490" s="1" t="s">
        <v>27</v>
      </c>
      <c r="Y490" s="2">
        <v>43718.751388888886</v>
      </c>
    </row>
    <row r="491" spans="1:25" x14ac:dyDescent="0.4">
      <c r="A491">
        <v>1017648</v>
      </c>
      <c r="B491">
        <v>530506</v>
      </c>
      <c r="C491">
        <v>331</v>
      </c>
      <c r="D491">
        <v>304422627</v>
      </c>
      <c r="E491" s="1" t="s">
        <v>470</v>
      </c>
      <c r="F491">
        <v>66902</v>
      </c>
      <c r="G491">
        <v>593711</v>
      </c>
      <c r="H491" s="1" t="s">
        <v>470</v>
      </c>
      <c r="I491" s="1" t="s">
        <v>3759</v>
      </c>
      <c r="J491" s="1" t="s">
        <v>470</v>
      </c>
      <c r="K491">
        <v>13130</v>
      </c>
      <c r="L491" s="1" t="s">
        <v>3416</v>
      </c>
      <c r="M491" s="1" t="s">
        <v>3419</v>
      </c>
      <c r="N491" s="1" t="s">
        <v>4142</v>
      </c>
      <c r="O491" s="1" t="s">
        <v>27</v>
      </c>
      <c r="P491" s="1" t="s">
        <v>27</v>
      </c>
      <c r="T491" s="1" t="s">
        <v>27</v>
      </c>
      <c r="U491" s="1" t="s">
        <v>27</v>
      </c>
      <c r="V491">
        <v>1568131370</v>
      </c>
      <c r="W491">
        <v>0</v>
      </c>
      <c r="X491" s="1" t="s">
        <v>27</v>
      </c>
      <c r="Y491" s="2">
        <v>43718.751388888886</v>
      </c>
    </row>
    <row r="492" spans="1:25" x14ac:dyDescent="0.4">
      <c r="A492">
        <v>1018716</v>
      </c>
      <c r="B492">
        <v>544612</v>
      </c>
      <c r="C492">
        <v>331</v>
      </c>
      <c r="D492">
        <v>304244006</v>
      </c>
      <c r="E492" s="1" t="s">
        <v>103</v>
      </c>
      <c r="F492">
        <v>79655</v>
      </c>
      <c r="G492">
        <v>589250</v>
      </c>
      <c r="H492" s="1" t="s">
        <v>103</v>
      </c>
      <c r="I492" s="1" t="s">
        <v>3660</v>
      </c>
      <c r="J492" s="1" t="s">
        <v>103</v>
      </c>
      <c r="K492">
        <v>13130</v>
      </c>
      <c r="L492" s="1" t="s">
        <v>3416</v>
      </c>
      <c r="M492" s="1" t="s">
        <v>3419</v>
      </c>
      <c r="N492" s="1" t="s">
        <v>4143</v>
      </c>
      <c r="O492" s="1" t="s">
        <v>27</v>
      </c>
      <c r="P492" s="1" t="s">
        <v>27</v>
      </c>
      <c r="T492" s="1" t="s">
        <v>27</v>
      </c>
      <c r="U492" s="1" t="s">
        <v>27</v>
      </c>
      <c r="V492">
        <v>1568131372</v>
      </c>
      <c r="W492">
        <v>0</v>
      </c>
      <c r="X492" s="1" t="s">
        <v>27</v>
      </c>
      <c r="Y492" s="2">
        <v>43718.751388888886</v>
      </c>
    </row>
    <row r="493" spans="1:25" x14ac:dyDescent="0.4">
      <c r="A493">
        <v>1019097</v>
      </c>
      <c r="B493">
        <v>549185</v>
      </c>
      <c r="C493">
        <v>331</v>
      </c>
      <c r="D493">
        <v>304595647</v>
      </c>
      <c r="E493" s="1" t="s">
        <v>95</v>
      </c>
      <c r="F493">
        <v>12000</v>
      </c>
      <c r="G493">
        <v>500089</v>
      </c>
      <c r="H493" s="1" t="s">
        <v>95</v>
      </c>
      <c r="I493" s="1" t="s">
        <v>3368</v>
      </c>
      <c r="J493" s="1" t="s">
        <v>29</v>
      </c>
      <c r="K493">
        <v>13130</v>
      </c>
      <c r="L493" s="1" t="s">
        <v>3416</v>
      </c>
      <c r="M493" s="1" t="s">
        <v>3419</v>
      </c>
      <c r="N493" s="1" t="s">
        <v>4144</v>
      </c>
      <c r="O493" s="1" t="s">
        <v>27</v>
      </c>
      <c r="P493" s="1" t="s">
        <v>27</v>
      </c>
      <c r="T493" s="1" t="s">
        <v>27</v>
      </c>
      <c r="U493" s="1" t="s">
        <v>27</v>
      </c>
      <c r="V493">
        <v>1568131373</v>
      </c>
      <c r="W493">
        <v>0</v>
      </c>
      <c r="X493" s="1" t="s">
        <v>27</v>
      </c>
      <c r="Y493" s="2">
        <v>43718.751388888886</v>
      </c>
    </row>
    <row r="494" spans="1:25" x14ac:dyDescent="0.4">
      <c r="A494">
        <v>1749194</v>
      </c>
      <c r="B494">
        <v>555584</v>
      </c>
      <c r="C494">
        <v>331</v>
      </c>
      <c r="D494">
        <v>338071979</v>
      </c>
      <c r="E494" s="1" t="s">
        <v>708</v>
      </c>
      <c r="F494">
        <v>43542</v>
      </c>
      <c r="G494">
        <v>567256</v>
      </c>
      <c r="H494" s="1" t="s">
        <v>708</v>
      </c>
      <c r="I494" s="1" t="s">
        <v>3791</v>
      </c>
      <c r="J494" s="1" t="s">
        <v>1454</v>
      </c>
      <c r="L494" s="1" t="s">
        <v>27</v>
      </c>
      <c r="M494" s="1" t="s">
        <v>3419</v>
      </c>
      <c r="N494" s="1" t="s">
        <v>4145</v>
      </c>
      <c r="O494" s="1" t="s">
        <v>4146</v>
      </c>
      <c r="P494" s="1" t="s">
        <v>3416</v>
      </c>
      <c r="Q494">
        <v>13130</v>
      </c>
      <c r="R494">
        <v>1</v>
      </c>
      <c r="S494">
        <v>236</v>
      </c>
      <c r="T494" s="1" t="s">
        <v>27</v>
      </c>
      <c r="U494" s="1" t="s">
        <v>27</v>
      </c>
      <c r="V494">
        <v>1568401203</v>
      </c>
      <c r="W494">
        <v>0</v>
      </c>
      <c r="X494" s="1" t="s">
        <v>27</v>
      </c>
      <c r="Y494" s="2">
        <v>43721.875</v>
      </c>
    </row>
    <row r="495" spans="1:25" x14ac:dyDescent="0.4">
      <c r="A495">
        <v>1019573</v>
      </c>
      <c r="B495">
        <v>556807</v>
      </c>
      <c r="C495">
        <v>331</v>
      </c>
      <c r="D495">
        <v>304458439</v>
      </c>
      <c r="E495" s="1" t="s">
        <v>311</v>
      </c>
      <c r="F495">
        <v>40502</v>
      </c>
      <c r="G495">
        <v>562335</v>
      </c>
      <c r="H495" s="1" t="s">
        <v>311</v>
      </c>
      <c r="I495" s="1" t="s">
        <v>3693</v>
      </c>
      <c r="J495" s="1" t="s">
        <v>311</v>
      </c>
      <c r="K495">
        <v>13130</v>
      </c>
      <c r="L495" s="1" t="s">
        <v>3416</v>
      </c>
      <c r="M495" s="1" t="s">
        <v>3414</v>
      </c>
      <c r="N495" s="1" t="s">
        <v>4147</v>
      </c>
      <c r="O495" s="1" t="s">
        <v>4148</v>
      </c>
      <c r="P495" s="1" t="s">
        <v>27</v>
      </c>
      <c r="T495" s="1" t="s">
        <v>27</v>
      </c>
      <c r="U495" s="1" t="s">
        <v>27</v>
      </c>
      <c r="V495">
        <v>1568131374</v>
      </c>
      <c r="W495">
        <v>0</v>
      </c>
      <c r="X495" s="1" t="s">
        <v>27</v>
      </c>
      <c r="Y495" s="2">
        <v>43718.751388888886</v>
      </c>
    </row>
    <row r="496" spans="1:25" x14ac:dyDescent="0.4">
      <c r="A496">
        <v>1077724</v>
      </c>
      <c r="B496">
        <v>565172</v>
      </c>
      <c r="C496">
        <v>112</v>
      </c>
      <c r="D496">
        <v>339569586</v>
      </c>
      <c r="E496" s="1" t="s">
        <v>29</v>
      </c>
      <c r="F496">
        <v>14300</v>
      </c>
      <c r="G496">
        <v>547107</v>
      </c>
      <c r="H496" s="1" t="s">
        <v>3629</v>
      </c>
      <c r="I496" s="1" t="s">
        <v>3368</v>
      </c>
      <c r="J496" s="1" t="s">
        <v>29</v>
      </c>
      <c r="L496" s="1" t="s">
        <v>27</v>
      </c>
      <c r="M496" s="1" t="s">
        <v>3576</v>
      </c>
      <c r="N496" s="1" t="s">
        <v>4149</v>
      </c>
      <c r="O496" s="1" t="s">
        <v>3865</v>
      </c>
      <c r="P496" s="1" t="s">
        <v>3390</v>
      </c>
      <c r="Q496">
        <v>11002</v>
      </c>
      <c r="R496">
        <v>1</v>
      </c>
      <c r="S496">
        <v>3400</v>
      </c>
      <c r="T496" s="1" t="s">
        <v>27</v>
      </c>
      <c r="U496" s="1" t="s">
        <v>27</v>
      </c>
      <c r="V496">
        <v>1568191447</v>
      </c>
      <c r="W496">
        <v>0</v>
      </c>
      <c r="X496" s="1" t="s">
        <v>27</v>
      </c>
      <c r="Y496" s="2">
        <v>43719.447222222225</v>
      </c>
    </row>
    <row r="497" spans="1:25" x14ac:dyDescent="0.4">
      <c r="A497">
        <v>1749193</v>
      </c>
      <c r="B497">
        <v>567213</v>
      </c>
      <c r="C497">
        <v>331</v>
      </c>
      <c r="D497">
        <v>339250332</v>
      </c>
      <c r="E497" s="1" t="s">
        <v>53</v>
      </c>
      <c r="F497">
        <v>61700</v>
      </c>
      <c r="G497">
        <v>551074</v>
      </c>
      <c r="H497" s="1" t="s">
        <v>4150</v>
      </c>
      <c r="I497" s="1" t="s">
        <v>3426</v>
      </c>
      <c r="J497" s="1" t="s">
        <v>3427</v>
      </c>
      <c r="L497" s="1" t="s">
        <v>27</v>
      </c>
      <c r="M497" s="1" t="s">
        <v>3414</v>
      </c>
      <c r="N497" s="1" t="s">
        <v>4151</v>
      </c>
      <c r="O497" s="1" t="s">
        <v>4152</v>
      </c>
      <c r="P497" s="1" t="s">
        <v>3416</v>
      </c>
      <c r="Q497">
        <v>13130</v>
      </c>
      <c r="R497">
        <v>1</v>
      </c>
      <c r="S497">
        <v>530</v>
      </c>
      <c r="T497" s="1" t="s">
        <v>4153</v>
      </c>
      <c r="U497" s="1" t="s">
        <v>27</v>
      </c>
      <c r="V497">
        <v>1568401203</v>
      </c>
      <c r="W497">
        <v>0</v>
      </c>
      <c r="X497" s="1" t="s">
        <v>27</v>
      </c>
      <c r="Y497" s="2">
        <v>43721.875</v>
      </c>
    </row>
    <row r="498" spans="1:25" x14ac:dyDescent="0.4">
      <c r="A498">
        <v>1749059</v>
      </c>
      <c r="B498">
        <v>574384</v>
      </c>
      <c r="C498">
        <v>331</v>
      </c>
      <c r="D498">
        <v>337879192</v>
      </c>
      <c r="E498" s="1" t="s">
        <v>2486</v>
      </c>
      <c r="F498">
        <v>36263</v>
      </c>
      <c r="G498">
        <v>537918</v>
      </c>
      <c r="H498" s="1" t="s">
        <v>2486</v>
      </c>
      <c r="I498" s="1" t="s">
        <v>3392</v>
      </c>
      <c r="J498" s="1" t="s">
        <v>1392</v>
      </c>
      <c r="L498" s="1" t="s">
        <v>27</v>
      </c>
      <c r="M498" s="1" t="s">
        <v>3393</v>
      </c>
      <c r="N498" s="1" t="s">
        <v>3703</v>
      </c>
      <c r="O498" s="1" t="s">
        <v>27</v>
      </c>
      <c r="P498" s="1" t="s">
        <v>3416</v>
      </c>
      <c r="Q498">
        <v>13130</v>
      </c>
      <c r="R498">
        <v>1</v>
      </c>
      <c r="S498">
        <v>114</v>
      </c>
      <c r="T498" s="1" t="s">
        <v>3519</v>
      </c>
      <c r="U498" s="1" t="s">
        <v>27</v>
      </c>
      <c r="V498">
        <v>1568401198</v>
      </c>
      <c r="W498">
        <v>0</v>
      </c>
      <c r="X498" s="1" t="s">
        <v>27</v>
      </c>
      <c r="Y498" s="2">
        <v>43721.874305555553</v>
      </c>
    </row>
    <row r="499" spans="1:25" x14ac:dyDescent="0.4">
      <c r="A499">
        <v>1019649</v>
      </c>
      <c r="B499">
        <v>574406</v>
      </c>
      <c r="C499">
        <v>331</v>
      </c>
      <c r="D499">
        <v>304244231</v>
      </c>
      <c r="E499" s="1" t="s">
        <v>3781</v>
      </c>
      <c r="F499">
        <v>30100</v>
      </c>
      <c r="G499">
        <v>546003</v>
      </c>
      <c r="H499" s="1" t="s">
        <v>3781</v>
      </c>
      <c r="I499" s="1" t="s">
        <v>3592</v>
      </c>
      <c r="J499" s="1" t="s">
        <v>3593</v>
      </c>
      <c r="K499">
        <v>13130</v>
      </c>
      <c r="L499" s="1" t="s">
        <v>3416</v>
      </c>
      <c r="M499" s="1" t="s">
        <v>3419</v>
      </c>
      <c r="N499" s="1" t="s">
        <v>4154</v>
      </c>
      <c r="O499" s="1" t="s">
        <v>3783</v>
      </c>
      <c r="P499" s="1" t="s">
        <v>27</v>
      </c>
      <c r="T499" s="1" t="s">
        <v>27</v>
      </c>
      <c r="U499" s="1" t="s">
        <v>27</v>
      </c>
      <c r="V499">
        <v>1568131374</v>
      </c>
      <c r="W499">
        <v>0</v>
      </c>
      <c r="X499" s="1" t="s">
        <v>27</v>
      </c>
      <c r="Y499" s="2">
        <v>43718.751388888886</v>
      </c>
    </row>
    <row r="500" spans="1:25" x14ac:dyDescent="0.4">
      <c r="A500">
        <v>1749192</v>
      </c>
      <c r="B500">
        <v>575933</v>
      </c>
      <c r="C500">
        <v>331</v>
      </c>
      <c r="D500">
        <v>337879205</v>
      </c>
      <c r="E500" s="1" t="s">
        <v>45</v>
      </c>
      <c r="F500">
        <v>70800</v>
      </c>
      <c r="G500">
        <v>546224</v>
      </c>
      <c r="H500" s="1" t="s">
        <v>3494</v>
      </c>
      <c r="I500" s="1" t="s">
        <v>3490</v>
      </c>
      <c r="J500" s="1" t="s">
        <v>3491</v>
      </c>
      <c r="L500" s="1" t="s">
        <v>27</v>
      </c>
      <c r="M500" s="1" t="s">
        <v>3414</v>
      </c>
      <c r="N500" s="1" t="s">
        <v>4155</v>
      </c>
      <c r="O500" s="1" t="s">
        <v>3494</v>
      </c>
      <c r="P500" s="1" t="s">
        <v>3416</v>
      </c>
      <c r="Q500">
        <v>13130</v>
      </c>
      <c r="R500">
        <v>1</v>
      </c>
      <c r="S500">
        <v>1108</v>
      </c>
      <c r="T500" s="1" t="s">
        <v>3373</v>
      </c>
      <c r="U500" s="1" t="s">
        <v>27</v>
      </c>
      <c r="V500">
        <v>1568401203</v>
      </c>
      <c r="W500">
        <v>0</v>
      </c>
      <c r="X500" s="1" t="s">
        <v>27</v>
      </c>
      <c r="Y500" s="2">
        <v>43721.875</v>
      </c>
    </row>
    <row r="501" spans="1:25" x14ac:dyDescent="0.4">
      <c r="A501">
        <v>1749191</v>
      </c>
      <c r="B501">
        <v>576441</v>
      </c>
      <c r="C501">
        <v>331</v>
      </c>
      <c r="D501">
        <v>338168596</v>
      </c>
      <c r="E501" s="1" t="s">
        <v>401</v>
      </c>
      <c r="F501">
        <v>74401</v>
      </c>
      <c r="G501">
        <v>599344</v>
      </c>
      <c r="H501" s="1" t="s">
        <v>401</v>
      </c>
      <c r="I501" s="1" t="s">
        <v>3474</v>
      </c>
      <c r="J501" s="1" t="s">
        <v>272</v>
      </c>
      <c r="L501" s="1" t="s">
        <v>27</v>
      </c>
      <c r="M501" s="1" t="s">
        <v>3419</v>
      </c>
      <c r="N501" s="1" t="s">
        <v>4156</v>
      </c>
      <c r="O501" s="1" t="s">
        <v>27</v>
      </c>
      <c r="P501" s="1" t="s">
        <v>3416</v>
      </c>
      <c r="Q501">
        <v>13130</v>
      </c>
      <c r="R501">
        <v>1</v>
      </c>
      <c r="S501">
        <v>252</v>
      </c>
      <c r="T501" s="1" t="s">
        <v>27</v>
      </c>
      <c r="U501" s="1" t="s">
        <v>27</v>
      </c>
      <c r="V501">
        <v>1568401203</v>
      </c>
      <c r="W501">
        <v>0</v>
      </c>
      <c r="X501" s="1" t="s">
        <v>27</v>
      </c>
      <c r="Y501" s="2">
        <v>43721.875</v>
      </c>
    </row>
    <row r="502" spans="1:25" x14ac:dyDescent="0.4">
      <c r="A502">
        <v>1749058</v>
      </c>
      <c r="B502">
        <v>577227</v>
      </c>
      <c r="C502">
        <v>331</v>
      </c>
      <c r="D502">
        <v>338174015</v>
      </c>
      <c r="E502" s="1" t="s">
        <v>547</v>
      </c>
      <c r="F502">
        <v>75002</v>
      </c>
      <c r="G502">
        <v>511382</v>
      </c>
      <c r="H502" s="1" t="s">
        <v>547</v>
      </c>
      <c r="I502" s="1" t="s">
        <v>3517</v>
      </c>
      <c r="J502" s="1" t="s">
        <v>547</v>
      </c>
      <c r="L502" s="1" t="s">
        <v>27</v>
      </c>
      <c r="M502" s="1" t="s">
        <v>3419</v>
      </c>
      <c r="N502" s="1" t="s">
        <v>4157</v>
      </c>
      <c r="O502" s="1" t="s">
        <v>3518</v>
      </c>
      <c r="P502" s="1" t="s">
        <v>3416</v>
      </c>
      <c r="Q502">
        <v>13130</v>
      </c>
      <c r="R502">
        <v>1</v>
      </c>
      <c r="S502">
        <v>670</v>
      </c>
      <c r="T502" s="1" t="s">
        <v>3445</v>
      </c>
      <c r="U502" s="1" t="s">
        <v>27</v>
      </c>
      <c r="V502">
        <v>1568401198</v>
      </c>
      <c r="W502">
        <v>0</v>
      </c>
      <c r="X502" s="1" t="s">
        <v>27</v>
      </c>
      <c r="Y502" s="2">
        <v>43721.874305555553</v>
      </c>
    </row>
    <row r="503" spans="1:25" x14ac:dyDescent="0.4">
      <c r="A503">
        <v>1749057</v>
      </c>
      <c r="B503">
        <v>577235</v>
      </c>
      <c r="C503">
        <v>331</v>
      </c>
      <c r="D503">
        <v>338155198</v>
      </c>
      <c r="E503" s="1" t="s">
        <v>78</v>
      </c>
      <c r="F503">
        <v>73701</v>
      </c>
      <c r="G503">
        <v>598933</v>
      </c>
      <c r="H503" s="1" t="s">
        <v>78</v>
      </c>
      <c r="I503" s="1" t="s">
        <v>3639</v>
      </c>
      <c r="J503" s="1" t="s">
        <v>1331</v>
      </c>
      <c r="L503" s="1" t="s">
        <v>27</v>
      </c>
      <c r="M503" s="1" t="s">
        <v>3414</v>
      </c>
      <c r="N503" s="1" t="s">
        <v>3521</v>
      </c>
      <c r="O503" s="1" t="s">
        <v>27</v>
      </c>
      <c r="P503" s="1" t="s">
        <v>3416</v>
      </c>
      <c r="Q503">
        <v>13130</v>
      </c>
      <c r="R503">
        <v>1</v>
      </c>
      <c r="S503">
        <v>611</v>
      </c>
      <c r="T503" s="1" t="s">
        <v>3391</v>
      </c>
      <c r="U503" s="1" t="s">
        <v>27</v>
      </c>
      <c r="V503">
        <v>1568401198</v>
      </c>
      <c r="W503">
        <v>0</v>
      </c>
      <c r="X503" s="1" t="s">
        <v>27</v>
      </c>
      <c r="Y503" s="2">
        <v>43721.874305555553</v>
      </c>
    </row>
    <row r="504" spans="1:25" x14ac:dyDescent="0.4">
      <c r="A504">
        <v>1749190</v>
      </c>
      <c r="B504">
        <v>577260</v>
      </c>
      <c r="C504">
        <v>331</v>
      </c>
      <c r="D504">
        <v>338136523</v>
      </c>
      <c r="E504" s="1" t="s">
        <v>45</v>
      </c>
      <c r="F504">
        <v>70030</v>
      </c>
      <c r="G504">
        <v>546135</v>
      </c>
      <c r="H504" s="1" t="s">
        <v>3489</v>
      </c>
      <c r="I504" s="1" t="s">
        <v>3490</v>
      </c>
      <c r="J504" s="1" t="s">
        <v>3491</v>
      </c>
      <c r="L504" s="1" t="s">
        <v>27</v>
      </c>
      <c r="M504" s="1" t="s">
        <v>3419</v>
      </c>
      <c r="N504" s="1" t="s">
        <v>4158</v>
      </c>
      <c r="O504" s="1" t="s">
        <v>3509</v>
      </c>
      <c r="P504" s="1" t="s">
        <v>3416</v>
      </c>
      <c r="Q504">
        <v>13130</v>
      </c>
      <c r="R504">
        <v>1</v>
      </c>
      <c r="S504">
        <v>1095</v>
      </c>
      <c r="T504" s="1" t="s">
        <v>4159</v>
      </c>
      <c r="U504" s="1" t="s">
        <v>27</v>
      </c>
      <c r="V504">
        <v>1568401203</v>
      </c>
      <c r="W504">
        <v>0</v>
      </c>
      <c r="X504" s="1" t="s">
        <v>27</v>
      </c>
      <c r="Y504" s="2">
        <v>43721.875</v>
      </c>
    </row>
    <row r="505" spans="1:25" x14ac:dyDescent="0.4">
      <c r="A505">
        <v>1749053</v>
      </c>
      <c r="B505">
        <v>577448</v>
      </c>
      <c r="C505">
        <v>331</v>
      </c>
      <c r="D505">
        <v>338072029</v>
      </c>
      <c r="E505" s="1" t="s">
        <v>162</v>
      </c>
      <c r="F505">
        <v>77900</v>
      </c>
      <c r="G505">
        <v>500496</v>
      </c>
      <c r="H505" s="1" t="s">
        <v>162</v>
      </c>
      <c r="I505" s="1" t="s">
        <v>3385</v>
      </c>
      <c r="J505" s="1" t="s">
        <v>162</v>
      </c>
      <c r="L505" s="1" t="s">
        <v>27</v>
      </c>
      <c r="M505" s="1" t="s">
        <v>3419</v>
      </c>
      <c r="N505" s="1" t="s">
        <v>4160</v>
      </c>
      <c r="O505" s="1" t="s">
        <v>4161</v>
      </c>
      <c r="P505" s="1" t="s">
        <v>3416</v>
      </c>
      <c r="Q505">
        <v>13130</v>
      </c>
      <c r="R505">
        <v>1</v>
      </c>
      <c r="S505">
        <v>904</v>
      </c>
      <c r="T505" s="1" t="s">
        <v>3889</v>
      </c>
      <c r="U505" s="1" t="s">
        <v>27</v>
      </c>
      <c r="V505">
        <v>1568401198</v>
      </c>
      <c r="W505">
        <v>0</v>
      </c>
      <c r="X505" s="1" t="s">
        <v>27</v>
      </c>
      <c r="Y505" s="2">
        <v>43721.874305555553</v>
      </c>
    </row>
    <row r="506" spans="1:25" x14ac:dyDescent="0.4">
      <c r="A506">
        <v>1749189</v>
      </c>
      <c r="B506">
        <v>577910</v>
      </c>
      <c r="C506">
        <v>331</v>
      </c>
      <c r="D506">
        <v>339505563</v>
      </c>
      <c r="E506" s="1" t="s">
        <v>2069</v>
      </c>
      <c r="F506">
        <v>74235</v>
      </c>
      <c r="G506">
        <v>599701</v>
      </c>
      <c r="H506" s="1" t="s">
        <v>2069</v>
      </c>
      <c r="I506" s="1" t="s">
        <v>3474</v>
      </c>
      <c r="J506" s="1" t="s">
        <v>272</v>
      </c>
      <c r="L506" s="1" t="s">
        <v>27</v>
      </c>
      <c r="M506" s="1" t="s">
        <v>3393</v>
      </c>
      <c r="N506" s="1" t="s">
        <v>3465</v>
      </c>
      <c r="O506" s="1" t="s">
        <v>27</v>
      </c>
      <c r="P506" s="1" t="s">
        <v>3416</v>
      </c>
      <c r="Q506">
        <v>13130</v>
      </c>
      <c r="R506">
        <v>1</v>
      </c>
      <c r="S506">
        <v>647</v>
      </c>
      <c r="T506" s="1" t="s">
        <v>3373</v>
      </c>
      <c r="U506" s="1" t="s">
        <v>27</v>
      </c>
      <c r="V506">
        <v>1568401203</v>
      </c>
      <c r="W506">
        <v>0</v>
      </c>
      <c r="X506" s="1" t="s">
        <v>27</v>
      </c>
      <c r="Y506" s="2">
        <v>43721.875</v>
      </c>
    </row>
    <row r="507" spans="1:25" x14ac:dyDescent="0.4">
      <c r="A507">
        <v>1749188</v>
      </c>
      <c r="B507">
        <v>582158</v>
      </c>
      <c r="C507">
        <v>331</v>
      </c>
      <c r="D507">
        <v>338667341</v>
      </c>
      <c r="E507" s="1" t="s">
        <v>136</v>
      </c>
      <c r="F507">
        <v>37001</v>
      </c>
      <c r="G507">
        <v>544256</v>
      </c>
      <c r="H507" s="1" t="s">
        <v>136</v>
      </c>
      <c r="I507" s="1" t="s">
        <v>3496</v>
      </c>
      <c r="J507" s="1" t="s">
        <v>136</v>
      </c>
      <c r="L507" s="1" t="s">
        <v>27</v>
      </c>
      <c r="M507" s="1" t="s">
        <v>3941</v>
      </c>
      <c r="N507" s="1" t="s">
        <v>4162</v>
      </c>
      <c r="O507" s="1" t="s">
        <v>3745</v>
      </c>
      <c r="P507" s="1" t="s">
        <v>3416</v>
      </c>
      <c r="Q507">
        <v>13130</v>
      </c>
      <c r="R507">
        <v>1</v>
      </c>
      <c r="S507">
        <v>1274</v>
      </c>
      <c r="T507" s="1" t="s">
        <v>3377</v>
      </c>
      <c r="U507" s="1" t="s">
        <v>27</v>
      </c>
      <c r="V507">
        <v>1568401203</v>
      </c>
      <c r="W507">
        <v>0</v>
      </c>
      <c r="X507" s="1" t="s">
        <v>27</v>
      </c>
      <c r="Y507" s="2">
        <v>43721.875</v>
      </c>
    </row>
    <row r="508" spans="1:25" x14ac:dyDescent="0.4">
      <c r="A508">
        <v>1749049</v>
      </c>
      <c r="B508">
        <v>582298</v>
      </c>
      <c r="C508">
        <v>331</v>
      </c>
      <c r="D508">
        <v>338039596</v>
      </c>
      <c r="E508" s="1" t="s">
        <v>969</v>
      </c>
      <c r="F508">
        <v>37401</v>
      </c>
      <c r="G508">
        <v>545171</v>
      </c>
      <c r="H508" s="1" t="s">
        <v>969</v>
      </c>
      <c r="I508" s="1" t="s">
        <v>3496</v>
      </c>
      <c r="J508" s="1" t="s">
        <v>136</v>
      </c>
      <c r="L508" s="1" t="s">
        <v>27</v>
      </c>
      <c r="M508" s="1" t="s">
        <v>3419</v>
      </c>
      <c r="N508" s="1" t="s">
        <v>3678</v>
      </c>
      <c r="O508" s="1" t="s">
        <v>27</v>
      </c>
      <c r="P508" s="1" t="s">
        <v>3416</v>
      </c>
      <c r="Q508">
        <v>13130</v>
      </c>
      <c r="R508">
        <v>1</v>
      </c>
      <c r="S508">
        <v>709</v>
      </c>
      <c r="T508" s="1" t="s">
        <v>27</v>
      </c>
      <c r="U508" s="1" t="s">
        <v>27</v>
      </c>
      <c r="V508">
        <v>1568401198</v>
      </c>
      <c r="W508">
        <v>0</v>
      </c>
      <c r="X508" s="1" t="s">
        <v>27</v>
      </c>
      <c r="Y508" s="2">
        <v>43721.874305555553</v>
      </c>
    </row>
    <row r="509" spans="1:25" x14ac:dyDescent="0.4">
      <c r="A509">
        <v>1749048</v>
      </c>
      <c r="B509">
        <v>582336</v>
      </c>
      <c r="C509">
        <v>331</v>
      </c>
      <c r="D509">
        <v>339691676</v>
      </c>
      <c r="E509" s="1" t="s">
        <v>136</v>
      </c>
      <c r="F509">
        <v>37004</v>
      </c>
      <c r="G509">
        <v>544256</v>
      </c>
      <c r="H509" s="1" t="s">
        <v>136</v>
      </c>
      <c r="I509" s="1" t="s">
        <v>3496</v>
      </c>
      <c r="J509" s="1" t="s">
        <v>136</v>
      </c>
      <c r="L509" s="1" t="s">
        <v>27</v>
      </c>
      <c r="M509" s="1" t="s">
        <v>3419</v>
      </c>
      <c r="N509" s="1" t="s">
        <v>3701</v>
      </c>
      <c r="O509" s="1" t="s">
        <v>3745</v>
      </c>
      <c r="P509" s="1" t="s">
        <v>3416</v>
      </c>
      <c r="Q509">
        <v>13130</v>
      </c>
      <c r="R509">
        <v>1</v>
      </c>
      <c r="S509">
        <v>859</v>
      </c>
      <c r="T509" s="1" t="s">
        <v>4163</v>
      </c>
      <c r="U509" s="1" t="s">
        <v>27</v>
      </c>
      <c r="V509">
        <v>1568401198</v>
      </c>
      <c r="W509">
        <v>0</v>
      </c>
      <c r="X509" s="1" t="s">
        <v>27</v>
      </c>
      <c r="Y509" s="2">
        <v>43721.874305555553</v>
      </c>
    </row>
    <row r="510" spans="1:25" x14ac:dyDescent="0.4">
      <c r="A510">
        <v>1749187</v>
      </c>
      <c r="B510">
        <v>583855</v>
      </c>
      <c r="C510">
        <v>331</v>
      </c>
      <c r="D510">
        <v>337879328</v>
      </c>
      <c r="E510" s="1" t="s">
        <v>1909</v>
      </c>
      <c r="F510">
        <v>38232</v>
      </c>
      <c r="G510">
        <v>545821</v>
      </c>
      <c r="H510" s="1" t="s">
        <v>1909</v>
      </c>
      <c r="I510" s="1" t="s">
        <v>3461</v>
      </c>
      <c r="J510" s="1" t="s">
        <v>782</v>
      </c>
      <c r="L510" s="1" t="s">
        <v>27</v>
      </c>
      <c r="M510" s="1" t="s">
        <v>3419</v>
      </c>
      <c r="N510" s="1" t="s">
        <v>4164</v>
      </c>
      <c r="O510" s="1" t="s">
        <v>27</v>
      </c>
      <c r="P510" s="1" t="s">
        <v>3416</v>
      </c>
      <c r="Q510">
        <v>13130</v>
      </c>
      <c r="R510">
        <v>1</v>
      </c>
      <c r="S510">
        <v>527</v>
      </c>
      <c r="T510" s="1" t="s">
        <v>27</v>
      </c>
      <c r="U510" s="1" t="s">
        <v>27</v>
      </c>
      <c r="V510">
        <v>1568401203</v>
      </c>
      <c r="W510">
        <v>0</v>
      </c>
      <c r="X510" s="1" t="s">
        <v>27</v>
      </c>
      <c r="Y510" s="2">
        <v>43721.875</v>
      </c>
    </row>
    <row r="511" spans="1:25" x14ac:dyDescent="0.4">
      <c r="A511">
        <v>1749186</v>
      </c>
      <c r="B511">
        <v>601594</v>
      </c>
      <c r="C511">
        <v>331</v>
      </c>
      <c r="D511">
        <v>338524944</v>
      </c>
      <c r="E511" s="1" t="s">
        <v>272</v>
      </c>
      <c r="F511">
        <v>74101</v>
      </c>
      <c r="G511">
        <v>599191</v>
      </c>
      <c r="H511" s="1" t="s">
        <v>272</v>
      </c>
      <c r="I511" s="1" t="s">
        <v>3474</v>
      </c>
      <c r="J511" s="1" t="s">
        <v>272</v>
      </c>
      <c r="L511" s="1" t="s">
        <v>27</v>
      </c>
      <c r="M511" s="1" t="s">
        <v>3393</v>
      </c>
      <c r="N511" s="1" t="s">
        <v>3465</v>
      </c>
      <c r="O511" s="1" t="s">
        <v>27</v>
      </c>
      <c r="P511" s="1" t="s">
        <v>3416</v>
      </c>
      <c r="Q511">
        <v>13130</v>
      </c>
      <c r="R511">
        <v>1</v>
      </c>
      <c r="S511">
        <v>487</v>
      </c>
      <c r="T511" s="1" t="s">
        <v>3488</v>
      </c>
      <c r="U511" s="1" t="s">
        <v>27</v>
      </c>
      <c r="V511">
        <v>1568401203</v>
      </c>
      <c r="W511">
        <v>0</v>
      </c>
      <c r="X511" s="1" t="s">
        <v>27</v>
      </c>
      <c r="Y511" s="2">
        <v>43721.875</v>
      </c>
    </row>
    <row r="512" spans="1:25" x14ac:dyDescent="0.4">
      <c r="A512">
        <v>1019684</v>
      </c>
      <c r="B512">
        <v>601624</v>
      </c>
      <c r="C512">
        <v>331</v>
      </c>
      <c r="D512">
        <v>304458514</v>
      </c>
      <c r="E512" s="1" t="s">
        <v>3172</v>
      </c>
      <c r="F512">
        <v>74221</v>
      </c>
      <c r="G512">
        <v>599565</v>
      </c>
      <c r="H512" s="1" t="s">
        <v>3172</v>
      </c>
      <c r="I512" s="1" t="s">
        <v>3474</v>
      </c>
      <c r="J512" s="1" t="s">
        <v>272</v>
      </c>
      <c r="K512">
        <v>13130</v>
      </c>
      <c r="L512" s="1" t="s">
        <v>3416</v>
      </c>
      <c r="M512" s="1" t="s">
        <v>3414</v>
      </c>
      <c r="N512" s="1" t="s">
        <v>4165</v>
      </c>
      <c r="O512" s="1" t="s">
        <v>27</v>
      </c>
      <c r="P512" s="1" t="s">
        <v>27</v>
      </c>
      <c r="T512" s="1" t="s">
        <v>27</v>
      </c>
      <c r="U512" s="1" t="s">
        <v>27</v>
      </c>
      <c r="V512">
        <v>1568131375</v>
      </c>
      <c r="W512">
        <v>0</v>
      </c>
      <c r="X512" s="1" t="s">
        <v>27</v>
      </c>
      <c r="Y512" s="2">
        <v>43718.751388888886</v>
      </c>
    </row>
    <row r="513" spans="1:25" x14ac:dyDescent="0.4">
      <c r="A513">
        <v>1749037</v>
      </c>
      <c r="B513">
        <v>601730</v>
      </c>
      <c r="C513">
        <v>331</v>
      </c>
      <c r="D513">
        <v>337879391</v>
      </c>
      <c r="E513" s="1" t="s">
        <v>986</v>
      </c>
      <c r="F513">
        <v>78391</v>
      </c>
      <c r="G513">
        <v>505587</v>
      </c>
      <c r="H513" s="1" t="s">
        <v>986</v>
      </c>
      <c r="I513" s="1" t="s">
        <v>3385</v>
      </c>
      <c r="J513" s="1" t="s">
        <v>162</v>
      </c>
      <c r="L513" s="1" t="s">
        <v>27</v>
      </c>
      <c r="M513" s="1" t="s">
        <v>3419</v>
      </c>
      <c r="N513" s="1" t="s">
        <v>3678</v>
      </c>
      <c r="O513" s="1" t="s">
        <v>27</v>
      </c>
      <c r="P513" s="1" t="s">
        <v>3416</v>
      </c>
      <c r="Q513">
        <v>13130</v>
      </c>
      <c r="R513">
        <v>1</v>
      </c>
      <c r="S513">
        <v>164</v>
      </c>
      <c r="T513" s="1" t="s">
        <v>27</v>
      </c>
      <c r="U513" s="1" t="s">
        <v>27</v>
      </c>
      <c r="V513">
        <v>1568401198</v>
      </c>
      <c r="W513">
        <v>0</v>
      </c>
      <c r="X513" s="1" t="s">
        <v>27</v>
      </c>
      <c r="Y513" s="2">
        <v>43721.874305555553</v>
      </c>
    </row>
    <row r="514" spans="1:25" x14ac:dyDescent="0.4">
      <c r="A514">
        <v>1749185</v>
      </c>
      <c r="B514">
        <v>601837</v>
      </c>
      <c r="C514">
        <v>331</v>
      </c>
      <c r="D514">
        <v>337879394</v>
      </c>
      <c r="E514" s="1" t="s">
        <v>604</v>
      </c>
      <c r="F514">
        <v>74801</v>
      </c>
      <c r="G514">
        <v>507016</v>
      </c>
      <c r="H514" s="1" t="s">
        <v>604</v>
      </c>
      <c r="I514" s="1" t="s">
        <v>3707</v>
      </c>
      <c r="J514" s="1" t="s">
        <v>1151</v>
      </c>
      <c r="L514" s="1" t="s">
        <v>27</v>
      </c>
      <c r="M514" s="1" t="s">
        <v>3393</v>
      </c>
      <c r="N514" s="1" t="s">
        <v>4166</v>
      </c>
      <c r="O514" s="1" t="s">
        <v>27</v>
      </c>
      <c r="P514" s="1" t="s">
        <v>3416</v>
      </c>
      <c r="Q514">
        <v>13130</v>
      </c>
      <c r="R514">
        <v>1</v>
      </c>
      <c r="S514">
        <v>336</v>
      </c>
      <c r="T514" s="1" t="s">
        <v>4167</v>
      </c>
      <c r="U514" s="1" t="s">
        <v>27</v>
      </c>
      <c r="V514">
        <v>1568401203</v>
      </c>
      <c r="W514">
        <v>0</v>
      </c>
      <c r="X514" s="1" t="s">
        <v>27</v>
      </c>
      <c r="Y514" s="2">
        <v>43721.875</v>
      </c>
    </row>
    <row r="515" spans="1:25" x14ac:dyDescent="0.4">
      <c r="A515">
        <v>1749020</v>
      </c>
      <c r="B515">
        <v>638013</v>
      </c>
      <c r="C515">
        <v>331</v>
      </c>
      <c r="D515">
        <v>338039653</v>
      </c>
      <c r="E515" s="1" t="s">
        <v>53</v>
      </c>
      <c r="F515">
        <v>63900</v>
      </c>
      <c r="G515">
        <v>550973</v>
      </c>
      <c r="H515" s="1" t="s">
        <v>3425</v>
      </c>
      <c r="I515" s="1" t="s">
        <v>3426</v>
      </c>
      <c r="J515" s="1" t="s">
        <v>3427</v>
      </c>
      <c r="L515" s="1" t="s">
        <v>27</v>
      </c>
      <c r="M515" s="1" t="s">
        <v>3414</v>
      </c>
      <c r="N515" s="1" t="s">
        <v>4168</v>
      </c>
      <c r="O515" s="1" t="s">
        <v>3434</v>
      </c>
      <c r="P515" s="1" t="s">
        <v>3416</v>
      </c>
      <c r="Q515">
        <v>13130</v>
      </c>
      <c r="R515">
        <v>1</v>
      </c>
      <c r="S515">
        <v>164</v>
      </c>
      <c r="T515" s="1" t="s">
        <v>4169</v>
      </c>
      <c r="U515" s="1" t="s">
        <v>27</v>
      </c>
      <c r="V515">
        <v>1568401197</v>
      </c>
      <c r="W515">
        <v>0</v>
      </c>
      <c r="X515" s="1" t="s">
        <v>27</v>
      </c>
      <c r="Y515" s="2">
        <v>43721.874305555553</v>
      </c>
    </row>
    <row r="516" spans="1:25" x14ac:dyDescent="0.4">
      <c r="A516">
        <v>1749184</v>
      </c>
      <c r="B516">
        <v>638625</v>
      </c>
      <c r="C516">
        <v>331</v>
      </c>
      <c r="D516">
        <v>338149844</v>
      </c>
      <c r="E516" s="1" t="s">
        <v>29</v>
      </c>
      <c r="F516">
        <v>14200</v>
      </c>
      <c r="G516">
        <v>500119</v>
      </c>
      <c r="H516" s="1" t="s">
        <v>279</v>
      </c>
      <c r="I516" s="1" t="s">
        <v>3368</v>
      </c>
      <c r="J516" s="1" t="s">
        <v>29</v>
      </c>
      <c r="L516" s="1" t="s">
        <v>27</v>
      </c>
      <c r="M516" s="1" t="s">
        <v>3414</v>
      </c>
      <c r="N516" s="1" t="s">
        <v>3433</v>
      </c>
      <c r="O516" s="1" t="s">
        <v>3989</v>
      </c>
      <c r="P516" s="1" t="s">
        <v>3416</v>
      </c>
      <c r="Q516">
        <v>13130</v>
      </c>
      <c r="R516">
        <v>1</v>
      </c>
      <c r="S516">
        <v>756</v>
      </c>
      <c r="T516" s="1" t="s">
        <v>4170</v>
      </c>
      <c r="U516" s="1" t="s">
        <v>27</v>
      </c>
      <c r="V516">
        <v>1568401203</v>
      </c>
      <c r="W516">
        <v>0</v>
      </c>
      <c r="X516" s="1" t="s">
        <v>27</v>
      </c>
      <c r="Y516" s="2">
        <v>43721.875</v>
      </c>
    </row>
    <row r="517" spans="1:25" x14ac:dyDescent="0.4">
      <c r="A517">
        <v>1749183</v>
      </c>
      <c r="B517">
        <v>638846</v>
      </c>
      <c r="C517">
        <v>331</v>
      </c>
      <c r="D517">
        <v>338006814</v>
      </c>
      <c r="E517" s="1" t="s">
        <v>29</v>
      </c>
      <c r="F517">
        <v>15300</v>
      </c>
      <c r="G517">
        <v>539601</v>
      </c>
      <c r="H517" s="1" t="s">
        <v>3872</v>
      </c>
      <c r="I517" s="1" t="s">
        <v>3368</v>
      </c>
      <c r="J517" s="1" t="s">
        <v>29</v>
      </c>
      <c r="L517" s="1" t="s">
        <v>27</v>
      </c>
      <c r="M517" s="1" t="s">
        <v>3393</v>
      </c>
      <c r="N517" s="1" t="s">
        <v>4171</v>
      </c>
      <c r="O517" s="1" t="s">
        <v>3874</v>
      </c>
      <c r="P517" s="1" t="s">
        <v>3416</v>
      </c>
      <c r="Q517">
        <v>13130</v>
      </c>
      <c r="R517">
        <v>1</v>
      </c>
      <c r="S517">
        <v>11</v>
      </c>
      <c r="T517" s="1" t="s">
        <v>3501</v>
      </c>
      <c r="U517" s="1" t="s">
        <v>27</v>
      </c>
      <c r="V517">
        <v>1568401203</v>
      </c>
      <c r="W517">
        <v>0</v>
      </c>
      <c r="X517" s="1" t="s">
        <v>27</v>
      </c>
      <c r="Y517" s="2">
        <v>43721.875</v>
      </c>
    </row>
    <row r="518" spans="1:25" x14ac:dyDescent="0.4">
      <c r="A518">
        <v>1749016</v>
      </c>
      <c r="B518">
        <v>638871</v>
      </c>
      <c r="C518">
        <v>331</v>
      </c>
      <c r="D518">
        <v>337879496</v>
      </c>
      <c r="E518" s="1" t="s">
        <v>29</v>
      </c>
      <c r="F518">
        <v>19600</v>
      </c>
      <c r="G518">
        <v>547310</v>
      </c>
      <c r="H518" s="1" t="s">
        <v>3895</v>
      </c>
      <c r="I518" s="1" t="s">
        <v>3368</v>
      </c>
      <c r="J518" s="1" t="s">
        <v>29</v>
      </c>
      <c r="L518" s="1" t="s">
        <v>27</v>
      </c>
      <c r="M518" s="1" t="s">
        <v>3419</v>
      </c>
      <c r="N518" s="1" t="s">
        <v>4172</v>
      </c>
      <c r="O518" s="1" t="s">
        <v>3897</v>
      </c>
      <c r="P518" s="1" t="s">
        <v>3416</v>
      </c>
      <c r="Q518">
        <v>13130</v>
      </c>
      <c r="R518">
        <v>1</v>
      </c>
      <c r="S518">
        <v>623</v>
      </c>
      <c r="T518" s="1" t="s">
        <v>3529</v>
      </c>
      <c r="U518" s="1" t="s">
        <v>27</v>
      </c>
      <c r="V518">
        <v>1568401197</v>
      </c>
      <c r="W518">
        <v>0</v>
      </c>
      <c r="X518" s="1" t="s">
        <v>27</v>
      </c>
      <c r="Y518" s="2">
        <v>43721.874305555553</v>
      </c>
    </row>
    <row r="519" spans="1:25" x14ac:dyDescent="0.4">
      <c r="A519">
        <v>1749182</v>
      </c>
      <c r="B519">
        <v>639028</v>
      </c>
      <c r="C519">
        <v>331</v>
      </c>
      <c r="D519">
        <v>338597944</v>
      </c>
      <c r="E519" s="1" t="s">
        <v>29</v>
      </c>
      <c r="F519">
        <v>18600</v>
      </c>
      <c r="G519">
        <v>500208</v>
      </c>
      <c r="H519" s="1" t="s">
        <v>28</v>
      </c>
      <c r="I519" s="1" t="s">
        <v>3368</v>
      </c>
      <c r="J519" s="1" t="s">
        <v>29</v>
      </c>
      <c r="L519" s="1" t="s">
        <v>27</v>
      </c>
      <c r="M519" s="1" t="s">
        <v>3419</v>
      </c>
      <c r="N519" s="1" t="s">
        <v>4173</v>
      </c>
      <c r="O519" s="1" t="s">
        <v>3906</v>
      </c>
      <c r="P519" s="1" t="s">
        <v>3416</v>
      </c>
      <c r="Q519">
        <v>13130</v>
      </c>
      <c r="R519">
        <v>1</v>
      </c>
      <c r="S519">
        <v>225</v>
      </c>
      <c r="T519" s="1" t="s">
        <v>3773</v>
      </c>
      <c r="U519" s="1" t="s">
        <v>27</v>
      </c>
      <c r="V519">
        <v>1568401203</v>
      </c>
      <c r="W519">
        <v>0</v>
      </c>
      <c r="X519" s="1" t="s">
        <v>27</v>
      </c>
      <c r="Y519" s="2">
        <v>43721.875</v>
      </c>
    </row>
    <row r="520" spans="1:25" x14ac:dyDescent="0.4">
      <c r="A520">
        <v>1749013</v>
      </c>
      <c r="B520">
        <v>639133</v>
      </c>
      <c r="C520">
        <v>331</v>
      </c>
      <c r="D520">
        <v>337879498</v>
      </c>
      <c r="E520" s="1" t="s">
        <v>29</v>
      </c>
      <c r="F520">
        <v>10600</v>
      </c>
      <c r="G520">
        <v>500224</v>
      </c>
      <c r="H520" s="1" t="s">
        <v>435</v>
      </c>
      <c r="I520" s="1" t="s">
        <v>3368</v>
      </c>
      <c r="J520" s="1" t="s">
        <v>29</v>
      </c>
      <c r="L520" s="1" t="s">
        <v>27</v>
      </c>
      <c r="M520" s="1" t="s">
        <v>3419</v>
      </c>
      <c r="N520" s="1" t="s">
        <v>4174</v>
      </c>
      <c r="O520" s="1" t="s">
        <v>3834</v>
      </c>
      <c r="P520" s="1" t="s">
        <v>3416</v>
      </c>
      <c r="Q520">
        <v>13130</v>
      </c>
      <c r="R520">
        <v>1</v>
      </c>
      <c r="S520">
        <v>3067</v>
      </c>
      <c r="T520" s="1" t="s">
        <v>3373</v>
      </c>
      <c r="U520" s="1" t="s">
        <v>27</v>
      </c>
      <c r="V520">
        <v>1568401197</v>
      </c>
      <c r="W520">
        <v>0</v>
      </c>
      <c r="X520" s="1" t="s">
        <v>27</v>
      </c>
      <c r="Y520" s="2">
        <v>43721.874305555553</v>
      </c>
    </row>
    <row r="521" spans="1:25" x14ac:dyDescent="0.4">
      <c r="A521">
        <v>1749181</v>
      </c>
      <c r="B521">
        <v>639184</v>
      </c>
      <c r="C521">
        <v>331</v>
      </c>
      <c r="D521">
        <v>337879499</v>
      </c>
      <c r="E521" s="1" t="s">
        <v>29</v>
      </c>
      <c r="F521">
        <v>15800</v>
      </c>
      <c r="G521">
        <v>539694</v>
      </c>
      <c r="H521" s="1" t="s">
        <v>3649</v>
      </c>
      <c r="I521" s="1" t="s">
        <v>3368</v>
      </c>
      <c r="J521" s="1" t="s">
        <v>29</v>
      </c>
      <c r="L521" s="1" t="s">
        <v>27</v>
      </c>
      <c r="M521" s="1" t="s">
        <v>3576</v>
      </c>
      <c r="N521" s="1" t="s">
        <v>4175</v>
      </c>
      <c r="O521" s="1" t="s">
        <v>3651</v>
      </c>
      <c r="P521" s="1" t="s">
        <v>3416</v>
      </c>
      <c r="Q521">
        <v>13130</v>
      </c>
      <c r="R521">
        <v>1</v>
      </c>
      <c r="S521">
        <v>2451</v>
      </c>
      <c r="T521" s="1" t="s">
        <v>3773</v>
      </c>
      <c r="U521" s="1" t="s">
        <v>27</v>
      </c>
      <c r="V521">
        <v>1568401202</v>
      </c>
      <c r="W521">
        <v>0</v>
      </c>
      <c r="X521" s="1" t="s">
        <v>27</v>
      </c>
      <c r="Y521" s="2">
        <v>43721.875</v>
      </c>
    </row>
    <row r="522" spans="1:25" x14ac:dyDescent="0.4">
      <c r="A522">
        <v>1749179</v>
      </c>
      <c r="B522">
        <v>639494</v>
      </c>
      <c r="C522">
        <v>331</v>
      </c>
      <c r="D522">
        <v>339691698</v>
      </c>
      <c r="E522" s="1" t="s">
        <v>29</v>
      </c>
      <c r="F522">
        <v>16100</v>
      </c>
      <c r="G522">
        <v>500178</v>
      </c>
      <c r="H522" s="1" t="s">
        <v>559</v>
      </c>
      <c r="I522" s="1" t="s">
        <v>3368</v>
      </c>
      <c r="J522" s="1" t="s">
        <v>29</v>
      </c>
      <c r="L522" s="1" t="s">
        <v>27</v>
      </c>
      <c r="M522" s="1" t="s">
        <v>3393</v>
      </c>
      <c r="N522" s="1" t="s">
        <v>4176</v>
      </c>
      <c r="O522" s="1" t="s">
        <v>4177</v>
      </c>
      <c r="P522" s="1" t="s">
        <v>3416</v>
      </c>
      <c r="Q522">
        <v>13130</v>
      </c>
      <c r="R522">
        <v>1</v>
      </c>
      <c r="S522">
        <v>278</v>
      </c>
      <c r="T522" s="1" t="s">
        <v>4167</v>
      </c>
      <c r="U522" s="1" t="s">
        <v>27</v>
      </c>
      <c r="V522">
        <v>1568401202</v>
      </c>
      <c r="W522">
        <v>0</v>
      </c>
      <c r="X522" s="1" t="s">
        <v>27</v>
      </c>
      <c r="Y522" s="2">
        <v>43721.875</v>
      </c>
    </row>
    <row r="523" spans="1:25" x14ac:dyDescent="0.4">
      <c r="A523">
        <v>1749011</v>
      </c>
      <c r="B523">
        <v>639516</v>
      </c>
      <c r="C523">
        <v>331</v>
      </c>
      <c r="D523">
        <v>339603722</v>
      </c>
      <c r="E523" s="1" t="s">
        <v>29</v>
      </c>
      <c r="F523">
        <v>19000</v>
      </c>
      <c r="G523">
        <v>500216</v>
      </c>
      <c r="H523" s="1" t="s">
        <v>456</v>
      </c>
      <c r="I523" s="1" t="s">
        <v>3368</v>
      </c>
      <c r="J523" s="1" t="s">
        <v>29</v>
      </c>
      <c r="L523" s="1" t="s">
        <v>27</v>
      </c>
      <c r="M523" s="1" t="s">
        <v>3393</v>
      </c>
      <c r="N523" s="1" t="s">
        <v>4178</v>
      </c>
      <c r="O523" s="1" t="s">
        <v>4179</v>
      </c>
      <c r="P523" s="1" t="s">
        <v>3416</v>
      </c>
      <c r="Q523">
        <v>13130</v>
      </c>
      <c r="R523">
        <v>1</v>
      </c>
      <c r="S523">
        <v>100</v>
      </c>
      <c r="T523" s="1" t="s">
        <v>3373</v>
      </c>
      <c r="U523" s="1" t="s">
        <v>27</v>
      </c>
      <c r="V523">
        <v>1568401197</v>
      </c>
      <c r="W523">
        <v>0</v>
      </c>
      <c r="X523" s="1" t="s">
        <v>27</v>
      </c>
      <c r="Y523" s="2">
        <v>43721.874305555553</v>
      </c>
    </row>
    <row r="524" spans="1:25" x14ac:dyDescent="0.4">
      <c r="A524">
        <v>1749180</v>
      </c>
      <c r="B524">
        <v>640930</v>
      </c>
      <c r="C524">
        <v>331</v>
      </c>
      <c r="D524">
        <v>338541683</v>
      </c>
      <c r="E524" s="1" t="s">
        <v>192</v>
      </c>
      <c r="F524">
        <v>27601</v>
      </c>
      <c r="G524">
        <v>534676</v>
      </c>
      <c r="H524" s="1" t="s">
        <v>192</v>
      </c>
      <c r="I524" s="1" t="s">
        <v>3423</v>
      </c>
      <c r="J524" s="1" t="s">
        <v>192</v>
      </c>
      <c r="L524" s="1" t="s">
        <v>27</v>
      </c>
      <c r="M524" s="1" t="s">
        <v>3393</v>
      </c>
      <c r="N524" s="1" t="s">
        <v>4180</v>
      </c>
      <c r="O524" s="1" t="s">
        <v>27</v>
      </c>
      <c r="P524" s="1" t="s">
        <v>3416</v>
      </c>
      <c r="Q524">
        <v>13130</v>
      </c>
      <c r="R524">
        <v>1</v>
      </c>
      <c r="S524">
        <v>2566</v>
      </c>
      <c r="T524" s="1" t="s">
        <v>27</v>
      </c>
      <c r="U524" s="1" t="s">
        <v>27</v>
      </c>
      <c r="V524">
        <v>1568401202</v>
      </c>
      <c r="W524">
        <v>0</v>
      </c>
      <c r="X524" s="1" t="s">
        <v>27</v>
      </c>
      <c r="Y524" s="2">
        <v>43721.875</v>
      </c>
    </row>
    <row r="525" spans="1:25" x14ac:dyDescent="0.4">
      <c r="A525">
        <v>1749178</v>
      </c>
      <c r="B525">
        <v>641014</v>
      </c>
      <c r="C525">
        <v>331</v>
      </c>
      <c r="D525">
        <v>338039665</v>
      </c>
      <c r="E525" s="1" t="s">
        <v>261</v>
      </c>
      <c r="F525">
        <v>27801</v>
      </c>
      <c r="G525">
        <v>534951</v>
      </c>
      <c r="H525" s="1" t="s">
        <v>261</v>
      </c>
      <c r="I525" s="1" t="s">
        <v>3423</v>
      </c>
      <c r="J525" s="1" t="s">
        <v>192</v>
      </c>
      <c r="L525" s="1" t="s">
        <v>27</v>
      </c>
      <c r="M525" s="1" t="s">
        <v>3393</v>
      </c>
      <c r="N525" s="1" t="s">
        <v>4181</v>
      </c>
      <c r="O525" s="1" t="s">
        <v>4182</v>
      </c>
      <c r="P525" s="1" t="s">
        <v>3416</v>
      </c>
      <c r="Q525">
        <v>13130</v>
      </c>
      <c r="R525">
        <v>1</v>
      </c>
      <c r="S525">
        <v>693</v>
      </c>
      <c r="T525" s="1" t="s">
        <v>27</v>
      </c>
      <c r="U525" s="1" t="s">
        <v>27</v>
      </c>
      <c r="V525">
        <v>1568401202</v>
      </c>
      <c r="W525">
        <v>0</v>
      </c>
      <c r="X525" s="1" t="s">
        <v>27</v>
      </c>
      <c r="Y525" s="2">
        <v>43721.875</v>
      </c>
    </row>
    <row r="526" spans="1:25" x14ac:dyDescent="0.4">
      <c r="A526">
        <v>1078098</v>
      </c>
      <c r="B526">
        <v>654949</v>
      </c>
      <c r="C526">
        <v>331</v>
      </c>
      <c r="D526">
        <v>337879555</v>
      </c>
      <c r="E526" s="1" t="s">
        <v>751</v>
      </c>
      <c r="F526">
        <v>56401</v>
      </c>
      <c r="G526">
        <v>581259</v>
      </c>
      <c r="H526" s="1" t="s">
        <v>751</v>
      </c>
      <c r="I526" s="1" t="s">
        <v>3421</v>
      </c>
      <c r="J526" s="1" t="s">
        <v>991</v>
      </c>
      <c r="L526" s="1" t="s">
        <v>27</v>
      </c>
      <c r="M526" s="1" t="s">
        <v>3393</v>
      </c>
      <c r="N526" s="1" t="s">
        <v>4183</v>
      </c>
      <c r="O526" s="1" t="s">
        <v>27</v>
      </c>
      <c r="P526" s="1" t="s">
        <v>3416</v>
      </c>
      <c r="Q526">
        <v>13130</v>
      </c>
      <c r="R526">
        <v>1</v>
      </c>
      <c r="S526">
        <v>1</v>
      </c>
      <c r="T526" s="1" t="s">
        <v>27</v>
      </c>
      <c r="U526" s="1" t="s">
        <v>27</v>
      </c>
      <c r="V526">
        <v>1568191448</v>
      </c>
      <c r="W526">
        <v>0</v>
      </c>
      <c r="X526" s="1" t="s">
        <v>27</v>
      </c>
      <c r="Y526" s="2">
        <v>43719.447222222225</v>
      </c>
    </row>
    <row r="527" spans="1:25" x14ac:dyDescent="0.4">
      <c r="A527">
        <v>1749177</v>
      </c>
      <c r="B527">
        <v>659771</v>
      </c>
      <c r="C527">
        <v>331</v>
      </c>
      <c r="D527">
        <v>337879562</v>
      </c>
      <c r="E527" s="1" t="s">
        <v>4184</v>
      </c>
      <c r="F527">
        <v>26101</v>
      </c>
      <c r="G527">
        <v>564508</v>
      </c>
      <c r="H527" s="1" t="s">
        <v>4184</v>
      </c>
      <c r="I527" s="1" t="s">
        <v>3866</v>
      </c>
      <c r="J527" s="1" t="s">
        <v>1732</v>
      </c>
      <c r="L527" s="1" t="s">
        <v>27</v>
      </c>
      <c r="M527" s="1" t="s">
        <v>3419</v>
      </c>
      <c r="N527" s="1" t="s">
        <v>27</v>
      </c>
      <c r="O527" s="1" t="s">
        <v>27</v>
      </c>
      <c r="P527" s="1" t="s">
        <v>3416</v>
      </c>
      <c r="Q527">
        <v>13130</v>
      </c>
      <c r="R527">
        <v>1</v>
      </c>
      <c r="S527">
        <v>100</v>
      </c>
      <c r="T527" s="1" t="s">
        <v>27</v>
      </c>
      <c r="U527" s="1" t="s">
        <v>27</v>
      </c>
      <c r="V527">
        <v>1568401202</v>
      </c>
      <c r="W527">
        <v>0</v>
      </c>
      <c r="X527" s="1" t="s">
        <v>27</v>
      </c>
      <c r="Y527" s="2">
        <v>43721.875</v>
      </c>
    </row>
    <row r="528" spans="1:25" x14ac:dyDescent="0.4">
      <c r="A528">
        <v>1749007</v>
      </c>
      <c r="B528">
        <v>663565</v>
      </c>
      <c r="C528">
        <v>331</v>
      </c>
      <c r="D528">
        <v>338635836</v>
      </c>
      <c r="E528" s="1" t="s">
        <v>1356</v>
      </c>
      <c r="F528">
        <v>28922</v>
      </c>
      <c r="G528">
        <v>537454</v>
      </c>
      <c r="H528" s="1" t="s">
        <v>1356</v>
      </c>
      <c r="I528" s="1" t="s">
        <v>3374</v>
      </c>
      <c r="J528" s="1" t="s">
        <v>232</v>
      </c>
      <c r="L528" s="1" t="s">
        <v>27</v>
      </c>
      <c r="M528" s="1" t="s">
        <v>3419</v>
      </c>
      <c r="N528" s="1" t="s">
        <v>4185</v>
      </c>
      <c r="O528" s="1" t="s">
        <v>27</v>
      </c>
      <c r="P528" s="1" t="s">
        <v>3416</v>
      </c>
      <c r="Q528">
        <v>13130</v>
      </c>
      <c r="R528">
        <v>1</v>
      </c>
      <c r="S528">
        <v>475</v>
      </c>
      <c r="T528" s="1" t="s">
        <v>27</v>
      </c>
      <c r="U528" s="1" t="s">
        <v>27</v>
      </c>
      <c r="V528">
        <v>1568401197</v>
      </c>
      <c r="W528">
        <v>0</v>
      </c>
      <c r="X528" s="1" t="s">
        <v>27</v>
      </c>
      <c r="Y528" s="2">
        <v>43721.874305555553</v>
      </c>
    </row>
    <row r="529" spans="1:25" x14ac:dyDescent="0.4">
      <c r="A529">
        <v>1749176</v>
      </c>
      <c r="B529">
        <v>664359</v>
      </c>
      <c r="C529">
        <v>331</v>
      </c>
      <c r="D529">
        <v>338006838</v>
      </c>
      <c r="E529" s="1" t="s">
        <v>285</v>
      </c>
      <c r="F529">
        <v>29001</v>
      </c>
      <c r="G529">
        <v>537683</v>
      </c>
      <c r="H529" s="1" t="s">
        <v>285</v>
      </c>
      <c r="I529" s="1" t="s">
        <v>3374</v>
      </c>
      <c r="J529" s="1" t="s">
        <v>232</v>
      </c>
      <c r="L529" s="1" t="s">
        <v>27</v>
      </c>
      <c r="M529" s="1" t="s">
        <v>3419</v>
      </c>
      <c r="N529" s="1" t="s">
        <v>4186</v>
      </c>
      <c r="O529" s="1" t="s">
        <v>3938</v>
      </c>
      <c r="P529" s="1" t="s">
        <v>3416</v>
      </c>
      <c r="Q529">
        <v>13130</v>
      </c>
      <c r="R529">
        <v>1</v>
      </c>
      <c r="S529">
        <v>413</v>
      </c>
      <c r="T529" s="1" t="s">
        <v>4159</v>
      </c>
      <c r="U529" s="1" t="s">
        <v>27</v>
      </c>
      <c r="V529">
        <v>1568401202</v>
      </c>
      <c r="W529">
        <v>0</v>
      </c>
      <c r="X529" s="1" t="s">
        <v>27</v>
      </c>
      <c r="Y529" s="2">
        <v>43721.875</v>
      </c>
    </row>
    <row r="530" spans="1:25" x14ac:dyDescent="0.4">
      <c r="A530">
        <v>1749006</v>
      </c>
      <c r="B530">
        <v>664740</v>
      </c>
      <c r="C530">
        <v>331</v>
      </c>
      <c r="D530">
        <v>338039680</v>
      </c>
      <c r="E530" s="1" t="s">
        <v>1727</v>
      </c>
      <c r="F530">
        <v>26601</v>
      </c>
      <c r="G530">
        <v>531057</v>
      </c>
      <c r="H530" s="1" t="s">
        <v>1727</v>
      </c>
      <c r="I530" s="1" t="s">
        <v>3698</v>
      </c>
      <c r="J530" s="1" t="s">
        <v>1727</v>
      </c>
      <c r="L530" s="1" t="s">
        <v>27</v>
      </c>
      <c r="M530" s="1" t="s">
        <v>3419</v>
      </c>
      <c r="N530" s="1" t="s">
        <v>4187</v>
      </c>
      <c r="O530" s="1" t="s">
        <v>3700</v>
      </c>
      <c r="P530" s="1" t="s">
        <v>3416</v>
      </c>
      <c r="Q530">
        <v>13130</v>
      </c>
      <c r="R530">
        <v>1</v>
      </c>
      <c r="S530">
        <v>1404</v>
      </c>
      <c r="T530" s="1" t="s">
        <v>27</v>
      </c>
      <c r="U530" s="1" t="s">
        <v>27</v>
      </c>
      <c r="V530">
        <v>1568401197</v>
      </c>
      <c r="W530">
        <v>0</v>
      </c>
      <c r="X530" s="1" t="s">
        <v>27</v>
      </c>
      <c r="Y530" s="2">
        <v>43721.874305555553</v>
      </c>
    </row>
    <row r="531" spans="1:25" x14ac:dyDescent="0.4">
      <c r="A531">
        <v>1749173</v>
      </c>
      <c r="B531">
        <v>668079</v>
      </c>
      <c r="C531">
        <v>331</v>
      </c>
      <c r="D531">
        <v>338039693</v>
      </c>
      <c r="E531" s="1" t="s">
        <v>1939</v>
      </c>
      <c r="F531">
        <v>38801</v>
      </c>
      <c r="G531">
        <v>550850</v>
      </c>
      <c r="H531" s="1" t="s">
        <v>1939</v>
      </c>
      <c r="I531" s="1" t="s">
        <v>3400</v>
      </c>
      <c r="J531" s="1" t="s">
        <v>305</v>
      </c>
      <c r="L531" s="1" t="s">
        <v>27</v>
      </c>
      <c r="M531" s="1" t="s">
        <v>3393</v>
      </c>
      <c r="N531" s="1" t="s">
        <v>4188</v>
      </c>
      <c r="O531" s="1" t="s">
        <v>27</v>
      </c>
      <c r="P531" s="1" t="s">
        <v>3416</v>
      </c>
      <c r="Q531">
        <v>13130</v>
      </c>
      <c r="R531">
        <v>1</v>
      </c>
      <c r="S531">
        <v>671</v>
      </c>
      <c r="T531" s="1" t="s">
        <v>27</v>
      </c>
      <c r="U531" s="1" t="s">
        <v>27</v>
      </c>
      <c r="V531">
        <v>1568401202</v>
      </c>
      <c r="W531">
        <v>0</v>
      </c>
      <c r="X531" s="1" t="s">
        <v>27</v>
      </c>
      <c r="Y531" s="2">
        <v>43721.875</v>
      </c>
    </row>
    <row r="532" spans="1:25" x14ac:dyDescent="0.4">
      <c r="A532">
        <v>1749001</v>
      </c>
      <c r="B532">
        <v>669725</v>
      </c>
      <c r="C532">
        <v>331</v>
      </c>
      <c r="D532">
        <v>338171266</v>
      </c>
      <c r="E532" s="1" t="s">
        <v>1392</v>
      </c>
      <c r="F532">
        <v>36001</v>
      </c>
      <c r="G532">
        <v>554961</v>
      </c>
      <c r="H532" s="1" t="s">
        <v>1392</v>
      </c>
      <c r="I532" s="1" t="s">
        <v>3392</v>
      </c>
      <c r="J532" s="1" t="s">
        <v>1392</v>
      </c>
      <c r="L532" s="1" t="s">
        <v>27</v>
      </c>
      <c r="M532" s="1" t="s">
        <v>3419</v>
      </c>
      <c r="N532" s="1" t="s">
        <v>4189</v>
      </c>
      <c r="O532" s="1" t="s">
        <v>3778</v>
      </c>
      <c r="P532" s="1" t="s">
        <v>3416</v>
      </c>
      <c r="Q532">
        <v>13130</v>
      </c>
      <c r="R532">
        <v>1</v>
      </c>
      <c r="S532">
        <v>159</v>
      </c>
      <c r="T532" s="1" t="s">
        <v>3506</v>
      </c>
      <c r="U532" s="1" t="s">
        <v>27</v>
      </c>
      <c r="V532">
        <v>1568401197</v>
      </c>
      <c r="W532">
        <v>0</v>
      </c>
      <c r="X532" s="1" t="s">
        <v>27</v>
      </c>
      <c r="Y532" s="2">
        <v>43721.874305555553</v>
      </c>
    </row>
    <row r="533" spans="1:25" x14ac:dyDescent="0.4">
      <c r="A533">
        <v>1078302</v>
      </c>
      <c r="B533">
        <v>671274</v>
      </c>
      <c r="C533">
        <v>331</v>
      </c>
      <c r="D533">
        <v>338136550</v>
      </c>
      <c r="E533" s="1" t="s">
        <v>254</v>
      </c>
      <c r="F533">
        <v>46007</v>
      </c>
      <c r="G533">
        <v>556904</v>
      </c>
      <c r="H533" s="1" t="s">
        <v>3402</v>
      </c>
      <c r="I533" s="1" t="s">
        <v>3403</v>
      </c>
      <c r="J533" s="1" t="s">
        <v>254</v>
      </c>
      <c r="L533" s="1" t="s">
        <v>27</v>
      </c>
      <c r="M533" s="1" t="s">
        <v>3419</v>
      </c>
      <c r="N533" s="1" t="s">
        <v>3499</v>
      </c>
      <c r="O533" s="1" t="s">
        <v>3500</v>
      </c>
      <c r="P533" s="1" t="s">
        <v>3416</v>
      </c>
      <c r="Q533">
        <v>13130</v>
      </c>
      <c r="R533">
        <v>1</v>
      </c>
      <c r="S533">
        <v>759</v>
      </c>
      <c r="T533" s="1" t="s">
        <v>3501</v>
      </c>
      <c r="U533" s="1" t="s">
        <v>27</v>
      </c>
      <c r="V533">
        <v>1568191448</v>
      </c>
      <c r="W533">
        <v>0</v>
      </c>
      <c r="X533" s="1" t="s">
        <v>27</v>
      </c>
      <c r="Y533" s="2">
        <v>43719.447222222225</v>
      </c>
    </row>
    <row r="534" spans="1:25" x14ac:dyDescent="0.4">
      <c r="A534">
        <v>1748993</v>
      </c>
      <c r="B534">
        <v>837385</v>
      </c>
      <c r="C534">
        <v>331</v>
      </c>
      <c r="D534">
        <v>337879682</v>
      </c>
      <c r="E534" s="1" t="s">
        <v>1490</v>
      </c>
      <c r="F534">
        <v>69662</v>
      </c>
      <c r="G534">
        <v>586587</v>
      </c>
      <c r="H534" s="1" t="s">
        <v>1490</v>
      </c>
      <c r="I534" s="1" t="s">
        <v>3449</v>
      </c>
      <c r="J534" s="1" t="s">
        <v>856</v>
      </c>
      <c r="L534" s="1" t="s">
        <v>27</v>
      </c>
      <c r="M534" s="1" t="s">
        <v>3419</v>
      </c>
      <c r="N534" s="1" t="s">
        <v>4190</v>
      </c>
      <c r="O534" s="1" t="s">
        <v>27</v>
      </c>
      <c r="P534" s="1" t="s">
        <v>3416</v>
      </c>
      <c r="Q534">
        <v>13130</v>
      </c>
      <c r="R534">
        <v>1</v>
      </c>
      <c r="S534">
        <v>890</v>
      </c>
      <c r="T534" s="1" t="s">
        <v>27</v>
      </c>
      <c r="U534" s="1" t="s">
        <v>27</v>
      </c>
      <c r="V534">
        <v>1568401197</v>
      </c>
      <c r="W534">
        <v>0</v>
      </c>
      <c r="X534" s="1" t="s">
        <v>27</v>
      </c>
      <c r="Y534" s="2">
        <v>43721.874305555553</v>
      </c>
    </row>
    <row r="535" spans="1:25" x14ac:dyDescent="0.4">
      <c r="A535">
        <v>1749171</v>
      </c>
      <c r="B535">
        <v>838217</v>
      </c>
      <c r="C535">
        <v>331</v>
      </c>
      <c r="D535">
        <v>337879683</v>
      </c>
      <c r="E535" s="1" t="s">
        <v>1107</v>
      </c>
      <c r="F535">
        <v>69701</v>
      </c>
      <c r="G535">
        <v>586307</v>
      </c>
      <c r="H535" s="1" t="s">
        <v>1107</v>
      </c>
      <c r="I535" s="1" t="s">
        <v>3449</v>
      </c>
      <c r="J535" s="1" t="s">
        <v>856</v>
      </c>
      <c r="L535" s="1" t="s">
        <v>27</v>
      </c>
      <c r="M535" s="1" t="s">
        <v>3393</v>
      </c>
      <c r="N535" s="1" t="s">
        <v>3401</v>
      </c>
      <c r="O535" s="1" t="s">
        <v>27</v>
      </c>
      <c r="P535" s="1" t="s">
        <v>3416</v>
      </c>
      <c r="Q535">
        <v>13130</v>
      </c>
      <c r="R535">
        <v>1</v>
      </c>
      <c r="S535">
        <v>471</v>
      </c>
      <c r="T535" s="1" t="s">
        <v>4191</v>
      </c>
      <c r="U535" s="1" t="s">
        <v>27</v>
      </c>
      <c r="V535">
        <v>1568401202</v>
      </c>
      <c r="W535">
        <v>0</v>
      </c>
      <c r="X535" s="1" t="s">
        <v>27</v>
      </c>
      <c r="Y535" s="2">
        <v>43721.875</v>
      </c>
    </row>
    <row r="536" spans="1:25" x14ac:dyDescent="0.4">
      <c r="A536">
        <v>1749170</v>
      </c>
      <c r="B536">
        <v>842800</v>
      </c>
      <c r="C536">
        <v>331</v>
      </c>
      <c r="D536">
        <v>339691752</v>
      </c>
      <c r="E536" s="1" t="s">
        <v>4192</v>
      </c>
      <c r="F536">
        <v>75201</v>
      </c>
      <c r="G536">
        <v>569143</v>
      </c>
      <c r="H536" s="1" t="s">
        <v>4192</v>
      </c>
      <c r="I536" s="1" t="s">
        <v>3517</v>
      </c>
      <c r="J536" s="1" t="s">
        <v>547</v>
      </c>
      <c r="L536" s="1" t="s">
        <v>27</v>
      </c>
      <c r="M536" s="1" t="s">
        <v>3393</v>
      </c>
      <c r="N536" s="1" t="s">
        <v>27</v>
      </c>
      <c r="O536" s="1" t="s">
        <v>27</v>
      </c>
      <c r="P536" s="1" t="s">
        <v>3416</v>
      </c>
      <c r="Q536">
        <v>13130</v>
      </c>
      <c r="R536">
        <v>1</v>
      </c>
      <c r="S536">
        <v>8</v>
      </c>
      <c r="T536" s="1" t="s">
        <v>27</v>
      </c>
      <c r="U536" s="1" t="s">
        <v>27</v>
      </c>
      <c r="V536">
        <v>1568401202</v>
      </c>
      <c r="W536">
        <v>0</v>
      </c>
      <c r="X536" s="1" t="s">
        <v>27</v>
      </c>
      <c r="Y536" s="2">
        <v>43721.875</v>
      </c>
    </row>
    <row r="537" spans="1:25" x14ac:dyDescent="0.4">
      <c r="A537">
        <v>1749175</v>
      </c>
      <c r="B537">
        <v>843032</v>
      </c>
      <c r="C537">
        <v>331</v>
      </c>
      <c r="D537">
        <v>338183649</v>
      </c>
      <c r="E537" s="1" t="s">
        <v>4193</v>
      </c>
      <c r="F537">
        <v>79061</v>
      </c>
      <c r="G537">
        <v>540030</v>
      </c>
      <c r="H537" s="1" t="s">
        <v>4193</v>
      </c>
      <c r="I537" s="1" t="s">
        <v>3793</v>
      </c>
      <c r="J537" s="1" t="s">
        <v>813</v>
      </c>
      <c r="L537" s="1" t="s">
        <v>27</v>
      </c>
      <c r="M537" s="1" t="s">
        <v>3419</v>
      </c>
      <c r="N537" s="1" t="s">
        <v>27</v>
      </c>
      <c r="O537" s="1" t="s">
        <v>27</v>
      </c>
      <c r="P537" s="1" t="s">
        <v>3416</v>
      </c>
      <c r="Q537">
        <v>13130</v>
      </c>
      <c r="R537">
        <v>1</v>
      </c>
      <c r="S537">
        <v>458</v>
      </c>
      <c r="T537" s="1" t="s">
        <v>27</v>
      </c>
      <c r="U537" s="1" t="s">
        <v>27</v>
      </c>
      <c r="V537">
        <v>1568401202</v>
      </c>
      <c r="W537">
        <v>0</v>
      </c>
      <c r="X537" s="1" t="s">
        <v>27</v>
      </c>
      <c r="Y537" s="2">
        <v>43721.875</v>
      </c>
    </row>
    <row r="538" spans="1:25" x14ac:dyDescent="0.4">
      <c r="A538">
        <v>1749174</v>
      </c>
      <c r="B538">
        <v>843318</v>
      </c>
      <c r="C538">
        <v>331</v>
      </c>
      <c r="D538">
        <v>338072173</v>
      </c>
      <c r="E538" s="1" t="s">
        <v>1430</v>
      </c>
      <c r="F538">
        <v>75643</v>
      </c>
      <c r="G538">
        <v>542989</v>
      </c>
      <c r="H538" s="1" t="s">
        <v>1430</v>
      </c>
      <c r="I538" s="1" t="s">
        <v>3520</v>
      </c>
      <c r="J538" s="1" t="s">
        <v>1162</v>
      </c>
      <c r="L538" s="1" t="s">
        <v>27</v>
      </c>
      <c r="M538" s="1" t="s">
        <v>3393</v>
      </c>
      <c r="N538" s="1" t="s">
        <v>27</v>
      </c>
      <c r="O538" s="1" t="s">
        <v>27</v>
      </c>
      <c r="P538" s="1" t="s">
        <v>3416</v>
      </c>
      <c r="Q538">
        <v>13130</v>
      </c>
      <c r="R538">
        <v>2</v>
      </c>
      <c r="S538">
        <v>1</v>
      </c>
      <c r="T538" s="1" t="s">
        <v>27</v>
      </c>
      <c r="U538" s="1" t="s">
        <v>27</v>
      </c>
      <c r="V538">
        <v>1568401202</v>
      </c>
      <c r="W538">
        <v>0</v>
      </c>
      <c r="X538" s="1" t="s">
        <v>27</v>
      </c>
      <c r="Y538" s="2">
        <v>43721.875</v>
      </c>
    </row>
    <row r="539" spans="1:25" x14ac:dyDescent="0.4">
      <c r="A539">
        <v>1749172</v>
      </c>
      <c r="B539">
        <v>845213</v>
      </c>
      <c r="C539">
        <v>331</v>
      </c>
      <c r="D539">
        <v>337879725</v>
      </c>
      <c r="E539" s="1" t="s">
        <v>45</v>
      </c>
      <c r="F539">
        <v>70030</v>
      </c>
      <c r="G539">
        <v>546135</v>
      </c>
      <c r="H539" s="1" t="s">
        <v>3489</v>
      </c>
      <c r="I539" s="1" t="s">
        <v>3490</v>
      </c>
      <c r="J539" s="1" t="s">
        <v>3491</v>
      </c>
      <c r="L539" s="1" t="s">
        <v>27</v>
      </c>
      <c r="M539" s="1" t="s">
        <v>3419</v>
      </c>
      <c r="N539" s="1" t="s">
        <v>4194</v>
      </c>
      <c r="O539" s="1" t="s">
        <v>1001</v>
      </c>
      <c r="P539" s="1" t="s">
        <v>3416</v>
      </c>
      <c r="Q539">
        <v>13130</v>
      </c>
      <c r="R539">
        <v>1</v>
      </c>
      <c r="S539">
        <v>2654</v>
      </c>
      <c r="T539" s="1" t="s">
        <v>4159</v>
      </c>
      <c r="U539" s="1" t="s">
        <v>27</v>
      </c>
      <c r="V539">
        <v>1568401202</v>
      </c>
      <c r="W539">
        <v>0</v>
      </c>
      <c r="X539" s="1" t="s">
        <v>27</v>
      </c>
      <c r="Y539" s="2">
        <v>43721.875</v>
      </c>
    </row>
    <row r="540" spans="1:25" x14ac:dyDescent="0.4">
      <c r="A540">
        <v>1749167</v>
      </c>
      <c r="B540">
        <v>845299</v>
      </c>
      <c r="C540">
        <v>331</v>
      </c>
      <c r="D540">
        <v>338136559</v>
      </c>
      <c r="E540" s="1" t="s">
        <v>1151</v>
      </c>
      <c r="F540">
        <v>74705</v>
      </c>
      <c r="G540">
        <v>555321</v>
      </c>
      <c r="H540" s="1" t="s">
        <v>3706</v>
      </c>
      <c r="I540" s="1" t="s">
        <v>3707</v>
      </c>
      <c r="J540" s="1" t="s">
        <v>1151</v>
      </c>
      <c r="L540" s="1" t="s">
        <v>27</v>
      </c>
      <c r="M540" s="1" t="s">
        <v>3419</v>
      </c>
      <c r="N540" s="1" t="s">
        <v>4195</v>
      </c>
      <c r="O540" s="1" t="s">
        <v>4196</v>
      </c>
      <c r="P540" s="1" t="s">
        <v>3416</v>
      </c>
      <c r="Q540">
        <v>13130</v>
      </c>
      <c r="R540">
        <v>1</v>
      </c>
      <c r="S540">
        <v>1062</v>
      </c>
      <c r="T540" s="1" t="s">
        <v>4197</v>
      </c>
      <c r="U540" s="1" t="s">
        <v>27</v>
      </c>
      <c r="V540">
        <v>1568401202</v>
      </c>
      <c r="W540">
        <v>0</v>
      </c>
      <c r="X540" s="1" t="s">
        <v>27</v>
      </c>
      <c r="Y540" s="2">
        <v>43721.875</v>
      </c>
    </row>
    <row r="541" spans="1:25" x14ac:dyDescent="0.4">
      <c r="A541">
        <v>1748975</v>
      </c>
      <c r="B541">
        <v>845337</v>
      </c>
      <c r="C541">
        <v>331</v>
      </c>
      <c r="D541">
        <v>337879727</v>
      </c>
      <c r="E541" s="1" t="s">
        <v>162</v>
      </c>
      <c r="F541">
        <v>77900</v>
      </c>
      <c r="G541">
        <v>500496</v>
      </c>
      <c r="H541" s="1" t="s">
        <v>162</v>
      </c>
      <c r="I541" s="1" t="s">
        <v>3385</v>
      </c>
      <c r="J541" s="1" t="s">
        <v>162</v>
      </c>
      <c r="L541" s="1" t="s">
        <v>27</v>
      </c>
      <c r="M541" s="1" t="s">
        <v>3419</v>
      </c>
      <c r="N541" s="1" t="s">
        <v>4198</v>
      </c>
      <c r="O541" s="1" t="s">
        <v>4002</v>
      </c>
      <c r="P541" s="1" t="s">
        <v>3416</v>
      </c>
      <c r="Q541">
        <v>13130</v>
      </c>
      <c r="R541">
        <v>1</v>
      </c>
      <c r="S541">
        <v>157</v>
      </c>
      <c r="T541" s="1" t="s">
        <v>3519</v>
      </c>
      <c r="U541" s="1" t="s">
        <v>27</v>
      </c>
      <c r="V541">
        <v>1568401197</v>
      </c>
      <c r="W541">
        <v>0</v>
      </c>
      <c r="X541" s="1" t="s">
        <v>27</v>
      </c>
      <c r="Y541" s="2">
        <v>43721.874305555553</v>
      </c>
    </row>
    <row r="542" spans="1:25" x14ac:dyDescent="0.4">
      <c r="A542">
        <v>1748972</v>
      </c>
      <c r="B542">
        <v>848077</v>
      </c>
      <c r="C542">
        <v>331</v>
      </c>
      <c r="D542">
        <v>338072180</v>
      </c>
      <c r="E542" s="1" t="s">
        <v>272</v>
      </c>
      <c r="F542">
        <v>74101</v>
      </c>
      <c r="G542">
        <v>599191</v>
      </c>
      <c r="H542" s="1" t="s">
        <v>272</v>
      </c>
      <c r="I542" s="1" t="s">
        <v>3474</v>
      </c>
      <c r="J542" s="1" t="s">
        <v>272</v>
      </c>
      <c r="L542" s="1" t="s">
        <v>27</v>
      </c>
      <c r="M542" s="1" t="s">
        <v>3419</v>
      </c>
      <c r="N542" s="1" t="s">
        <v>4199</v>
      </c>
      <c r="O542" s="1" t="s">
        <v>4200</v>
      </c>
      <c r="P542" s="1" t="s">
        <v>3416</v>
      </c>
      <c r="Q542">
        <v>13130</v>
      </c>
      <c r="R542">
        <v>1</v>
      </c>
      <c r="S542">
        <v>7</v>
      </c>
      <c r="T542" s="1" t="s">
        <v>27</v>
      </c>
      <c r="U542" s="1" t="s">
        <v>27</v>
      </c>
      <c r="V542">
        <v>1568401197</v>
      </c>
      <c r="W542">
        <v>0</v>
      </c>
      <c r="X542" s="1" t="s">
        <v>27</v>
      </c>
      <c r="Y542" s="2">
        <v>43721.874305555553</v>
      </c>
    </row>
    <row r="543" spans="1:25" x14ac:dyDescent="0.4">
      <c r="A543">
        <v>1749165</v>
      </c>
      <c r="B543">
        <v>848794</v>
      </c>
      <c r="C543">
        <v>331</v>
      </c>
      <c r="D543">
        <v>338006915</v>
      </c>
      <c r="E543" s="1" t="s">
        <v>957</v>
      </c>
      <c r="F543">
        <v>78501</v>
      </c>
      <c r="G543">
        <v>505188</v>
      </c>
      <c r="H543" s="1" t="s">
        <v>957</v>
      </c>
      <c r="I543" s="1" t="s">
        <v>3385</v>
      </c>
      <c r="J543" s="1" t="s">
        <v>162</v>
      </c>
      <c r="L543" s="1" t="s">
        <v>27</v>
      </c>
      <c r="M543" s="1" t="s">
        <v>3419</v>
      </c>
      <c r="N543" s="1" t="s">
        <v>3785</v>
      </c>
      <c r="O543" s="1" t="s">
        <v>27</v>
      </c>
      <c r="P543" s="1" t="s">
        <v>3416</v>
      </c>
      <c r="Q543">
        <v>13130</v>
      </c>
      <c r="R543">
        <v>1</v>
      </c>
      <c r="S543">
        <v>55</v>
      </c>
      <c r="T543" s="1" t="s">
        <v>3773</v>
      </c>
      <c r="U543" s="1" t="s">
        <v>27</v>
      </c>
      <c r="V543">
        <v>1568401202</v>
      </c>
      <c r="W543">
        <v>0</v>
      </c>
      <c r="X543" s="1" t="s">
        <v>27</v>
      </c>
      <c r="Y543" s="2">
        <v>43721.875</v>
      </c>
    </row>
    <row r="544" spans="1:25" x14ac:dyDescent="0.4">
      <c r="A544">
        <v>1748970</v>
      </c>
      <c r="B544">
        <v>848875</v>
      </c>
      <c r="C544">
        <v>331</v>
      </c>
      <c r="D544">
        <v>337879736</v>
      </c>
      <c r="E544" s="1" t="s">
        <v>565</v>
      </c>
      <c r="F544">
        <v>78401</v>
      </c>
      <c r="G544">
        <v>503444</v>
      </c>
      <c r="H544" s="1" t="s">
        <v>565</v>
      </c>
      <c r="I544" s="1" t="s">
        <v>3385</v>
      </c>
      <c r="J544" s="1" t="s">
        <v>162</v>
      </c>
      <c r="L544" s="1" t="s">
        <v>27</v>
      </c>
      <c r="M544" s="1" t="s">
        <v>3393</v>
      </c>
      <c r="N544" s="1" t="s">
        <v>3455</v>
      </c>
      <c r="O544" s="1" t="s">
        <v>27</v>
      </c>
      <c r="P544" s="1" t="s">
        <v>3416</v>
      </c>
      <c r="Q544">
        <v>13130</v>
      </c>
      <c r="R544">
        <v>1</v>
      </c>
      <c r="S544">
        <v>677</v>
      </c>
      <c r="T544" s="1" t="s">
        <v>3373</v>
      </c>
      <c r="U544" s="1" t="s">
        <v>27</v>
      </c>
      <c r="V544">
        <v>1568401196</v>
      </c>
      <c r="W544">
        <v>0</v>
      </c>
      <c r="X544" s="1" t="s">
        <v>27</v>
      </c>
      <c r="Y544" s="2">
        <v>43721.874305555553</v>
      </c>
    </row>
    <row r="545" spans="1:25" x14ac:dyDescent="0.4">
      <c r="A545">
        <v>1749166</v>
      </c>
      <c r="B545">
        <v>851574</v>
      </c>
      <c r="C545">
        <v>331</v>
      </c>
      <c r="D545">
        <v>337879748</v>
      </c>
      <c r="E545" s="1" t="s">
        <v>493</v>
      </c>
      <c r="F545">
        <v>75701</v>
      </c>
      <c r="G545">
        <v>545058</v>
      </c>
      <c r="H545" s="1" t="s">
        <v>493</v>
      </c>
      <c r="I545" s="1" t="s">
        <v>3520</v>
      </c>
      <c r="J545" s="1" t="s">
        <v>1162</v>
      </c>
      <c r="L545" s="1" t="s">
        <v>27</v>
      </c>
      <c r="M545" s="1" t="s">
        <v>3419</v>
      </c>
      <c r="N545" s="1" t="s">
        <v>3479</v>
      </c>
      <c r="O545" s="1" t="s">
        <v>27</v>
      </c>
      <c r="P545" s="1" t="s">
        <v>3416</v>
      </c>
      <c r="Q545">
        <v>13130</v>
      </c>
      <c r="R545">
        <v>3</v>
      </c>
      <c r="S545">
        <v>239</v>
      </c>
      <c r="T545" s="1" t="s">
        <v>3637</v>
      </c>
      <c r="U545" s="1" t="s">
        <v>27</v>
      </c>
      <c r="V545">
        <v>1568401202</v>
      </c>
      <c r="W545">
        <v>0</v>
      </c>
      <c r="X545" s="1" t="s">
        <v>27</v>
      </c>
      <c r="Y545" s="2">
        <v>43721.875</v>
      </c>
    </row>
    <row r="546" spans="1:25" x14ac:dyDescent="0.4">
      <c r="A546">
        <v>1749164</v>
      </c>
      <c r="B546">
        <v>873306</v>
      </c>
      <c r="C546">
        <v>331</v>
      </c>
      <c r="D546">
        <v>337879812</v>
      </c>
      <c r="E546" s="1" t="s">
        <v>1518</v>
      </c>
      <c r="F546">
        <v>27303</v>
      </c>
      <c r="G546">
        <v>532860</v>
      </c>
      <c r="H546" s="1" t="s">
        <v>1518</v>
      </c>
      <c r="I546" s="1" t="s">
        <v>3915</v>
      </c>
      <c r="J546" s="1" t="s">
        <v>825</v>
      </c>
      <c r="L546" s="1" t="s">
        <v>27</v>
      </c>
      <c r="M546" s="1" t="s">
        <v>3419</v>
      </c>
      <c r="N546" s="1" t="s">
        <v>4201</v>
      </c>
      <c r="O546" s="1" t="s">
        <v>27</v>
      </c>
      <c r="P546" s="1" t="s">
        <v>3416</v>
      </c>
      <c r="Q546">
        <v>13130</v>
      </c>
      <c r="R546">
        <v>1</v>
      </c>
      <c r="S546">
        <v>187</v>
      </c>
      <c r="T546" s="1" t="s">
        <v>27</v>
      </c>
      <c r="U546" s="1" t="s">
        <v>27</v>
      </c>
      <c r="V546">
        <v>1568401202</v>
      </c>
      <c r="W546">
        <v>0</v>
      </c>
      <c r="X546" s="1" t="s">
        <v>27</v>
      </c>
      <c r="Y546" s="2">
        <v>43721.875</v>
      </c>
    </row>
    <row r="547" spans="1:25" x14ac:dyDescent="0.4">
      <c r="A547">
        <v>1749169</v>
      </c>
      <c r="B547">
        <v>873489</v>
      </c>
      <c r="C547">
        <v>331</v>
      </c>
      <c r="D547">
        <v>337879813</v>
      </c>
      <c r="E547" s="1" t="s">
        <v>1732</v>
      </c>
      <c r="F547">
        <v>26101</v>
      </c>
      <c r="G547">
        <v>539911</v>
      </c>
      <c r="H547" s="1" t="s">
        <v>1732</v>
      </c>
      <c r="I547" s="1" t="s">
        <v>3866</v>
      </c>
      <c r="J547" s="1" t="s">
        <v>1732</v>
      </c>
      <c r="L547" s="1" t="s">
        <v>27</v>
      </c>
      <c r="M547" s="1" t="s">
        <v>3419</v>
      </c>
      <c r="N547" s="1" t="s">
        <v>4202</v>
      </c>
      <c r="O547" s="1" t="s">
        <v>1439</v>
      </c>
      <c r="P547" s="1" t="s">
        <v>3416</v>
      </c>
      <c r="Q547">
        <v>13130</v>
      </c>
      <c r="R547">
        <v>1</v>
      </c>
      <c r="S547">
        <v>335</v>
      </c>
      <c r="T547" s="1" t="s">
        <v>27</v>
      </c>
      <c r="U547" s="1" t="s">
        <v>27</v>
      </c>
      <c r="V547">
        <v>1568401202</v>
      </c>
      <c r="W547">
        <v>0</v>
      </c>
      <c r="X547" s="1" t="s">
        <v>27</v>
      </c>
      <c r="Y547" s="2">
        <v>43721.875</v>
      </c>
    </row>
    <row r="548" spans="1:25" x14ac:dyDescent="0.4">
      <c r="A548">
        <v>1072094</v>
      </c>
      <c r="B548">
        <v>3036600</v>
      </c>
      <c r="C548">
        <v>112</v>
      </c>
      <c r="D548">
        <v>337983117</v>
      </c>
      <c r="E548" s="1" t="s">
        <v>29</v>
      </c>
      <c r="F548">
        <v>16200</v>
      </c>
      <c r="G548">
        <v>500178</v>
      </c>
      <c r="H548" s="1" t="s">
        <v>559</v>
      </c>
      <c r="I548" s="1" t="s">
        <v>3368</v>
      </c>
      <c r="J548" s="1" t="s">
        <v>29</v>
      </c>
      <c r="L548" s="1" t="s">
        <v>27</v>
      </c>
      <c r="M548" s="1" t="s">
        <v>3537</v>
      </c>
      <c r="N548" s="1" t="s">
        <v>4203</v>
      </c>
      <c r="O548" s="1" t="s">
        <v>4204</v>
      </c>
      <c r="P548" s="1" t="s">
        <v>3390</v>
      </c>
      <c r="Q548">
        <v>11002</v>
      </c>
      <c r="R548">
        <v>1</v>
      </c>
      <c r="S548">
        <v>282</v>
      </c>
      <c r="T548" s="1" t="s">
        <v>3488</v>
      </c>
      <c r="U548" s="1" t="s">
        <v>27</v>
      </c>
      <c r="V548">
        <v>1568187300</v>
      </c>
      <c r="W548">
        <v>0</v>
      </c>
      <c r="X548" s="1" t="s">
        <v>27</v>
      </c>
      <c r="Y548" s="2">
        <v>43719.399305555555</v>
      </c>
    </row>
    <row r="549" spans="1:25" x14ac:dyDescent="0.4">
      <c r="A549">
        <v>1749163</v>
      </c>
      <c r="B549">
        <v>3620841</v>
      </c>
      <c r="C549">
        <v>641</v>
      </c>
      <c r="D549">
        <v>337985498</v>
      </c>
      <c r="E549" s="1" t="s">
        <v>4205</v>
      </c>
      <c r="F549">
        <v>27735</v>
      </c>
      <c r="G549">
        <v>531651</v>
      </c>
      <c r="H549" s="1" t="s">
        <v>4205</v>
      </c>
      <c r="I549" s="1" t="s">
        <v>3423</v>
      </c>
      <c r="J549" s="1" t="s">
        <v>192</v>
      </c>
      <c r="L549" s="1" t="s">
        <v>27</v>
      </c>
      <c r="M549" s="1" t="s">
        <v>3537</v>
      </c>
      <c r="N549" s="1" t="s">
        <v>27</v>
      </c>
      <c r="O549" s="1" t="s">
        <v>27</v>
      </c>
      <c r="P549" s="1" t="s">
        <v>3410</v>
      </c>
      <c r="Q549">
        <v>15002</v>
      </c>
      <c r="R549">
        <v>1</v>
      </c>
      <c r="S549">
        <v>57</v>
      </c>
      <c r="T549" s="1" t="s">
        <v>27</v>
      </c>
      <c r="U549" s="1" t="s">
        <v>27</v>
      </c>
      <c r="V549">
        <v>1568401202</v>
      </c>
      <c r="W549">
        <v>0</v>
      </c>
      <c r="X549" s="1" t="s">
        <v>27</v>
      </c>
      <c r="Y549" s="2">
        <v>43721.875</v>
      </c>
    </row>
    <row r="550" spans="1:25" x14ac:dyDescent="0.4">
      <c r="A550">
        <v>1748964</v>
      </c>
      <c r="B550">
        <v>3855007</v>
      </c>
      <c r="C550">
        <v>641</v>
      </c>
      <c r="D550">
        <v>338600146</v>
      </c>
      <c r="E550" s="1" t="s">
        <v>4206</v>
      </c>
      <c r="F550">
        <v>43905</v>
      </c>
      <c r="G550">
        <v>566535</v>
      </c>
      <c r="H550" s="1" t="s">
        <v>4206</v>
      </c>
      <c r="I550" s="1" t="s">
        <v>3569</v>
      </c>
      <c r="J550" s="1" t="s">
        <v>723</v>
      </c>
      <c r="L550" s="1" t="s">
        <v>27</v>
      </c>
      <c r="M550" s="1" t="s">
        <v>3540</v>
      </c>
      <c r="N550" s="1" t="s">
        <v>27</v>
      </c>
      <c r="O550" s="1" t="s">
        <v>27</v>
      </c>
      <c r="P550" s="1" t="s">
        <v>3410</v>
      </c>
      <c r="Q550">
        <v>15002</v>
      </c>
      <c r="R550">
        <v>1</v>
      </c>
      <c r="S550">
        <v>29</v>
      </c>
      <c r="T550" s="1" t="s">
        <v>27</v>
      </c>
      <c r="U550" s="1" t="s">
        <v>27</v>
      </c>
      <c r="V550">
        <v>1568401196</v>
      </c>
      <c r="W550">
        <v>0</v>
      </c>
      <c r="X550" s="1" t="s">
        <v>27</v>
      </c>
      <c r="Y550" s="2">
        <v>43721.874305555553</v>
      </c>
    </row>
    <row r="551" spans="1:25" x14ac:dyDescent="0.4">
      <c r="A551">
        <v>1749168</v>
      </c>
      <c r="B551">
        <v>3867854</v>
      </c>
      <c r="C551">
        <v>641</v>
      </c>
      <c r="D551">
        <v>338687923</v>
      </c>
      <c r="E551" s="1" t="s">
        <v>813</v>
      </c>
      <c r="F551">
        <v>79001</v>
      </c>
      <c r="G551">
        <v>536385</v>
      </c>
      <c r="H551" s="1" t="s">
        <v>813</v>
      </c>
      <c r="I551" s="1" t="s">
        <v>3793</v>
      </c>
      <c r="J551" s="1" t="s">
        <v>813</v>
      </c>
      <c r="L551" s="1" t="s">
        <v>27</v>
      </c>
      <c r="M551" s="1" t="s">
        <v>3537</v>
      </c>
      <c r="N551" s="1" t="s">
        <v>4207</v>
      </c>
      <c r="O551" s="1" t="s">
        <v>27</v>
      </c>
      <c r="P551" s="1" t="s">
        <v>3410</v>
      </c>
      <c r="Q551">
        <v>15002</v>
      </c>
      <c r="R551">
        <v>1</v>
      </c>
      <c r="S551">
        <v>1345</v>
      </c>
      <c r="T551" s="1" t="s">
        <v>4208</v>
      </c>
      <c r="U551" s="1" t="s">
        <v>27</v>
      </c>
      <c r="V551">
        <v>1568401202</v>
      </c>
      <c r="W551">
        <v>0</v>
      </c>
      <c r="X551" s="1" t="s">
        <v>27</v>
      </c>
      <c r="Y551" s="2">
        <v>43721.875</v>
      </c>
    </row>
    <row r="552" spans="1:25" x14ac:dyDescent="0.4">
      <c r="A552">
        <v>1749162</v>
      </c>
      <c r="B552">
        <v>12907731</v>
      </c>
      <c r="C552">
        <v>331</v>
      </c>
      <c r="D552">
        <v>337881978</v>
      </c>
      <c r="E552" s="1" t="s">
        <v>3185</v>
      </c>
      <c r="F552">
        <v>39102</v>
      </c>
      <c r="G552">
        <v>553069</v>
      </c>
      <c r="H552" s="1" t="s">
        <v>3185</v>
      </c>
      <c r="I552" s="1" t="s">
        <v>3589</v>
      </c>
      <c r="J552" s="1" t="s">
        <v>669</v>
      </c>
      <c r="L552" s="1" t="s">
        <v>27</v>
      </c>
      <c r="M552" s="1" t="s">
        <v>3414</v>
      </c>
      <c r="N552" s="1" t="s">
        <v>4027</v>
      </c>
      <c r="O552" s="1" t="s">
        <v>27</v>
      </c>
      <c r="P552" s="1" t="s">
        <v>3416</v>
      </c>
      <c r="Q552">
        <v>13130</v>
      </c>
      <c r="R552">
        <v>1</v>
      </c>
      <c r="S552">
        <v>421</v>
      </c>
      <c r="T552" s="1" t="s">
        <v>3544</v>
      </c>
      <c r="U552" s="1" t="s">
        <v>27</v>
      </c>
      <c r="V552">
        <v>1568401202</v>
      </c>
      <c r="W552">
        <v>0</v>
      </c>
      <c r="X552" s="1" t="s">
        <v>27</v>
      </c>
      <c r="Y552" s="2">
        <v>43721.875</v>
      </c>
    </row>
    <row r="553" spans="1:25" x14ac:dyDescent="0.4">
      <c r="A553">
        <v>1259712</v>
      </c>
      <c r="B553">
        <v>13582259</v>
      </c>
      <c r="C553">
        <v>331</v>
      </c>
      <c r="D553">
        <v>339582902</v>
      </c>
      <c r="E553" s="1" t="s">
        <v>154</v>
      </c>
      <c r="F553">
        <v>53701</v>
      </c>
      <c r="G553">
        <v>571164</v>
      </c>
      <c r="H553" s="1" t="s">
        <v>154</v>
      </c>
      <c r="I553" s="1" t="s">
        <v>3603</v>
      </c>
      <c r="J553" s="1" t="s">
        <v>154</v>
      </c>
      <c r="L553" s="1" t="s">
        <v>27</v>
      </c>
      <c r="M553" s="1" t="s">
        <v>3419</v>
      </c>
      <c r="N553" s="1" t="s">
        <v>4209</v>
      </c>
      <c r="O553" s="1" t="s">
        <v>3808</v>
      </c>
      <c r="P553" s="1" t="s">
        <v>3416</v>
      </c>
      <c r="Q553">
        <v>13130</v>
      </c>
      <c r="R553">
        <v>1</v>
      </c>
      <c r="S553">
        <v>205</v>
      </c>
      <c r="T553" s="1" t="s">
        <v>27</v>
      </c>
      <c r="U553" s="1" t="s">
        <v>27</v>
      </c>
      <c r="V553">
        <v>1568378726</v>
      </c>
      <c r="W553">
        <v>0</v>
      </c>
      <c r="X553" s="1" t="s">
        <v>27</v>
      </c>
      <c r="Y553" s="2">
        <v>43721.614583333336</v>
      </c>
    </row>
    <row r="554" spans="1:25" x14ac:dyDescent="0.4">
      <c r="A554">
        <v>1749161</v>
      </c>
      <c r="B554">
        <v>13644254</v>
      </c>
      <c r="C554">
        <v>331</v>
      </c>
      <c r="D554">
        <v>337882604</v>
      </c>
      <c r="E554" s="1" t="s">
        <v>1331</v>
      </c>
      <c r="F554">
        <v>73506</v>
      </c>
      <c r="G554">
        <v>598917</v>
      </c>
      <c r="H554" s="1" t="s">
        <v>1331</v>
      </c>
      <c r="I554" s="1" t="s">
        <v>3639</v>
      </c>
      <c r="J554" s="1" t="s">
        <v>1331</v>
      </c>
      <c r="L554" s="1" t="s">
        <v>27</v>
      </c>
      <c r="M554" s="1" t="s">
        <v>3414</v>
      </c>
      <c r="N554" s="1" t="s">
        <v>4210</v>
      </c>
      <c r="O554" s="1" t="s">
        <v>3573</v>
      </c>
      <c r="P554" s="1" t="s">
        <v>3416</v>
      </c>
      <c r="Q554">
        <v>13130</v>
      </c>
      <c r="R554">
        <v>1</v>
      </c>
      <c r="S554">
        <v>1111</v>
      </c>
      <c r="T554" s="1" t="s">
        <v>4114</v>
      </c>
      <c r="U554" s="1" t="s">
        <v>27</v>
      </c>
      <c r="V554">
        <v>1568401202</v>
      </c>
      <c r="W554">
        <v>0</v>
      </c>
      <c r="X554" s="1" t="s">
        <v>27</v>
      </c>
      <c r="Y554" s="2">
        <v>43721.875</v>
      </c>
    </row>
    <row r="555" spans="1:25" x14ac:dyDescent="0.4">
      <c r="A555">
        <v>1748956</v>
      </c>
      <c r="B555">
        <v>13644271</v>
      </c>
      <c r="C555">
        <v>331</v>
      </c>
      <c r="D555">
        <v>338136827</v>
      </c>
      <c r="E555" s="1" t="s">
        <v>799</v>
      </c>
      <c r="F555">
        <v>73564</v>
      </c>
      <c r="G555">
        <v>555088</v>
      </c>
      <c r="H555" s="1" t="s">
        <v>799</v>
      </c>
      <c r="I555" s="1" t="s">
        <v>3639</v>
      </c>
      <c r="J555" s="1" t="s">
        <v>1331</v>
      </c>
      <c r="L555" s="1" t="s">
        <v>27</v>
      </c>
      <c r="M555" s="1" t="s">
        <v>3419</v>
      </c>
      <c r="N555" s="1" t="s">
        <v>4211</v>
      </c>
      <c r="O555" s="1" t="s">
        <v>4212</v>
      </c>
      <c r="P555" s="1" t="s">
        <v>3416</v>
      </c>
      <c r="Q555">
        <v>13130</v>
      </c>
      <c r="R555">
        <v>1</v>
      </c>
      <c r="S555">
        <v>635</v>
      </c>
      <c r="T555" s="1" t="s">
        <v>3480</v>
      </c>
      <c r="U555" s="1" t="s">
        <v>27</v>
      </c>
      <c r="V555">
        <v>1568401196</v>
      </c>
      <c r="W555">
        <v>0</v>
      </c>
      <c r="X555" s="1" t="s">
        <v>27</v>
      </c>
      <c r="Y555" s="2">
        <v>43721.874305555553</v>
      </c>
    </row>
    <row r="556" spans="1:25" x14ac:dyDescent="0.4">
      <c r="A556">
        <v>1749160</v>
      </c>
      <c r="B556">
        <v>13644289</v>
      </c>
      <c r="C556">
        <v>331</v>
      </c>
      <c r="D556">
        <v>337882605</v>
      </c>
      <c r="E556" s="1" t="s">
        <v>799</v>
      </c>
      <c r="F556">
        <v>73601</v>
      </c>
      <c r="G556">
        <v>555088</v>
      </c>
      <c r="H556" s="1" t="s">
        <v>799</v>
      </c>
      <c r="I556" s="1" t="s">
        <v>3639</v>
      </c>
      <c r="J556" s="1" t="s">
        <v>1331</v>
      </c>
      <c r="L556" s="1" t="s">
        <v>27</v>
      </c>
      <c r="M556" s="1" t="s">
        <v>3419</v>
      </c>
      <c r="N556" s="1" t="s">
        <v>4213</v>
      </c>
      <c r="O556" s="1" t="s">
        <v>4214</v>
      </c>
      <c r="P556" s="1" t="s">
        <v>3416</v>
      </c>
      <c r="Q556">
        <v>13130</v>
      </c>
      <c r="R556">
        <v>1</v>
      </c>
      <c r="S556">
        <v>613</v>
      </c>
      <c r="T556" s="1" t="s">
        <v>3373</v>
      </c>
      <c r="U556" s="1" t="s">
        <v>27</v>
      </c>
      <c r="V556">
        <v>1568401202</v>
      </c>
      <c r="W556">
        <v>0</v>
      </c>
      <c r="X556" s="1" t="s">
        <v>27</v>
      </c>
      <c r="Y556" s="2">
        <v>43721.875</v>
      </c>
    </row>
    <row r="557" spans="1:25" x14ac:dyDescent="0.4">
      <c r="A557">
        <v>1749159</v>
      </c>
      <c r="B557">
        <v>13644297</v>
      </c>
      <c r="C557">
        <v>331</v>
      </c>
      <c r="D557">
        <v>338009666</v>
      </c>
      <c r="E557" s="1" t="s">
        <v>799</v>
      </c>
      <c r="F557">
        <v>73601</v>
      </c>
      <c r="G557">
        <v>555088</v>
      </c>
      <c r="H557" s="1" t="s">
        <v>799</v>
      </c>
      <c r="I557" s="1" t="s">
        <v>3639</v>
      </c>
      <c r="J557" s="1" t="s">
        <v>1331</v>
      </c>
      <c r="L557" s="1" t="s">
        <v>27</v>
      </c>
      <c r="M557" s="1" t="s">
        <v>3414</v>
      </c>
      <c r="N557" s="1" t="s">
        <v>3678</v>
      </c>
      <c r="O557" s="1" t="s">
        <v>4214</v>
      </c>
      <c r="P557" s="1" t="s">
        <v>3416</v>
      </c>
      <c r="Q557">
        <v>13130</v>
      </c>
      <c r="R557">
        <v>1</v>
      </c>
      <c r="S557">
        <v>601</v>
      </c>
      <c r="T557" s="1" t="s">
        <v>3391</v>
      </c>
      <c r="U557" s="1" t="s">
        <v>27</v>
      </c>
      <c r="V557">
        <v>1568401202</v>
      </c>
      <c r="W557">
        <v>0</v>
      </c>
      <c r="X557" s="1" t="s">
        <v>27</v>
      </c>
      <c r="Y557" s="2">
        <v>43721.875</v>
      </c>
    </row>
    <row r="558" spans="1:25" x14ac:dyDescent="0.4">
      <c r="A558">
        <v>1749158</v>
      </c>
      <c r="B558">
        <v>13644327</v>
      </c>
      <c r="C558">
        <v>331</v>
      </c>
      <c r="D558">
        <v>337882606</v>
      </c>
      <c r="E558" s="1" t="s">
        <v>45</v>
      </c>
      <c r="F558">
        <v>70200</v>
      </c>
      <c r="G558">
        <v>545911</v>
      </c>
      <c r="H558" s="1" t="s">
        <v>3513</v>
      </c>
      <c r="I558" s="1" t="s">
        <v>3490</v>
      </c>
      <c r="J558" s="1" t="s">
        <v>3491</v>
      </c>
      <c r="L558" s="1" t="s">
        <v>27</v>
      </c>
      <c r="M558" s="1" t="s">
        <v>3419</v>
      </c>
      <c r="N558" s="1" t="s">
        <v>4215</v>
      </c>
      <c r="O558" s="1" t="s">
        <v>3515</v>
      </c>
      <c r="P558" s="1" t="s">
        <v>3416</v>
      </c>
      <c r="Q558">
        <v>13130</v>
      </c>
      <c r="R558">
        <v>1</v>
      </c>
      <c r="S558">
        <v>423</v>
      </c>
      <c r="T558" s="1" t="s">
        <v>3547</v>
      </c>
      <c r="U558" s="1" t="s">
        <v>27</v>
      </c>
      <c r="V558">
        <v>1568401202</v>
      </c>
      <c r="W558">
        <v>0</v>
      </c>
      <c r="X558" s="1" t="s">
        <v>27</v>
      </c>
      <c r="Y558" s="2">
        <v>43721.875</v>
      </c>
    </row>
    <row r="559" spans="1:25" x14ac:dyDescent="0.4">
      <c r="A559">
        <v>1749157</v>
      </c>
      <c r="B559">
        <v>13692933</v>
      </c>
      <c r="C559">
        <v>331</v>
      </c>
      <c r="D559">
        <v>338009683</v>
      </c>
      <c r="E559" s="1" t="s">
        <v>373</v>
      </c>
      <c r="F559">
        <v>68201</v>
      </c>
      <c r="G559">
        <v>592889</v>
      </c>
      <c r="H559" s="1" t="s">
        <v>373</v>
      </c>
      <c r="I559" s="1" t="s">
        <v>3453</v>
      </c>
      <c r="J559" s="1" t="s">
        <v>373</v>
      </c>
      <c r="L559" s="1" t="s">
        <v>27</v>
      </c>
      <c r="M559" s="1" t="s">
        <v>3419</v>
      </c>
      <c r="N559" s="1" t="s">
        <v>4216</v>
      </c>
      <c r="O559" s="1" t="s">
        <v>3456</v>
      </c>
      <c r="P559" s="1" t="s">
        <v>3416</v>
      </c>
      <c r="Q559">
        <v>13130</v>
      </c>
      <c r="R559">
        <v>1</v>
      </c>
      <c r="S559">
        <v>552</v>
      </c>
      <c r="T559" s="1" t="s">
        <v>3501</v>
      </c>
      <c r="U559" s="1" t="s">
        <v>27</v>
      </c>
      <c r="V559">
        <v>1568401202</v>
      </c>
      <c r="W559">
        <v>0</v>
      </c>
      <c r="X559" s="1" t="s">
        <v>27</v>
      </c>
      <c r="Y559" s="2">
        <v>43721.875</v>
      </c>
    </row>
    <row r="560" spans="1:25" x14ac:dyDescent="0.4">
      <c r="A560">
        <v>1748953</v>
      </c>
      <c r="B560">
        <v>14450402</v>
      </c>
      <c r="C560">
        <v>331</v>
      </c>
      <c r="D560">
        <v>338074979</v>
      </c>
      <c r="E560" s="1" t="s">
        <v>847</v>
      </c>
      <c r="F560">
        <v>39901</v>
      </c>
      <c r="G560">
        <v>549576</v>
      </c>
      <c r="H560" s="1" t="s">
        <v>847</v>
      </c>
      <c r="I560" s="1" t="s">
        <v>3858</v>
      </c>
      <c r="J560" s="1" t="s">
        <v>229</v>
      </c>
      <c r="L560" s="1" t="s">
        <v>27</v>
      </c>
      <c r="M560" s="1" t="s">
        <v>3393</v>
      </c>
      <c r="N560" s="1" t="s">
        <v>4166</v>
      </c>
      <c r="O560" s="1" t="s">
        <v>27</v>
      </c>
      <c r="P560" s="1" t="s">
        <v>3416</v>
      </c>
      <c r="Q560">
        <v>13130</v>
      </c>
      <c r="R560">
        <v>1</v>
      </c>
      <c r="S560">
        <v>777</v>
      </c>
      <c r="T560" s="1" t="s">
        <v>27</v>
      </c>
      <c r="U560" s="1" t="s">
        <v>27</v>
      </c>
      <c r="V560">
        <v>1568401196</v>
      </c>
      <c r="W560">
        <v>0</v>
      </c>
      <c r="X560" s="1" t="s">
        <v>27</v>
      </c>
      <c r="Y560" s="2">
        <v>43721.874305555553</v>
      </c>
    </row>
    <row r="561" spans="1:25" x14ac:dyDescent="0.4">
      <c r="A561">
        <v>1748951</v>
      </c>
      <c r="B561">
        <v>14450470</v>
      </c>
      <c r="C561">
        <v>331</v>
      </c>
      <c r="D561">
        <v>338009741</v>
      </c>
      <c r="E561" s="1" t="s">
        <v>341</v>
      </c>
      <c r="F561">
        <v>39301</v>
      </c>
      <c r="G561">
        <v>547492</v>
      </c>
      <c r="H561" s="1" t="s">
        <v>341</v>
      </c>
      <c r="I561" s="1" t="s">
        <v>3539</v>
      </c>
      <c r="J561" s="1" t="s">
        <v>341</v>
      </c>
      <c r="L561" s="1" t="s">
        <v>27</v>
      </c>
      <c r="M561" s="1" t="s">
        <v>3414</v>
      </c>
      <c r="N561" s="1" t="s">
        <v>4217</v>
      </c>
      <c r="O561" s="1" t="s">
        <v>27</v>
      </c>
      <c r="P561" s="1" t="s">
        <v>3416</v>
      </c>
      <c r="Q561">
        <v>13130</v>
      </c>
      <c r="R561">
        <v>1</v>
      </c>
      <c r="S561">
        <v>1469</v>
      </c>
      <c r="T561" s="1" t="s">
        <v>27</v>
      </c>
      <c r="U561" s="1" t="s">
        <v>27</v>
      </c>
      <c r="V561">
        <v>1568401196</v>
      </c>
      <c r="W561">
        <v>0</v>
      </c>
      <c r="X561" s="1" t="s">
        <v>27</v>
      </c>
      <c r="Y561" s="2">
        <v>43721.874305555553</v>
      </c>
    </row>
    <row r="562" spans="1:25" x14ac:dyDescent="0.4">
      <c r="A562">
        <v>1749156</v>
      </c>
      <c r="B562">
        <v>14450500</v>
      </c>
      <c r="C562">
        <v>331</v>
      </c>
      <c r="D562">
        <v>337882868</v>
      </c>
      <c r="E562" s="1" t="s">
        <v>11</v>
      </c>
      <c r="F562">
        <v>76001</v>
      </c>
      <c r="G562">
        <v>585068</v>
      </c>
      <c r="H562" s="1" t="s">
        <v>11</v>
      </c>
      <c r="I562" s="1" t="s">
        <v>3447</v>
      </c>
      <c r="J562" s="1" t="s">
        <v>11</v>
      </c>
      <c r="L562" s="1" t="s">
        <v>27</v>
      </c>
      <c r="M562" s="1" t="s">
        <v>3414</v>
      </c>
      <c r="N562" s="1" t="s">
        <v>4218</v>
      </c>
      <c r="O562" s="1" t="s">
        <v>27</v>
      </c>
      <c r="P562" s="1" t="s">
        <v>3416</v>
      </c>
      <c r="Q562">
        <v>13130</v>
      </c>
      <c r="R562">
        <v>1</v>
      </c>
      <c r="S562">
        <v>2528</v>
      </c>
      <c r="T562" s="1" t="s">
        <v>27</v>
      </c>
      <c r="U562" s="1" t="s">
        <v>27</v>
      </c>
      <c r="V562">
        <v>1568401201</v>
      </c>
      <c r="W562">
        <v>0</v>
      </c>
      <c r="X562" s="1" t="s">
        <v>27</v>
      </c>
      <c r="Y562" s="2">
        <v>43721.875</v>
      </c>
    </row>
    <row r="563" spans="1:25" x14ac:dyDescent="0.4">
      <c r="A563">
        <v>1749155</v>
      </c>
      <c r="B563">
        <v>14450917</v>
      </c>
      <c r="C563">
        <v>331</v>
      </c>
      <c r="D563">
        <v>338150093</v>
      </c>
      <c r="E563" s="1" t="s">
        <v>2736</v>
      </c>
      <c r="F563">
        <v>37810</v>
      </c>
      <c r="G563">
        <v>546089</v>
      </c>
      <c r="H563" s="1" t="s">
        <v>2736</v>
      </c>
      <c r="I563" s="1" t="s">
        <v>3851</v>
      </c>
      <c r="J563" s="1" t="s">
        <v>740</v>
      </c>
      <c r="L563" s="1" t="s">
        <v>27</v>
      </c>
      <c r="M563" s="1" t="s">
        <v>3393</v>
      </c>
      <c r="N563" s="1" t="s">
        <v>4219</v>
      </c>
      <c r="O563" s="1" t="s">
        <v>27</v>
      </c>
      <c r="P563" s="1" t="s">
        <v>3416</v>
      </c>
      <c r="Q563">
        <v>13130</v>
      </c>
      <c r="R563">
        <v>1</v>
      </c>
      <c r="S563">
        <v>220</v>
      </c>
      <c r="T563" s="1" t="s">
        <v>27</v>
      </c>
      <c r="U563" s="1" t="s">
        <v>27</v>
      </c>
      <c r="V563">
        <v>1568401201</v>
      </c>
      <c r="W563">
        <v>0</v>
      </c>
      <c r="X563" s="1" t="s">
        <v>27</v>
      </c>
      <c r="Y563" s="2">
        <v>43721.875</v>
      </c>
    </row>
    <row r="564" spans="1:25" x14ac:dyDescent="0.4">
      <c r="A564">
        <v>1749154</v>
      </c>
      <c r="B564">
        <v>14451026</v>
      </c>
      <c r="C564">
        <v>331</v>
      </c>
      <c r="D564">
        <v>337882872</v>
      </c>
      <c r="E564" s="1" t="s">
        <v>232</v>
      </c>
      <c r="F564">
        <v>28802</v>
      </c>
      <c r="G564">
        <v>537004</v>
      </c>
      <c r="H564" s="1" t="s">
        <v>232</v>
      </c>
      <c r="I564" s="1" t="s">
        <v>3374</v>
      </c>
      <c r="J564" s="1" t="s">
        <v>232</v>
      </c>
      <c r="L564" s="1" t="s">
        <v>27</v>
      </c>
      <c r="M564" s="1" t="s">
        <v>3414</v>
      </c>
      <c r="N564" s="1" t="s">
        <v>4220</v>
      </c>
      <c r="O564" s="1" t="s">
        <v>27</v>
      </c>
      <c r="P564" s="1" t="s">
        <v>3416</v>
      </c>
      <c r="Q564">
        <v>13130</v>
      </c>
      <c r="R564">
        <v>1</v>
      </c>
      <c r="S564">
        <v>1804</v>
      </c>
      <c r="T564" s="1" t="s">
        <v>27</v>
      </c>
      <c r="U564" s="1" t="s">
        <v>27</v>
      </c>
      <c r="V564">
        <v>1568401201</v>
      </c>
      <c r="W564">
        <v>0</v>
      </c>
      <c r="X564" s="1" t="s">
        <v>27</v>
      </c>
      <c r="Y564" s="2">
        <v>43721.875</v>
      </c>
    </row>
    <row r="565" spans="1:25" x14ac:dyDescent="0.4">
      <c r="A565">
        <v>1749153</v>
      </c>
      <c r="B565">
        <v>14451077</v>
      </c>
      <c r="C565">
        <v>331</v>
      </c>
      <c r="D565">
        <v>338195878</v>
      </c>
      <c r="E565" s="1" t="s">
        <v>759</v>
      </c>
      <c r="F565">
        <v>25601</v>
      </c>
      <c r="G565">
        <v>529303</v>
      </c>
      <c r="H565" s="1" t="s">
        <v>759</v>
      </c>
      <c r="I565" s="1" t="s">
        <v>3397</v>
      </c>
      <c r="J565" s="1" t="s">
        <v>759</v>
      </c>
      <c r="L565" s="1" t="s">
        <v>27</v>
      </c>
      <c r="M565" s="1" t="s">
        <v>3393</v>
      </c>
      <c r="N565" s="1" t="s">
        <v>4221</v>
      </c>
      <c r="O565" s="1" t="s">
        <v>27</v>
      </c>
      <c r="P565" s="1" t="s">
        <v>3416</v>
      </c>
      <c r="Q565">
        <v>13130</v>
      </c>
      <c r="R565">
        <v>1</v>
      </c>
      <c r="S565">
        <v>1302</v>
      </c>
      <c r="T565" s="1" t="s">
        <v>27</v>
      </c>
      <c r="U565" s="1" t="s">
        <v>27</v>
      </c>
      <c r="V565">
        <v>1568401201</v>
      </c>
      <c r="W565">
        <v>0</v>
      </c>
      <c r="X565" s="1" t="s">
        <v>27</v>
      </c>
      <c r="Y565" s="2">
        <v>43721.875</v>
      </c>
    </row>
    <row r="566" spans="1:25" x14ac:dyDescent="0.4">
      <c r="A566">
        <v>1748950</v>
      </c>
      <c r="B566">
        <v>14451085</v>
      </c>
      <c r="C566">
        <v>331</v>
      </c>
      <c r="D566">
        <v>337882874</v>
      </c>
      <c r="E566" s="1" t="s">
        <v>162</v>
      </c>
      <c r="F566">
        <v>77900</v>
      </c>
      <c r="G566">
        <v>500496</v>
      </c>
      <c r="H566" s="1" t="s">
        <v>162</v>
      </c>
      <c r="I566" s="1" t="s">
        <v>3385</v>
      </c>
      <c r="J566" s="1" t="s">
        <v>162</v>
      </c>
      <c r="L566" s="1" t="s">
        <v>27</v>
      </c>
      <c r="M566" s="1" t="s">
        <v>3419</v>
      </c>
      <c r="N566" s="1" t="s">
        <v>4222</v>
      </c>
      <c r="O566" s="1" t="s">
        <v>27</v>
      </c>
      <c r="P566" s="1" t="s">
        <v>3416</v>
      </c>
      <c r="Q566">
        <v>13130</v>
      </c>
      <c r="R566">
        <v>1</v>
      </c>
      <c r="S566">
        <v>872</v>
      </c>
      <c r="T566" s="1" t="s">
        <v>3387</v>
      </c>
      <c r="U566" s="1" t="s">
        <v>27</v>
      </c>
      <c r="V566">
        <v>1568401196</v>
      </c>
      <c r="W566">
        <v>0</v>
      </c>
      <c r="X566" s="1" t="s">
        <v>27</v>
      </c>
      <c r="Y566" s="2">
        <v>43721.874305555553</v>
      </c>
    </row>
    <row r="567" spans="1:25" x14ac:dyDescent="0.4">
      <c r="A567">
        <v>1748946</v>
      </c>
      <c r="B567">
        <v>14451093</v>
      </c>
      <c r="C567">
        <v>331</v>
      </c>
      <c r="D567">
        <v>337882875</v>
      </c>
      <c r="E567" s="1" t="s">
        <v>45</v>
      </c>
      <c r="F567">
        <v>70300</v>
      </c>
      <c r="G567">
        <v>554227</v>
      </c>
      <c r="H567" s="1" t="s">
        <v>4223</v>
      </c>
      <c r="I567" s="1" t="s">
        <v>3490</v>
      </c>
      <c r="J567" s="1" t="s">
        <v>3491</v>
      </c>
      <c r="L567" s="1" t="s">
        <v>27</v>
      </c>
      <c r="M567" s="1" t="s">
        <v>3419</v>
      </c>
      <c r="N567" s="1" t="s">
        <v>4224</v>
      </c>
      <c r="O567" s="1" t="s">
        <v>4223</v>
      </c>
      <c r="P567" s="1" t="s">
        <v>3416</v>
      </c>
      <c r="Q567">
        <v>13130</v>
      </c>
      <c r="R567">
        <v>1</v>
      </c>
      <c r="S567">
        <v>964</v>
      </c>
      <c r="T567" s="1" t="s">
        <v>3391</v>
      </c>
      <c r="U567" s="1" t="s">
        <v>27</v>
      </c>
      <c r="V567">
        <v>1568401196</v>
      </c>
      <c r="W567">
        <v>0</v>
      </c>
      <c r="X567" s="1" t="s">
        <v>27</v>
      </c>
      <c r="Y567" s="2">
        <v>43721.874305555553</v>
      </c>
    </row>
    <row r="568" spans="1:25" x14ac:dyDescent="0.4">
      <c r="A568">
        <v>1748944</v>
      </c>
      <c r="B568">
        <v>14798425</v>
      </c>
      <c r="C568">
        <v>331</v>
      </c>
      <c r="D568">
        <v>338107571</v>
      </c>
      <c r="E568" s="1" t="s">
        <v>998</v>
      </c>
      <c r="F568">
        <v>25801</v>
      </c>
      <c r="G568">
        <v>530883</v>
      </c>
      <c r="H568" s="1" t="s">
        <v>998</v>
      </c>
      <c r="I568" s="1" t="s">
        <v>3397</v>
      </c>
      <c r="J568" s="1" t="s">
        <v>759</v>
      </c>
      <c r="L568" s="1" t="s">
        <v>27</v>
      </c>
      <c r="M568" s="1" t="s">
        <v>3419</v>
      </c>
      <c r="N568" s="1" t="s">
        <v>4225</v>
      </c>
      <c r="O568" s="1" t="s">
        <v>27</v>
      </c>
      <c r="P568" s="1" t="s">
        <v>3416</v>
      </c>
      <c r="Q568">
        <v>13130</v>
      </c>
      <c r="R568">
        <v>1</v>
      </c>
      <c r="S568">
        <v>1</v>
      </c>
      <c r="T568" s="1" t="s">
        <v>27</v>
      </c>
      <c r="U568" s="1" t="s">
        <v>27</v>
      </c>
      <c r="V568">
        <v>1568401196</v>
      </c>
      <c r="W568">
        <v>0</v>
      </c>
      <c r="X568" s="1" t="s">
        <v>27</v>
      </c>
      <c r="Y568" s="2">
        <v>43721.874305555553</v>
      </c>
    </row>
    <row r="569" spans="1:25" x14ac:dyDescent="0.4">
      <c r="A569">
        <v>1749152</v>
      </c>
      <c r="B569">
        <v>14801973</v>
      </c>
      <c r="C569">
        <v>331</v>
      </c>
      <c r="D569">
        <v>338260844</v>
      </c>
      <c r="E569" s="1" t="s">
        <v>362</v>
      </c>
      <c r="F569">
        <v>28601</v>
      </c>
      <c r="G569">
        <v>534005</v>
      </c>
      <c r="H569" s="1" t="s">
        <v>362</v>
      </c>
      <c r="I569" s="1" t="s">
        <v>3534</v>
      </c>
      <c r="J569" s="1" t="s">
        <v>169</v>
      </c>
      <c r="L569" s="1" t="s">
        <v>27</v>
      </c>
      <c r="M569" s="1" t="s">
        <v>3393</v>
      </c>
      <c r="N569" s="1" t="s">
        <v>4226</v>
      </c>
      <c r="O569" s="1" t="s">
        <v>3920</v>
      </c>
      <c r="P569" s="1" t="s">
        <v>3416</v>
      </c>
      <c r="Q569">
        <v>13130</v>
      </c>
      <c r="R569">
        <v>1</v>
      </c>
      <c r="S569">
        <v>1145</v>
      </c>
      <c r="T569" s="1" t="s">
        <v>3391</v>
      </c>
      <c r="U569" s="1" t="s">
        <v>27</v>
      </c>
      <c r="V569">
        <v>1568401201</v>
      </c>
      <c r="W569">
        <v>0</v>
      </c>
      <c r="X569" s="1" t="s">
        <v>27</v>
      </c>
      <c r="Y569" s="2">
        <v>43721.875</v>
      </c>
    </row>
    <row r="570" spans="1:25" x14ac:dyDescent="0.4">
      <c r="A570">
        <v>1749151</v>
      </c>
      <c r="B570">
        <v>14802015</v>
      </c>
      <c r="C570">
        <v>331</v>
      </c>
      <c r="D570">
        <v>337883210</v>
      </c>
      <c r="E570" s="1" t="s">
        <v>2002</v>
      </c>
      <c r="F570">
        <v>25401</v>
      </c>
      <c r="G570">
        <v>539333</v>
      </c>
      <c r="H570" s="1" t="s">
        <v>2002</v>
      </c>
      <c r="I570" s="1" t="s">
        <v>3643</v>
      </c>
      <c r="J570" s="1" t="s">
        <v>3644</v>
      </c>
      <c r="L570" s="1" t="s">
        <v>27</v>
      </c>
      <c r="M570" s="1" t="s">
        <v>3393</v>
      </c>
      <c r="N570" s="1" t="s">
        <v>4227</v>
      </c>
      <c r="O570" s="1" t="s">
        <v>27</v>
      </c>
      <c r="P570" s="1" t="s">
        <v>3416</v>
      </c>
      <c r="Q570">
        <v>13130</v>
      </c>
      <c r="R570">
        <v>1</v>
      </c>
      <c r="S570">
        <v>220</v>
      </c>
      <c r="T570" s="1" t="s">
        <v>27</v>
      </c>
      <c r="U570" s="1" t="s">
        <v>27</v>
      </c>
      <c r="V570">
        <v>1568401201</v>
      </c>
      <c r="W570">
        <v>0</v>
      </c>
      <c r="X570" s="1" t="s">
        <v>27</v>
      </c>
      <c r="Y570" s="2">
        <v>43721.875</v>
      </c>
    </row>
    <row r="571" spans="1:25" x14ac:dyDescent="0.4">
      <c r="A571">
        <v>1749150</v>
      </c>
      <c r="B571">
        <v>14802201</v>
      </c>
      <c r="C571">
        <v>331</v>
      </c>
      <c r="D571">
        <v>339642781</v>
      </c>
      <c r="E571" s="1" t="s">
        <v>524</v>
      </c>
      <c r="F571">
        <v>27101</v>
      </c>
      <c r="G571">
        <v>542164</v>
      </c>
      <c r="H571" s="1" t="s">
        <v>524</v>
      </c>
      <c r="I571" s="1" t="s">
        <v>3689</v>
      </c>
      <c r="J571" s="1" t="s">
        <v>746</v>
      </c>
      <c r="L571" s="1" t="s">
        <v>27</v>
      </c>
      <c r="M571" s="1" t="s">
        <v>3393</v>
      </c>
      <c r="N571" s="1" t="s">
        <v>4228</v>
      </c>
      <c r="O571" s="1" t="s">
        <v>27</v>
      </c>
      <c r="P571" s="1" t="s">
        <v>3416</v>
      </c>
      <c r="Q571">
        <v>13130</v>
      </c>
      <c r="R571">
        <v>1</v>
      </c>
      <c r="S571">
        <v>1135</v>
      </c>
      <c r="T571" s="1" t="s">
        <v>27</v>
      </c>
      <c r="U571" s="1" t="s">
        <v>27</v>
      </c>
      <c r="V571">
        <v>1568401201</v>
      </c>
      <c r="W571">
        <v>0</v>
      </c>
      <c r="X571" s="1" t="s">
        <v>27</v>
      </c>
      <c r="Y571" s="2">
        <v>43721.875</v>
      </c>
    </row>
    <row r="572" spans="1:25" x14ac:dyDescent="0.4">
      <c r="A572">
        <v>1749149</v>
      </c>
      <c r="B572">
        <v>14803844</v>
      </c>
      <c r="C572">
        <v>331</v>
      </c>
      <c r="D572">
        <v>338608545</v>
      </c>
      <c r="E572" s="1" t="s">
        <v>354</v>
      </c>
      <c r="F572">
        <v>26401</v>
      </c>
      <c r="G572">
        <v>541281</v>
      </c>
      <c r="H572" s="1" t="s">
        <v>354</v>
      </c>
      <c r="I572" s="1" t="s">
        <v>3866</v>
      </c>
      <c r="J572" s="1" t="s">
        <v>1732</v>
      </c>
      <c r="L572" s="1" t="s">
        <v>27</v>
      </c>
      <c r="M572" s="1" t="s">
        <v>3419</v>
      </c>
      <c r="N572" s="1" t="s">
        <v>4229</v>
      </c>
      <c r="O572" s="1" t="s">
        <v>27</v>
      </c>
      <c r="P572" s="1" t="s">
        <v>3416</v>
      </c>
      <c r="Q572">
        <v>13130</v>
      </c>
      <c r="R572">
        <v>1</v>
      </c>
      <c r="S572">
        <v>364</v>
      </c>
      <c r="T572" s="1" t="s">
        <v>27</v>
      </c>
      <c r="U572" s="1" t="s">
        <v>27</v>
      </c>
      <c r="V572">
        <v>1568401201</v>
      </c>
      <c r="W572">
        <v>0</v>
      </c>
      <c r="X572" s="1" t="s">
        <v>27</v>
      </c>
      <c r="Y572" s="2">
        <v>43721.875</v>
      </c>
    </row>
    <row r="573" spans="1:25" x14ac:dyDescent="0.4">
      <c r="A573">
        <v>1748943</v>
      </c>
      <c r="B573">
        <v>14891212</v>
      </c>
      <c r="C573">
        <v>331</v>
      </c>
      <c r="D573">
        <v>338107603</v>
      </c>
      <c r="E573" s="1" t="s">
        <v>29</v>
      </c>
      <c r="F573">
        <v>19000</v>
      </c>
      <c r="G573">
        <v>500216</v>
      </c>
      <c r="H573" s="1" t="s">
        <v>456</v>
      </c>
      <c r="I573" s="1" t="s">
        <v>3368</v>
      </c>
      <c r="J573" s="1" t="s">
        <v>29</v>
      </c>
      <c r="L573" s="1" t="s">
        <v>27</v>
      </c>
      <c r="M573" s="1" t="s">
        <v>3414</v>
      </c>
      <c r="N573" s="1" t="s">
        <v>4230</v>
      </c>
      <c r="O573" s="1" t="s">
        <v>3552</v>
      </c>
      <c r="P573" s="1" t="s">
        <v>3416</v>
      </c>
      <c r="Q573">
        <v>13130</v>
      </c>
      <c r="R573">
        <v>1</v>
      </c>
      <c r="S573">
        <v>179</v>
      </c>
      <c r="T573" s="1" t="s">
        <v>3373</v>
      </c>
      <c r="U573" s="1" t="s">
        <v>27</v>
      </c>
      <c r="V573">
        <v>1568401196</v>
      </c>
      <c r="W573">
        <v>0</v>
      </c>
      <c r="X573" s="1" t="s">
        <v>27</v>
      </c>
      <c r="Y573" s="2">
        <v>43721.874305555553</v>
      </c>
    </row>
    <row r="574" spans="1:25" x14ac:dyDescent="0.4">
      <c r="A574">
        <v>1749148</v>
      </c>
      <c r="B574">
        <v>14891263</v>
      </c>
      <c r="C574">
        <v>331</v>
      </c>
      <c r="D574">
        <v>339642795</v>
      </c>
      <c r="E574" s="1" t="s">
        <v>29</v>
      </c>
      <c r="F574">
        <v>15000</v>
      </c>
      <c r="G574">
        <v>500143</v>
      </c>
      <c r="H574" s="1" t="s">
        <v>74</v>
      </c>
      <c r="I574" s="1" t="s">
        <v>3368</v>
      </c>
      <c r="J574" s="1" t="s">
        <v>29</v>
      </c>
      <c r="L574" s="1" t="s">
        <v>27</v>
      </c>
      <c r="M574" s="1" t="s">
        <v>3419</v>
      </c>
      <c r="N574" s="1" t="s">
        <v>4231</v>
      </c>
      <c r="O574" s="1" t="s">
        <v>4232</v>
      </c>
      <c r="P574" s="1" t="s">
        <v>3416</v>
      </c>
      <c r="Q574">
        <v>13130</v>
      </c>
      <c r="R574">
        <v>1</v>
      </c>
      <c r="S574">
        <v>1063</v>
      </c>
      <c r="T574" s="1" t="s">
        <v>3373</v>
      </c>
      <c r="U574" s="1" t="s">
        <v>27</v>
      </c>
      <c r="V574">
        <v>1568401201</v>
      </c>
      <c r="W574">
        <v>0</v>
      </c>
      <c r="X574" s="1" t="s">
        <v>27</v>
      </c>
      <c r="Y574" s="2">
        <v>43721.875</v>
      </c>
    </row>
    <row r="575" spans="1:25" x14ac:dyDescent="0.4">
      <c r="A575">
        <v>1749147</v>
      </c>
      <c r="B575">
        <v>14891409</v>
      </c>
      <c r="C575">
        <v>331</v>
      </c>
      <c r="D575">
        <v>338439279</v>
      </c>
      <c r="E575" s="1" t="s">
        <v>29</v>
      </c>
      <c r="F575">
        <v>19000</v>
      </c>
      <c r="G575">
        <v>500216</v>
      </c>
      <c r="H575" s="1" t="s">
        <v>456</v>
      </c>
      <c r="I575" s="1" t="s">
        <v>3368</v>
      </c>
      <c r="J575" s="1" t="s">
        <v>29</v>
      </c>
      <c r="L575" s="1" t="s">
        <v>27</v>
      </c>
      <c r="M575" s="1" t="s">
        <v>3414</v>
      </c>
      <c r="N575" s="1" t="s">
        <v>4233</v>
      </c>
      <c r="O575" s="1" t="s">
        <v>3552</v>
      </c>
      <c r="P575" s="1" t="s">
        <v>3416</v>
      </c>
      <c r="Q575">
        <v>13130</v>
      </c>
      <c r="R575">
        <v>1</v>
      </c>
      <c r="S575">
        <v>280</v>
      </c>
      <c r="T575" s="1" t="s">
        <v>4191</v>
      </c>
      <c r="U575" s="1" t="s">
        <v>27</v>
      </c>
      <c r="V575">
        <v>1568401201</v>
      </c>
      <c r="W575">
        <v>0</v>
      </c>
      <c r="X575" s="1" t="s">
        <v>27</v>
      </c>
      <c r="Y575" s="2">
        <v>43721.875</v>
      </c>
    </row>
    <row r="576" spans="1:25" x14ac:dyDescent="0.4">
      <c r="A576">
        <v>1749146</v>
      </c>
      <c r="B576">
        <v>14891522</v>
      </c>
      <c r="C576">
        <v>331</v>
      </c>
      <c r="D576">
        <v>338042658</v>
      </c>
      <c r="E576" s="1" t="s">
        <v>29</v>
      </c>
      <c r="F576">
        <v>14700</v>
      </c>
      <c r="G576">
        <v>500119</v>
      </c>
      <c r="H576" s="1" t="s">
        <v>279</v>
      </c>
      <c r="I576" s="1" t="s">
        <v>3368</v>
      </c>
      <c r="J576" s="1" t="s">
        <v>29</v>
      </c>
      <c r="L576" s="1" t="s">
        <v>27</v>
      </c>
      <c r="M576" s="1" t="s">
        <v>3414</v>
      </c>
      <c r="N576" s="1" t="s">
        <v>4234</v>
      </c>
      <c r="O576" s="1" t="s">
        <v>3989</v>
      </c>
      <c r="P576" s="1" t="s">
        <v>3416</v>
      </c>
      <c r="Q576">
        <v>13130</v>
      </c>
      <c r="R576">
        <v>1</v>
      </c>
      <c r="S576">
        <v>1294</v>
      </c>
      <c r="T576" s="1" t="s">
        <v>4235</v>
      </c>
      <c r="U576" s="1" t="s">
        <v>27</v>
      </c>
      <c r="V576">
        <v>1568401201</v>
      </c>
      <c r="W576">
        <v>0</v>
      </c>
      <c r="X576" s="1" t="s">
        <v>27</v>
      </c>
      <c r="Y576" s="2">
        <v>43721.875</v>
      </c>
    </row>
    <row r="577" spans="1:25" x14ac:dyDescent="0.4">
      <c r="A577">
        <v>1749145</v>
      </c>
      <c r="B577">
        <v>14891531</v>
      </c>
      <c r="C577">
        <v>331</v>
      </c>
      <c r="D577">
        <v>338042659</v>
      </c>
      <c r="E577" s="1" t="s">
        <v>29</v>
      </c>
      <c r="F577">
        <v>14000</v>
      </c>
      <c r="G577">
        <v>500119</v>
      </c>
      <c r="H577" s="1" t="s">
        <v>279</v>
      </c>
      <c r="I577" s="1" t="s">
        <v>3368</v>
      </c>
      <c r="J577" s="1" t="s">
        <v>29</v>
      </c>
      <c r="L577" s="1" t="s">
        <v>27</v>
      </c>
      <c r="M577" s="1" t="s">
        <v>3419</v>
      </c>
      <c r="N577" s="1" t="s">
        <v>4236</v>
      </c>
      <c r="O577" s="1" t="s">
        <v>4237</v>
      </c>
      <c r="P577" s="1" t="s">
        <v>3416</v>
      </c>
      <c r="Q577">
        <v>13130</v>
      </c>
      <c r="R577">
        <v>1</v>
      </c>
      <c r="S577">
        <v>126</v>
      </c>
      <c r="T577" s="1" t="s">
        <v>4238</v>
      </c>
      <c r="U577" s="1" t="s">
        <v>27</v>
      </c>
      <c r="V577">
        <v>1568401201</v>
      </c>
      <c r="W577">
        <v>0</v>
      </c>
      <c r="X577" s="1" t="s">
        <v>27</v>
      </c>
      <c r="Y577" s="2">
        <v>43721.875</v>
      </c>
    </row>
    <row r="578" spans="1:25" x14ac:dyDescent="0.4">
      <c r="A578">
        <v>1261745</v>
      </c>
      <c r="B578">
        <v>15028585</v>
      </c>
      <c r="C578">
        <v>331</v>
      </c>
      <c r="D578">
        <v>338009869</v>
      </c>
      <c r="E578" s="1" t="s">
        <v>743</v>
      </c>
      <c r="F578">
        <v>56601</v>
      </c>
      <c r="G578">
        <v>581186</v>
      </c>
      <c r="H578" s="1" t="s">
        <v>743</v>
      </c>
      <c r="I578" s="1" t="s">
        <v>3421</v>
      </c>
      <c r="J578" s="1" t="s">
        <v>991</v>
      </c>
      <c r="L578" s="1" t="s">
        <v>27</v>
      </c>
      <c r="M578" s="1" t="s">
        <v>3419</v>
      </c>
      <c r="N578" s="1" t="s">
        <v>4145</v>
      </c>
      <c r="O578" s="1" t="s">
        <v>3735</v>
      </c>
      <c r="P578" s="1" t="s">
        <v>3416</v>
      </c>
      <c r="Q578">
        <v>13130</v>
      </c>
      <c r="R578">
        <v>1</v>
      </c>
      <c r="S578">
        <v>380</v>
      </c>
      <c r="T578" s="1" t="s">
        <v>27</v>
      </c>
      <c r="U578" s="1" t="s">
        <v>27</v>
      </c>
      <c r="V578">
        <v>1568378734</v>
      </c>
      <c r="W578">
        <v>0</v>
      </c>
      <c r="X578" s="1" t="s">
        <v>27</v>
      </c>
      <c r="Y578" s="2">
        <v>43721.614583333336</v>
      </c>
    </row>
    <row r="579" spans="1:25" x14ac:dyDescent="0.4">
      <c r="A579">
        <v>1261866</v>
      </c>
      <c r="B579">
        <v>15034496</v>
      </c>
      <c r="C579">
        <v>331</v>
      </c>
      <c r="D579">
        <v>338042683</v>
      </c>
      <c r="E579" s="1" t="s">
        <v>331</v>
      </c>
      <c r="F579">
        <v>57101</v>
      </c>
      <c r="G579">
        <v>578444</v>
      </c>
      <c r="H579" s="1" t="s">
        <v>331</v>
      </c>
      <c r="I579" s="1" t="s">
        <v>3924</v>
      </c>
      <c r="J579" s="1" t="s">
        <v>859</v>
      </c>
      <c r="L579" s="1" t="s">
        <v>27</v>
      </c>
      <c r="M579" s="1" t="s">
        <v>3419</v>
      </c>
      <c r="N579" s="1" t="s">
        <v>4239</v>
      </c>
      <c r="O579" s="1" t="s">
        <v>3563</v>
      </c>
      <c r="P579" s="1" t="s">
        <v>3416</v>
      </c>
      <c r="Q579">
        <v>13130</v>
      </c>
      <c r="R579">
        <v>1</v>
      </c>
      <c r="S579">
        <v>1405</v>
      </c>
      <c r="T579" s="1" t="s">
        <v>4240</v>
      </c>
      <c r="U579" s="1" t="s">
        <v>27</v>
      </c>
      <c r="V579">
        <v>1568378734</v>
      </c>
      <c r="W579">
        <v>0</v>
      </c>
      <c r="X579" s="1" t="s">
        <v>27</v>
      </c>
      <c r="Y579" s="2">
        <v>43721.614583333336</v>
      </c>
    </row>
    <row r="580" spans="1:25" x14ac:dyDescent="0.4">
      <c r="A580">
        <v>1261867</v>
      </c>
      <c r="B580">
        <v>15034569</v>
      </c>
      <c r="C580">
        <v>331</v>
      </c>
      <c r="D580">
        <v>338107633</v>
      </c>
      <c r="E580" s="1" t="s">
        <v>859</v>
      </c>
      <c r="F580">
        <v>56802</v>
      </c>
      <c r="G580">
        <v>577731</v>
      </c>
      <c r="H580" s="1" t="s">
        <v>859</v>
      </c>
      <c r="I580" s="1" t="s">
        <v>3924</v>
      </c>
      <c r="J580" s="1" t="s">
        <v>859</v>
      </c>
      <c r="L580" s="1" t="s">
        <v>27</v>
      </c>
      <c r="M580" s="1" t="s">
        <v>3393</v>
      </c>
      <c r="N580" s="1" t="s">
        <v>3401</v>
      </c>
      <c r="O580" s="1" t="s">
        <v>3563</v>
      </c>
      <c r="P580" s="1" t="s">
        <v>3416</v>
      </c>
      <c r="Q580">
        <v>13130</v>
      </c>
      <c r="R580">
        <v>1</v>
      </c>
      <c r="S580">
        <v>1083</v>
      </c>
      <c r="T580" s="1" t="s">
        <v>3773</v>
      </c>
      <c r="U580" s="1" t="s">
        <v>27</v>
      </c>
      <c r="V580">
        <v>1568378734</v>
      </c>
      <c r="W580">
        <v>0</v>
      </c>
      <c r="X580" s="1" t="s">
        <v>27</v>
      </c>
      <c r="Y580" s="2">
        <v>43721.614583333336</v>
      </c>
    </row>
    <row r="581" spans="1:25" x14ac:dyDescent="0.4">
      <c r="A581">
        <v>1262226</v>
      </c>
      <c r="B581">
        <v>15050670</v>
      </c>
      <c r="C581">
        <v>331</v>
      </c>
      <c r="D581">
        <v>338746036</v>
      </c>
      <c r="E581" s="1" t="s">
        <v>82</v>
      </c>
      <c r="F581">
        <v>53009</v>
      </c>
      <c r="G581">
        <v>555126</v>
      </c>
      <c r="H581" s="1" t="s">
        <v>3717</v>
      </c>
      <c r="I581" s="1" t="s">
        <v>3714</v>
      </c>
      <c r="J581" s="1" t="s">
        <v>82</v>
      </c>
      <c r="L581" s="1" t="s">
        <v>27</v>
      </c>
      <c r="M581" s="1" t="s">
        <v>3419</v>
      </c>
      <c r="N581" s="1" t="s">
        <v>4230</v>
      </c>
      <c r="O581" s="1" t="s">
        <v>3719</v>
      </c>
      <c r="P581" s="1" t="s">
        <v>3416</v>
      </c>
      <c r="Q581">
        <v>13130</v>
      </c>
      <c r="R581">
        <v>1</v>
      </c>
      <c r="S581">
        <v>93</v>
      </c>
      <c r="T581" s="1" t="s">
        <v>27</v>
      </c>
      <c r="U581" s="1" t="s">
        <v>27</v>
      </c>
      <c r="V581">
        <v>1568378735</v>
      </c>
      <c r="W581">
        <v>0</v>
      </c>
      <c r="X581" s="1" t="s">
        <v>27</v>
      </c>
      <c r="Y581" s="2">
        <v>43721.614583333336</v>
      </c>
    </row>
    <row r="582" spans="1:25" x14ac:dyDescent="0.4">
      <c r="A582">
        <v>1262303</v>
      </c>
      <c r="B582">
        <v>15052796</v>
      </c>
      <c r="C582">
        <v>331</v>
      </c>
      <c r="D582">
        <v>338009892</v>
      </c>
      <c r="E582" s="1" t="s">
        <v>1719</v>
      </c>
      <c r="F582">
        <v>53843</v>
      </c>
      <c r="G582">
        <v>572411</v>
      </c>
      <c r="H582" s="1" t="s">
        <v>1719</v>
      </c>
      <c r="I582" s="1" t="s">
        <v>3603</v>
      </c>
      <c r="J582" s="1" t="s">
        <v>154</v>
      </c>
      <c r="L582" s="1" t="s">
        <v>27</v>
      </c>
      <c r="M582" s="1" t="s">
        <v>3393</v>
      </c>
      <c r="N582" s="1" t="s">
        <v>4228</v>
      </c>
      <c r="O582" s="1" t="s">
        <v>27</v>
      </c>
      <c r="P582" s="1" t="s">
        <v>3416</v>
      </c>
      <c r="Q582">
        <v>13130</v>
      </c>
      <c r="R582">
        <v>1</v>
      </c>
      <c r="S582">
        <v>322</v>
      </c>
      <c r="T582" s="1" t="s">
        <v>27</v>
      </c>
      <c r="U582" s="1" t="s">
        <v>27</v>
      </c>
      <c r="V582">
        <v>1568378735</v>
      </c>
      <c r="W582">
        <v>0</v>
      </c>
      <c r="X582" s="1" t="s">
        <v>27</v>
      </c>
      <c r="Y582" s="2">
        <v>43721.614583333336</v>
      </c>
    </row>
    <row r="583" spans="1:25" x14ac:dyDescent="0.4">
      <c r="A583">
        <v>1748938</v>
      </c>
      <c r="B583">
        <v>15062848</v>
      </c>
      <c r="C583">
        <v>331</v>
      </c>
      <c r="D583">
        <v>338009912</v>
      </c>
      <c r="E583" s="1" t="s">
        <v>145</v>
      </c>
      <c r="F583">
        <v>50003</v>
      </c>
      <c r="G583">
        <v>569810</v>
      </c>
      <c r="H583" s="1" t="s">
        <v>145</v>
      </c>
      <c r="I583" s="1" t="s">
        <v>3379</v>
      </c>
      <c r="J583" s="1" t="s">
        <v>145</v>
      </c>
      <c r="L583" s="1" t="s">
        <v>27</v>
      </c>
      <c r="M583" s="1" t="s">
        <v>3414</v>
      </c>
      <c r="N583" s="1" t="s">
        <v>3732</v>
      </c>
      <c r="O583" s="1" t="s">
        <v>27</v>
      </c>
      <c r="P583" s="1" t="s">
        <v>3416</v>
      </c>
      <c r="Q583">
        <v>13130</v>
      </c>
      <c r="R583">
        <v>1</v>
      </c>
      <c r="S583">
        <v>1029</v>
      </c>
      <c r="T583" s="1" t="s">
        <v>3391</v>
      </c>
      <c r="U583" s="1" t="s">
        <v>27</v>
      </c>
      <c r="V583">
        <v>1568401196</v>
      </c>
      <c r="W583">
        <v>0</v>
      </c>
      <c r="X583" s="1" t="s">
        <v>27</v>
      </c>
      <c r="Y583" s="2">
        <v>43721.874305555553</v>
      </c>
    </row>
    <row r="584" spans="1:25" x14ac:dyDescent="0.4">
      <c r="A584">
        <v>1749144</v>
      </c>
      <c r="B584">
        <v>15527816</v>
      </c>
      <c r="C584">
        <v>331</v>
      </c>
      <c r="D584">
        <v>337883906</v>
      </c>
      <c r="E584" s="1" t="s">
        <v>540</v>
      </c>
      <c r="F584">
        <v>68801</v>
      </c>
      <c r="G584">
        <v>592731</v>
      </c>
      <c r="H584" s="1" t="s">
        <v>540</v>
      </c>
      <c r="I584" s="1" t="s">
        <v>3823</v>
      </c>
      <c r="J584" s="1" t="s">
        <v>717</v>
      </c>
      <c r="L584" s="1" t="s">
        <v>27</v>
      </c>
      <c r="M584" s="1" t="s">
        <v>3419</v>
      </c>
      <c r="N584" s="1" t="s">
        <v>4241</v>
      </c>
      <c r="O584" s="1" t="s">
        <v>27</v>
      </c>
      <c r="P584" s="1" t="s">
        <v>3416</v>
      </c>
      <c r="Q584">
        <v>13130</v>
      </c>
      <c r="R584">
        <v>1</v>
      </c>
      <c r="S584">
        <v>688</v>
      </c>
      <c r="T584" s="1" t="s">
        <v>27</v>
      </c>
      <c r="U584" s="1" t="s">
        <v>27</v>
      </c>
      <c r="V584">
        <v>1568401201</v>
      </c>
      <c r="W584">
        <v>0</v>
      </c>
      <c r="X584" s="1" t="s">
        <v>27</v>
      </c>
      <c r="Y584" s="2">
        <v>43721.875</v>
      </c>
    </row>
    <row r="585" spans="1:25" x14ac:dyDescent="0.4">
      <c r="A585">
        <v>1748937</v>
      </c>
      <c r="B585">
        <v>15530213</v>
      </c>
      <c r="C585">
        <v>331</v>
      </c>
      <c r="D585">
        <v>337883923</v>
      </c>
      <c r="E585" s="1" t="s">
        <v>53</v>
      </c>
      <c r="F585">
        <v>61200</v>
      </c>
      <c r="G585">
        <v>551007</v>
      </c>
      <c r="H585" s="1" t="s">
        <v>3442</v>
      </c>
      <c r="I585" s="1" t="s">
        <v>3426</v>
      </c>
      <c r="J585" s="1" t="s">
        <v>3427</v>
      </c>
      <c r="L585" s="1" t="s">
        <v>27</v>
      </c>
      <c r="M585" s="1" t="s">
        <v>3414</v>
      </c>
      <c r="N585" s="1" t="s">
        <v>3375</v>
      </c>
      <c r="O585" s="1" t="s">
        <v>3444</v>
      </c>
      <c r="P585" s="1" t="s">
        <v>3416</v>
      </c>
      <c r="Q585">
        <v>13130</v>
      </c>
      <c r="R585">
        <v>1</v>
      </c>
      <c r="S585">
        <v>2832</v>
      </c>
      <c r="T585" s="1" t="s">
        <v>4242</v>
      </c>
      <c r="U585" s="1" t="s">
        <v>27</v>
      </c>
      <c r="V585">
        <v>1568401196</v>
      </c>
      <c r="W585">
        <v>0</v>
      </c>
      <c r="X585" s="1" t="s">
        <v>27</v>
      </c>
      <c r="Y585" s="2">
        <v>43721.874305555553</v>
      </c>
    </row>
    <row r="586" spans="1:25" x14ac:dyDescent="0.4">
      <c r="A586">
        <v>1748936</v>
      </c>
      <c r="B586">
        <v>16355474</v>
      </c>
      <c r="C586">
        <v>331</v>
      </c>
      <c r="D586">
        <v>339516907</v>
      </c>
      <c r="E586" s="1" t="s">
        <v>705</v>
      </c>
      <c r="F586">
        <v>69301</v>
      </c>
      <c r="G586">
        <v>584495</v>
      </c>
      <c r="H586" s="1" t="s">
        <v>705</v>
      </c>
      <c r="I586" s="1" t="s">
        <v>3726</v>
      </c>
      <c r="J586" s="1" t="s">
        <v>325</v>
      </c>
      <c r="L586" s="1" t="s">
        <v>27</v>
      </c>
      <c r="M586" s="1" t="s">
        <v>3393</v>
      </c>
      <c r="N586" s="1" t="s">
        <v>3772</v>
      </c>
      <c r="O586" s="1" t="s">
        <v>27</v>
      </c>
      <c r="P586" s="1" t="s">
        <v>3416</v>
      </c>
      <c r="Q586">
        <v>13130</v>
      </c>
      <c r="R586">
        <v>1</v>
      </c>
      <c r="S586">
        <v>136</v>
      </c>
      <c r="T586" s="1" t="s">
        <v>3373</v>
      </c>
      <c r="U586" s="1" t="s">
        <v>27</v>
      </c>
      <c r="V586">
        <v>1568401196</v>
      </c>
      <c r="W586">
        <v>0</v>
      </c>
      <c r="X586" s="1" t="s">
        <v>27</v>
      </c>
      <c r="Y586" s="2">
        <v>43721.874305555553</v>
      </c>
    </row>
    <row r="587" spans="1:25" x14ac:dyDescent="0.4">
      <c r="A587">
        <v>1749143</v>
      </c>
      <c r="B587">
        <v>16977246</v>
      </c>
      <c r="C587">
        <v>331</v>
      </c>
      <c r="D587">
        <v>338075514</v>
      </c>
      <c r="E587" s="1" t="s">
        <v>825</v>
      </c>
      <c r="F587">
        <v>27203</v>
      </c>
      <c r="G587">
        <v>532053</v>
      </c>
      <c r="H587" s="1" t="s">
        <v>825</v>
      </c>
      <c r="I587" s="1" t="s">
        <v>3915</v>
      </c>
      <c r="J587" s="1" t="s">
        <v>825</v>
      </c>
      <c r="L587" s="1" t="s">
        <v>27</v>
      </c>
      <c r="M587" s="1" t="s">
        <v>3414</v>
      </c>
      <c r="N587" s="1" t="s">
        <v>4243</v>
      </c>
      <c r="O587" s="1" t="s">
        <v>3553</v>
      </c>
      <c r="P587" s="1" t="s">
        <v>3416</v>
      </c>
      <c r="Q587">
        <v>13130</v>
      </c>
      <c r="R587">
        <v>1</v>
      </c>
      <c r="S587">
        <v>967</v>
      </c>
      <c r="T587" s="1" t="s">
        <v>27</v>
      </c>
      <c r="U587" s="1" t="s">
        <v>27</v>
      </c>
      <c r="V587">
        <v>1568401201</v>
      </c>
      <c r="W587">
        <v>0</v>
      </c>
      <c r="X587" s="1" t="s">
        <v>27</v>
      </c>
      <c r="Y587" s="2">
        <v>43721.875</v>
      </c>
    </row>
    <row r="588" spans="1:25" x14ac:dyDescent="0.4">
      <c r="A588">
        <v>1749142</v>
      </c>
      <c r="B588">
        <v>16977360</v>
      </c>
      <c r="C588">
        <v>331</v>
      </c>
      <c r="D588">
        <v>338201829</v>
      </c>
      <c r="E588" s="1" t="s">
        <v>825</v>
      </c>
      <c r="F588">
        <v>27201</v>
      </c>
      <c r="G588">
        <v>532053</v>
      </c>
      <c r="H588" s="1" t="s">
        <v>825</v>
      </c>
      <c r="I588" s="1" t="s">
        <v>3915</v>
      </c>
      <c r="J588" s="1" t="s">
        <v>825</v>
      </c>
      <c r="L588" s="1" t="s">
        <v>27</v>
      </c>
      <c r="M588" s="1" t="s">
        <v>3419</v>
      </c>
      <c r="N588" s="1" t="s">
        <v>4244</v>
      </c>
      <c r="O588" s="1" t="s">
        <v>3918</v>
      </c>
      <c r="P588" s="1" t="s">
        <v>3416</v>
      </c>
      <c r="Q588">
        <v>13130</v>
      </c>
      <c r="R588">
        <v>1</v>
      </c>
      <c r="S588">
        <v>2279</v>
      </c>
      <c r="T588" s="1" t="s">
        <v>27</v>
      </c>
      <c r="U588" s="1" t="s">
        <v>27</v>
      </c>
      <c r="V588">
        <v>1568401201</v>
      </c>
      <c r="W588">
        <v>0</v>
      </c>
      <c r="X588" s="1" t="s">
        <v>27</v>
      </c>
      <c r="Y588" s="2">
        <v>43721.875</v>
      </c>
    </row>
    <row r="589" spans="1:25" x14ac:dyDescent="0.4">
      <c r="A589">
        <v>1749141</v>
      </c>
      <c r="B589">
        <v>16980123</v>
      </c>
      <c r="C589">
        <v>331</v>
      </c>
      <c r="D589">
        <v>338108036</v>
      </c>
      <c r="E589" s="1" t="s">
        <v>746</v>
      </c>
      <c r="F589">
        <v>26901</v>
      </c>
      <c r="G589">
        <v>541656</v>
      </c>
      <c r="H589" s="1" t="s">
        <v>746</v>
      </c>
      <c r="I589" s="1" t="s">
        <v>3689</v>
      </c>
      <c r="J589" s="1" t="s">
        <v>746</v>
      </c>
      <c r="L589" s="1" t="s">
        <v>27</v>
      </c>
      <c r="M589" s="1" t="s">
        <v>3393</v>
      </c>
      <c r="N589" s="1" t="s">
        <v>4245</v>
      </c>
      <c r="O589" s="1" t="s">
        <v>4246</v>
      </c>
      <c r="P589" s="1" t="s">
        <v>3416</v>
      </c>
      <c r="Q589">
        <v>13130</v>
      </c>
      <c r="R589">
        <v>1</v>
      </c>
      <c r="S589">
        <v>2501</v>
      </c>
      <c r="T589" s="1" t="s">
        <v>27</v>
      </c>
      <c r="U589" s="1" t="s">
        <v>27</v>
      </c>
      <c r="V589">
        <v>1568401201</v>
      </c>
      <c r="W589">
        <v>0</v>
      </c>
      <c r="X589" s="1" t="s">
        <v>27</v>
      </c>
      <c r="Y589" s="2">
        <v>43721.875</v>
      </c>
    </row>
    <row r="590" spans="1:25" x14ac:dyDescent="0.4">
      <c r="A590">
        <v>1749140</v>
      </c>
      <c r="B590">
        <v>18054455</v>
      </c>
      <c r="C590">
        <v>331</v>
      </c>
      <c r="D590">
        <v>337884990</v>
      </c>
      <c r="E590" s="1" t="s">
        <v>1151</v>
      </c>
      <c r="F590">
        <v>74601</v>
      </c>
      <c r="G590">
        <v>555321</v>
      </c>
      <c r="H590" s="1" t="s">
        <v>3706</v>
      </c>
      <c r="I590" s="1" t="s">
        <v>3707</v>
      </c>
      <c r="J590" s="1" t="s">
        <v>1151</v>
      </c>
      <c r="L590" s="1" t="s">
        <v>27</v>
      </c>
      <c r="M590" s="1" t="s">
        <v>3419</v>
      </c>
      <c r="N590" s="1" t="s">
        <v>4247</v>
      </c>
      <c r="O590" s="1" t="s">
        <v>3563</v>
      </c>
      <c r="P590" s="1" t="s">
        <v>3416</v>
      </c>
      <c r="Q590">
        <v>13130</v>
      </c>
      <c r="R590">
        <v>1</v>
      </c>
      <c r="S590">
        <v>2309</v>
      </c>
      <c r="T590" s="1" t="s">
        <v>3665</v>
      </c>
      <c r="U590" s="1" t="s">
        <v>27</v>
      </c>
      <c r="V590">
        <v>1568401201</v>
      </c>
      <c r="W590">
        <v>0</v>
      </c>
      <c r="X590" s="1" t="s">
        <v>27</v>
      </c>
      <c r="Y590" s="2">
        <v>43721.875</v>
      </c>
    </row>
    <row r="591" spans="1:25" x14ac:dyDescent="0.4">
      <c r="A591">
        <v>1749139</v>
      </c>
      <c r="B591">
        <v>18230083</v>
      </c>
      <c r="C591">
        <v>331</v>
      </c>
      <c r="D591">
        <v>338010332</v>
      </c>
      <c r="E591" s="1" t="s">
        <v>543</v>
      </c>
      <c r="F591">
        <v>34401</v>
      </c>
      <c r="G591">
        <v>553425</v>
      </c>
      <c r="H591" s="1" t="s">
        <v>543</v>
      </c>
      <c r="I591" s="1" t="s">
        <v>3721</v>
      </c>
      <c r="J591" s="1" t="s">
        <v>543</v>
      </c>
      <c r="L591" s="1" t="s">
        <v>27</v>
      </c>
      <c r="M591" s="1" t="s">
        <v>3419</v>
      </c>
      <c r="N591" s="1" t="s">
        <v>4248</v>
      </c>
      <c r="O591" s="1" t="s">
        <v>3723</v>
      </c>
      <c r="P591" s="1" t="s">
        <v>3416</v>
      </c>
      <c r="Q591">
        <v>13130</v>
      </c>
      <c r="R591">
        <v>1</v>
      </c>
      <c r="S591">
        <v>640</v>
      </c>
      <c r="T591" s="1" t="s">
        <v>27</v>
      </c>
      <c r="U591" s="1" t="s">
        <v>27</v>
      </c>
      <c r="V591">
        <v>1568401201</v>
      </c>
      <c r="W591">
        <v>0</v>
      </c>
      <c r="X591" s="1" t="s">
        <v>27</v>
      </c>
      <c r="Y591" s="2">
        <v>43721.875</v>
      </c>
    </row>
    <row r="592" spans="1:25" x14ac:dyDescent="0.4">
      <c r="A592">
        <v>1748934</v>
      </c>
      <c r="B592">
        <v>18242171</v>
      </c>
      <c r="C592">
        <v>331</v>
      </c>
      <c r="D592">
        <v>338010343</v>
      </c>
      <c r="E592" s="1" t="s">
        <v>395</v>
      </c>
      <c r="F592">
        <v>33701</v>
      </c>
      <c r="G592">
        <v>559717</v>
      </c>
      <c r="H592" s="1" t="s">
        <v>395</v>
      </c>
      <c r="I592" s="1" t="s">
        <v>3724</v>
      </c>
      <c r="J592" s="1" t="s">
        <v>395</v>
      </c>
      <c r="L592" s="1" t="s">
        <v>27</v>
      </c>
      <c r="M592" s="1" t="s">
        <v>3419</v>
      </c>
      <c r="N592" s="1" t="s">
        <v>4249</v>
      </c>
      <c r="O592" s="1" t="s">
        <v>4250</v>
      </c>
      <c r="P592" s="1" t="s">
        <v>3416</v>
      </c>
      <c r="Q592">
        <v>13130</v>
      </c>
      <c r="R592">
        <v>1</v>
      </c>
      <c r="S592">
        <v>96</v>
      </c>
      <c r="T592" s="1" t="s">
        <v>27</v>
      </c>
      <c r="U592" s="1" t="s">
        <v>27</v>
      </c>
      <c r="V592">
        <v>1568401195</v>
      </c>
      <c r="W592">
        <v>0</v>
      </c>
      <c r="X592" s="1" t="s">
        <v>27</v>
      </c>
      <c r="Y592" s="2">
        <v>43721.874305555553</v>
      </c>
    </row>
    <row r="593" spans="1:25" x14ac:dyDescent="0.4">
      <c r="A593">
        <v>1748933</v>
      </c>
      <c r="B593">
        <v>18380824</v>
      </c>
      <c r="C593">
        <v>331</v>
      </c>
      <c r="D593">
        <v>338608771</v>
      </c>
      <c r="E593" s="1" t="s">
        <v>392</v>
      </c>
      <c r="F593">
        <v>44101</v>
      </c>
      <c r="G593">
        <v>566616</v>
      </c>
      <c r="H593" s="1" t="s">
        <v>392</v>
      </c>
      <c r="I593" s="1" t="s">
        <v>3569</v>
      </c>
      <c r="J593" s="1" t="s">
        <v>723</v>
      </c>
      <c r="L593" s="1" t="s">
        <v>27</v>
      </c>
      <c r="M593" s="1" t="s">
        <v>3414</v>
      </c>
      <c r="N593" s="1" t="s">
        <v>4251</v>
      </c>
      <c r="O593" s="1" t="s">
        <v>27</v>
      </c>
      <c r="P593" s="1" t="s">
        <v>3416</v>
      </c>
      <c r="Q593">
        <v>13130</v>
      </c>
      <c r="R593">
        <v>1</v>
      </c>
      <c r="S593">
        <v>862</v>
      </c>
      <c r="T593" s="1" t="s">
        <v>27</v>
      </c>
      <c r="U593" s="1" t="s">
        <v>27</v>
      </c>
      <c r="V593">
        <v>1568401195</v>
      </c>
      <c r="W593">
        <v>0</v>
      </c>
      <c r="X593" s="1" t="s">
        <v>27</v>
      </c>
      <c r="Y593" s="2">
        <v>43721.874305555553</v>
      </c>
    </row>
    <row r="594" spans="1:25" x14ac:dyDescent="0.4">
      <c r="A594">
        <v>1749138</v>
      </c>
      <c r="B594">
        <v>18383696</v>
      </c>
      <c r="C594">
        <v>331</v>
      </c>
      <c r="D594">
        <v>337885341</v>
      </c>
      <c r="E594" s="1" t="s">
        <v>808</v>
      </c>
      <c r="F594">
        <v>43001</v>
      </c>
      <c r="G594">
        <v>562971</v>
      </c>
      <c r="H594" s="1" t="s">
        <v>808</v>
      </c>
      <c r="I594" s="1" t="s">
        <v>3383</v>
      </c>
      <c r="J594" s="1" t="s">
        <v>808</v>
      </c>
      <c r="L594" s="1" t="s">
        <v>27</v>
      </c>
      <c r="M594" s="1" t="s">
        <v>3979</v>
      </c>
      <c r="N594" s="1" t="s">
        <v>4252</v>
      </c>
      <c r="O594" s="1" t="s">
        <v>27</v>
      </c>
      <c r="P594" s="1" t="s">
        <v>3416</v>
      </c>
      <c r="Q594">
        <v>13130</v>
      </c>
      <c r="R594">
        <v>1</v>
      </c>
      <c r="S594">
        <v>702</v>
      </c>
      <c r="T594" s="1" t="s">
        <v>3544</v>
      </c>
      <c r="U594" s="1" t="s">
        <v>27</v>
      </c>
      <c r="V594">
        <v>1568401201</v>
      </c>
      <c r="W594">
        <v>0</v>
      </c>
      <c r="X594" s="1" t="s">
        <v>27</v>
      </c>
      <c r="Y594" s="2">
        <v>43721.875</v>
      </c>
    </row>
    <row r="595" spans="1:25" x14ac:dyDescent="0.4">
      <c r="A595">
        <v>1748932</v>
      </c>
      <c r="B595">
        <v>18383874</v>
      </c>
      <c r="C595">
        <v>331</v>
      </c>
      <c r="D595">
        <v>338108148</v>
      </c>
      <c r="E595" s="1" t="s">
        <v>731</v>
      </c>
      <c r="F595">
        <v>40747</v>
      </c>
      <c r="G595">
        <v>562882</v>
      </c>
      <c r="H595" s="1" t="s">
        <v>731</v>
      </c>
      <c r="I595" s="1" t="s">
        <v>3693</v>
      </c>
      <c r="J595" s="1" t="s">
        <v>311</v>
      </c>
      <c r="L595" s="1" t="s">
        <v>27</v>
      </c>
      <c r="M595" s="1" t="s">
        <v>3941</v>
      </c>
      <c r="N595" s="1" t="s">
        <v>4253</v>
      </c>
      <c r="O595" s="1" t="s">
        <v>27</v>
      </c>
      <c r="P595" s="1" t="s">
        <v>3416</v>
      </c>
      <c r="Q595">
        <v>13130</v>
      </c>
      <c r="R595">
        <v>1</v>
      </c>
      <c r="S595">
        <v>2166</v>
      </c>
      <c r="T595" s="1" t="s">
        <v>27</v>
      </c>
      <c r="U595" s="1" t="s">
        <v>27</v>
      </c>
      <c r="V595">
        <v>1568401195</v>
      </c>
      <c r="W595">
        <v>0</v>
      </c>
      <c r="X595" s="1" t="s">
        <v>27</v>
      </c>
      <c r="Y595" s="2">
        <v>43721.874305555553</v>
      </c>
    </row>
    <row r="596" spans="1:25" x14ac:dyDescent="0.4">
      <c r="A596">
        <v>1749137</v>
      </c>
      <c r="B596">
        <v>18385061</v>
      </c>
      <c r="C596">
        <v>331</v>
      </c>
      <c r="D596">
        <v>337885354</v>
      </c>
      <c r="E596" s="1" t="s">
        <v>351</v>
      </c>
      <c r="F596">
        <v>40007</v>
      </c>
      <c r="G596">
        <v>502081</v>
      </c>
      <c r="H596" s="1" t="s">
        <v>4254</v>
      </c>
      <c r="I596" s="1" t="s">
        <v>3559</v>
      </c>
      <c r="J596" s="1" t="s">
        <v>351</v>
      </c>
      <c r="L596" s="1" t="s">
        <v>27</v>
      </c>
      <c r="M596" s="1" t="s">
        <v>3414</v>
      </c>
      <c r="N596" s="1" t="s">
        <v>4255</v>
      </c>
      <c r="O596" s="1" t="s">
        <v>4256</v>
      </c>
      <c r="P596" s="1" t="s">
        <v>3416</v>
      </c>
      <c r="Q596">
        <v>13130</v>
      </c>
      <c r="R596">
        <v>1</v>
      </c>
      <c r="S596">
        <v>250</v>
      </c>
      <c r="T596" s="1" t="s">
        <v>3395</v>
      </c>
      <c r="U596" s="1" t="s">
        <v>27</v>
      </c>
      <c r="V596">
        <v>1568401201</v>
      </c>
      <c r="W596">
        <v>0</v>
      </c>
      <c r="X596" s="1" t="s">
        <v>27</v>
      </c>
      <c r="Y596" s="2">
        <v>43721.875</v>
      </c>
    </row>
    <row r="597" spans="1:25" x14ac:dyDescent="0.4">
      <c r="A597">
        <v>1266665</v>
      </c>
      <c r="B597">
        <v>18385877</v>
      </c>
      <c r="C597">
        <v>121</v>
      </c>
      <c r="D597">
        <v>338348225</v>
      </c>
      <c r="E597" s="1" t="s">
        <v>966</v>
      </c>
      <c r="F597">
        <v>41503</v>
      </c>
      <c r="G597">
        <v>567442</v>
      </c>
      <c r="H597" s="1" t="s">
        <v>966</v>
      </c>
      <c r="I597" s="1" t="s">
        <v>3554</v>
      </c>
      <c r="J597" s="1" t="s">
        <v>966</v>
      </c>
      <c r="L597" s="1" t="s">
        <v>27</v>
      </c>
      <c r="M597" s="1" t="s">
        <v>3393</v>
      </c>
      <c r="N597" s="1" t="s">
        <v>4257</v>
      </c>
      <c r="O597" s="1" t="s">
        <v>4258</v>
      </c>
      <c r="P597" s="1" t="s">
        <v>3372</v>
      </c>
      <c r="Q597">
        <v>11003</v>
      </c>
      <c r="R597">
        <v>1</v>
      </c>
      <c r="S597">
        <v>5</v>
      </c>
      <c r="T597" s="1" t="s">
        <v>3395</v>
      </c>
      <c r="U597" s="1" t="s">
        <v>27</v>
      </c>
      <c r="V597">
        <v>1568378753</v>
      </c>
      <c r="W597">
        <v>0</v>
      </c>
      <c r="X597" s="1" t="s">
        <v>27</v>
      </c>
      <c r="Y597" s="2">
        <v>43721.614583333336</v>
      </c>
    </row>
    <row r="598" spans="1:25" x14ac:dyDescent="0.4">
      <c r="A598">
        <v>1749136</v>
      </c>
      <c r="B598">
        <v>18620442</v>
      </c>
      <c r="C598">
        <v>331</v>
      </c>
      <c r="D598">
        <v>338249063</v>
      </c>
      <c r="E598" s="1" t="s">
        <v>759</v>
      </c>
      <c r="F598">
        <v>25601</v>
      </c>
      <c r="G598">
        <v>529303</v>
      </c>
      <c r="H598" s="1" t="s">
        <v>759</v>
      </c>
      <c r="I598" s="1" t="s">
        <v>3397</v>
      </c>
      <c r="J598" s="1" t="s">
        <v>759</v>
      </c>
      <c r="L598" s="1" t="s">
        <v>27</v>
      </c>
      <c r="M598" s="1" t="s">
        <v>3393</v>
      </c>
      <c r="N598" s="1" t="s">
        <v>4259</v>
      </c>
      <c r="O598" s="1" t="s">
        <v>27</v>
      </c>
      <c r="P598" s="1" t="s">
        <v>3416</v>
      </c>
      <c r="Q598">
        <v>13130</v>
      </c>
      <c r="R598">
        <v>1</v>
      </c>
      <c r="S598">
        <v>1997</v>
      </c>
      <c r="T598" s="1" t="s">
        <v>27</v>
      </c>
      <c r="U598" s="1" t="s">
        <v>27</v>
      </c>
      <c r="V598">
        <v>1568401201</v>
      </c>
      <c r="W598">
        <v>0</v>
      </c>
      <c r="X598" s="1" t="s">
        <v>27</v>
      </c>
      <c r="Y598" s="2">
        <v>43721.875</v>
      </c>
    </row>
    <row r="599" spans="1:25" x14ac:dyDescent="0.4">
      <c r="A599">
        <v>1321690</v>
      </c>
      <c r="B599">
        <v>25012045</v>
      </c>
      <c r="C599">
        <v>112</v>
      </c>
      <c r="D599">
        <v>339267571</v>
      </c>
      <c r="E599" s="1" t="s">
        <v>351</v>
      </c>
      <c r="F599">
        <v>40011</v>
      </c>
      <c r="G599">
        <v>567892</v>
      </c>
      <c r="H599" s="1" t="s">
        <v>3558</v>
      </c>
      <c r="I599" s="1" t="s">
        <v>3559</v>
      </c>
      <c r="J599" s="1" t="s">
        <v>351</v>
      </c>
      <c r="L599" s="1" t="s">
        <v>27</v>
      </c>
      <c r="M599" s="1" t="s">
        <v>3540</v>
      </c>
      <c r="N599" s="1" t="s">
        <v>4260</v>
      </c>
      <c r="O599" s="1" t="s">
        <v>4261</v>
      </c>
      <c r="P599" s="1" t="s">
        <v>3390</v>
      </c>
      <c r="Q599">
        <v>11002</v>
      </c>
      <c r="R599">
        <v>1</v>
      </c>
      <c r="S599">
        <v>1523</v>
      </c>
      <c r="T599" s="1" t="s">
        <v>4262</v>
      </c>
      <c r="U599" s="1" t="s">
        <v>27</v>
      </c>
      <c r="V599">
        <v>1568378923</v>
      </c>
      <c r="W599">
        <v>0</v>
      </c>
      <c r="X599" s="1" t="s">
        <v>27</v>
      </c>
      <c r="Y599" s="2">
        <v>43721.616666666669</v>
      </c>
    </row>
    <row r="600" spans="1:25" x14ac:dyDescent="0.4">
      <c r="A600">
        <v>1321943</v>
      </c>
      <c r="B600">
        <v>25016181</v>
      </c>
      <c r="C600">
        <v>112</v>
      </c>
      <c r="D600">
        <v>338554252</v>
      </c>
      <c r="E600" s="1" t="s">
        <v>254</v>
      </c>
      <c r="F600">
        <v>46014</v>
      </c>
      <c r="G600">
        <v>556904</v>
      </c>
      <c r="H600" s="1" t="s">
        <v>3402</v>
      </c>
      <c r="I600" s="1" t="s">
        <v>3403</v>
      </c>
      <c r="J600" s="1" t="s">
        <v>254</v>
      </c>
      <c r="L600" s="1" t="s">
        <v>27</v>
      </c>
      <c r="M600" s="1" t="s">
        <v>3419</v>
      </c>
      <c r="N600" s="1" t="s">
        <v>4045</v>
      </c>
      <c r="O600" s="1" t="s">
        <v>4046</v>
      </c>
      <c r="P600" s="1" t="s">
        <v>3390</v>
      </c>
      <c r="Q600">
        <v>11002</v>
      </c>
      <c r="R600">
        <v>1</v>
      </c>
      <c r="S600">
        <v>167</v>
      </c>
      <c r="T600" s="1" t="s">
        <v>27</v>
      </c>
      <c r="U600" s="1" t="s">
        <v>27</v>
      </c>
      <c r="V600">
        <v>1568378923</v>
      </c>
      <c r="W600">
        <v>0</v>
      </c>
      <c r="X600" s="1" t="s">
        <v>27</v>
      </c>
      <c r="Y600" s="2">
        <v>43721.616666666669</v>
      </c>
    </row>
    <row r="601" spans="1:25" x14ac:dyDescent="0.4">
      <c r="A601">
        <v>1322095</v>
      </c>
      <c r="B601">
        <v>25018795</v>
      </c>
      <c r="C601">
        <v>112</v>
      </c>
      <c r="D601">
        <v>339402747</v>
      </c>
      <c r="E601" s="1" t="s">
        <v>601</v>
      </c>
      <c r="F601">
        <v>41201</v>
      </c>
      <c r="G601">
        <v>564567</v>
      </c>
      <c r="H601" s="1" t="s">
        <v>601</v>
      </c>
      <c r="I601" s="1" t="s">
        <v>3561</v>
      </c>
      <c r="J601" s="1" t="s">
        <v>601</v>
      </c>
      <c r="L601" s="1" t="s">
        <v>27</v>
      </c>
      <c r="M601" s="1" t="s">
        <v>3570</v>
      </c>
      <c r="N601" s="1" t="s">
        <v>4263</v>
      </c>
      <c r="O601" s="1" t="s">
        <v>4264</v>
      </c>
      <c r="P601" s="1" t="s">
        <v>3390</v>
      </c>
      <c r="Q601">
        <v>11002</v>
      </c>
      <c r="R601">
        <v>1</v>
      </c>
      <c r="S601">
        <v>205</v>
      </c>
      <c r="T601" s="1" t="s">
        <v>3771</v>
      </c>
      <c r="U601" s="1" t="s">
        <v>27</v>
      </c>
      <c r="V601">
        <v>1568378924</v>
      </c>
      <c r="W601">
        <v>0</v>
      </c>
      <c r="X601" s="1" t="s">
        <v>27</v>
      </c>
      <c r="Y601" s="2">
        <v>43721.616666666669</v>
      </c>
    </row>
    <row r="602" spans="1:25" x14ac:dyDescent="0.4">
      <c r="A602">
        <v>1322278</v>
      </c>
      <c r="B602">
        <v>25022016</v>
      </c>
      <c r="C602">
        <v>112</v>
      </c>
      <c r="D602">
        <v>338152896</v>
      </c>
      <c r="E602" s="1" t="s">
        <v>601</v>
      </c>
      <c r="F602">
        <v>41201</v>
      </c>
      <c r="G602">
        <v>564567</v>
      </c>
      <c r="H602" s="1" t="s">
        <v>601</v>
      </c>
      <c r="I602" s="1" t="s">
        <v>3561</v>
      </c>
      <c r="J602" s="1" t="s">
        <v>601</v>
      </c>
      <c r="L602" s="1" t="s">
        <v>27</v>
      </c>
      <c r="M602" s="1" t="s">
        <v>3393</v>
      </c>
      <c r="N602" s="1" t="s">
        <v>4265</v>
      </c>
      <c r="O602" s="1" t="s">
        <v>3563</v>
      </c>
      <c r="P602" s="1" t="s">
        <v>3390</v>
      </c>
      <c r="Q602">
        <v>11002</v>
      </c>
      <c r="R602">
        <v>1</v>
      </c>
      <c r="S602">
        <v>2244</v>
      </c>
      <c r="T602" s="1" t="s">
        <v>27</v>
      </c>
      <c r="U602" s="1" t="s">
        <v>27</v>
      </c>
      <c r="V602">
        <v>1568378925</v>
      </c>
      <c r="W602">
        <v>0</v>
      </c>
      <c r="X602" s="1" t="s">
        <v>27</v>
      </c>
      <c r="Y602" s="2">
        <v>43721.616666666669</v>
      </c>
    </row>
    <row r="603" spans="1:25" x14ac:dyDescent="0.4">
      <c r="A603">
        <v>1323417</v>
      </c>
      <c r="B603">
        <v>25040456</v>
      </c>
      <c r="C603">
        <v>141</v>
      </c>
      <c r="D603">
        <v>337886276</v>
      </c>
      <c r="E603" s="1" t="s">
        <v>601</v>
      </c>
      <c r="F603">
        <v>41201</v>
      </c>
      <c r="G603">
        <v>564567</v>
      </c>
      <c r="H603" s="1" t="s">
        <v>601</v>
      </c>
      <c r="I603" s="1" t="s">
        <v>3561</v>
      </c>
      <c r="J603" s="1" t="s">
        <v>601</v>
      </c>
      <c r="L603" s="1" t="s">
        <v>27</v>
      </c>
      <c r="M603" s="1" t="s">
        <v>3393</v>
      </c>
      <c r="N603" s="1" t="s">
        <v>3562</v>
      </c>
      <c r="O603" s="1" t="s">
        <v>3563</v>
      </c>
      <c r="P603" s="1" t="s">
        <v>3410</v>
      </c>
      <c r="Q603">
        <v>15002</v>
      </c>
      <c r="R603">
        <v>1</v>
      </c>
      <c r="S603">
        <v>494</v>
      </c>
      <c r="T603" s="1" t="s">
        <v>3452</v>
      </c>
      <c r="U603" s="1" t="s">
        <v>27</v>
      </c>
      <c r="V603">
        <v>1568378928</v>
      </c>
      <c r="W603">
        <v>0</v>
      </c>
      <c r="X603" s="1" t="s">
        <v>27</v>
      </c>
      <c r="Y603" s="2">
        <v>43721.616666666669</v>
      </c>
    </row>
    <row r="604" spans="1:25" x14ac:dyDescent="0.4">
      <c r="A604">
        <v>1323849</v>
      </c>
      <c r="B604">
        <v>25047671</v>
      </c>
      <c r="C604">
        <v>141</v>
      </c>
      <c r="D604">
        <v>337886347</v>
      </c>
      <c r="E604" s="1" t="s">
        <v>27</v>
      </c>
      <c r="G604">
        <v>565555</v>
      </c>
      <c r="H604" s="1" t="s">
        <v>927</v>
      </c>
      <c r="I604" s="1" t="s">
        <v>3561</v>
      </c>
      <c r="J604" s="1" t="s">
        <v>601</v>
      </c>
      <c r="L604" s="1" t="s">
        <v>27</v>
      </c>
      <c r="M604" s="1" t="s">
        <v>3393</v>
      </c>
      <c r="N604" s="1" t="s">
        <v>27</v>
      </c>
      <c r="O604" s="1" t="s">
        <v>27</v>
      </c>
      <c r="P604" s="1" t="s">
        <v>3410</v>
      </c>
      <c r="Q604">
        <v>15002</v>
      </c>
      <c r="T604" s="1" t="s">
        <v>27</v>
      </c>
      <c r="U604" s="1" t="s">
        <v>4266</v>
      </c>
      <c r="V604">
        <v>1568378929</v>
      </c>
      <c r="W604">
        <v>0</v>
      </c>
      <c r="X604" s="1" t="s">
        <v>27</v>
      </c>
      <c r="Y604" s="2">
        <v>43721.616666666669</v>
      </c>
    </row>
    <row r="605" spans="1:25" x14ac:dyDescent="0.4">
      <c r="A605">
        <v>1324467</v>
      </c>
      <c r="B605">
        <v>25059491</v>
      </c>
      <c r="C605">
        <v>112</v>
      </c>
      <c r="D605">
        <v>339643606</v>
      </c>
      <c r="E605" s="1" t="s">
        <v>29</v>
      </c>
      <c r="F605">
        <v>19000</v>
      </c>
      <c r="G605">
        <v>500216</v>
      </c>
      <c r="H605" s="1" t="s">
        <v>456</v>
      </c>
      <c r="I605" s="1" t="s">
        <v>3368</v>
      </c>
      <c r="J605" s="1" t="s">
        <v>29</v>
      </c>
      <c r="L605" s="1" t="s">
        <v>27</v>
      </c>
      <c r="M605" s="1" t="s">
        <v>3576</v>
      </c>
      <c r="N605" s="1" t="s">
        <v>4267</v>
      </c>
      <c r="O605" s="1" t="s">
        <v>4179</v>
      </c>
      <c r="P605" s="1" t="s">
        <v>3390</v>
      </c>
      <c r="Q605">
        <v>11002</v>
      </c>
      <c r="R605">
        <v>1</v>
      </c>
      <c r="S605">
        <v>362</v>
      </c>
      <c r="T605" s="1" t="s">
        <v>4268</v>
      </c>
      <c r="U605" s="1" t="s">
        <v>27</v>
      </c>
      <c r="V605">
        <v>1568378932</v>
      </c>
      <c r="W605">
        <v>0</v>
      </c>
      <c r="X605" s="1" t="s">
        <v>27</v>
      </c>
      <c r="Y605" s="2">
        <v>43721.616666666669</v>
      </c>
    </row>
    <row r="606" spans="1:25" x14ac:dyDescent="0.4">
      <c r="A606">
        <v>1326380</v>
      </c>
      <c r="B606">
        <v>25095544</v>
      </c>
      <c r="C606">
        <v>141</v>
      </c>
      <c r="D606">
        <v>337928552</v>
      </c>
      <c r="E606" s="1" t="s">
        <v>354</v>
      </c>
      <c r="F606">
        <v>26401</v>
      </c>
      <c r="G606">
        <v>541281</v>
      </c>
      <c r="H606" s="1" t="s">
        <v>354</v>
      </c>
      <c r="I606" s="1" t="s">
        <v>3866</v>
      </c>
      <c r="J606" s="1" t="s">
        <v>1732</v>
      </c>
      <c r="L606" s="1" t="s">
        <v>27</v>
      </c>
      <c r="M606" s="1" t="s">
        <v>3537</v>
      </c>
      <c r="N606" s="1" t="s">
        <v>4269</v>
      </c>
      <c r="O606" s="1" t="s">
        <v>27</v>
      </c>
      <c r="P606" s="1" t="s">
        <v>3410</v>
      </c>
      <c r="Q606">
        <v>15002</v>
      </c>
      <c r="R606">
        <v>1</v>
      </c>
      <c r="S606">
        <v>766</v>
      </c>
      <c r="T606" s="1" t="s">
        <v>27</v>
      </c>
      <c r="U606" s="1" t="s">
        <v>27</v>
      </c>
      <c r="V606">
        <v>1568378939</v>
      </c>
      <c r="W606">
        <v>0</v>
      </c>
      <c r="X606" s="1" t="s">
        <v>27</v>
      </c>
      <c r="Y606" s="2">
        <v>43721.616666666669</v>
      </c>
    </row>
    <row r="607" spans="1:25" x14ac:dyDescent="0.4">
      <c r="A607">
        <v>1326485</v>
      </c>
      <c r="B607">
        <v>25097547</v>
      </c>
      <c r="C607">
        <v>112</v>
      </c>
      <c r="D607">
        <v>338012006</v>
      </c>
      <c r="E607" s="1" t="s">
        <v>29</v>
      </c>
      <c r="F607">
        <v>14700</v>
      </c>
      <c r="G607">
        <v>500119</v>
      </c>
      <c r="H607" s="1" t="s">
        <v>279</v>
      </c>
      <c r="I607" s="1" t="s">
        <v>3368</v>
      </c>
      <c r="J607" s="1" t="s">
        <v>29</v>
      </c>
      <c r="L607" s="1" t="s">
        <v>27</v>
      </c>
      <c r="M607" s="1" t="s">
        <v>3419</v>
      </c>
      <c r="N607" s="1" t="s">
        <v>4270</v>
      </c>
      <c r="O607" s="1" t="s">
        <v>4271</v>
      </c>
      <c r="P607" s="1" t="s">
        <v>3390</v>
      </c>
      <c r="Q607">
        <v>11002</v>
      </c>
      <c r="R607">
        <v>1</v>
      </c>
      <c r="S607">
        <v>1233</v>
      </c>
      <c r="T607" s="1" t="s">
        <v>3466</v>
      </c>
      <c r="U607" s="1" t="s">
        <v>27</v>
      </c>
      <c r="V607">
        <v>1568378939</v>
      </c>
      <c r="W607">
        <v>0</v>
      </c>
      <c r="X607" s="1" t="s">
        <v>27</v>
      </c>
      <c r="Y607" s="2">
        <v>43721.616666666669</v>
      </c>
    </row>
    <row r="608" spans="1:25" x14ac:dyDescent="0.4">
      <c r="A608">
        <v>1326525</v>
      </c>
      <c r="B608">
        <v>25098250</v>
      </c>
      <c r="C608">
        <v>112</v>
      </c>
      <c r="D608">
        <v>338755412</v>
      </c>
      <c r="E608" s="1" t="s">
        <v>29</v>
      </c>
      <c r="F608">
        <v>18100</v>
      </c>
      <c r="G608">
        <v>500208</v>
      </c>
      <c r="H608" s="1" t="s">
        <v>28</v>
      </c>
      <c r="I608" s="1" t="s">
        <v>3368</v>
      </c>
      <c r="J608" s="1" t="s">
        <v>29</v>
      </c>
      <c r="L608" s="1" t="s">
        <v>27</v>
      </c>
      <c r="M608" s="1" t="s">
        <v>3540</v>
      </c>
      <c r="N608" s="1" t="s">
        <v>4272</v>
      </c>
      <c r="O608" s="1" t="s">
        <v>3582</v>
      </c>
      <c r="P608" s="1" t="s">
        <v>3390</v>
      </c>
      <c r="Q608">
        <v>11002</v>
      </c>
      <c r="R608">
        <v>1</v>
      </c>
      <c r="S608">
        <v>599</v>
      </c>
      <c r="T608" s="1" t="s">
        <v>3686</v>
      </c>
      <c r="U608" s="1" t="s">
        <v>27</v>
      </c>
      <c r="V608">
        <v>1568378940</v>
      </c>
      <c r="W608">
        <v>0</v>
      </c>
      <c r="X608" s="1" t="s">
        <v>27</v>
      </c>
      <c r="Y608" s="2">
        <v>43721.617361111108</v>
      </c>
    </row>
    <row r="609" spans="1:25" x14ac:dyDescent="0.4">
      <c r="A609">
        <v>1326645</v>
      </c>
      <c r="B609">
        <v>25100289</v>
      </c>
      <c r="C609">
        <v>112</v>
      </c>
      <c r="D609">
        <v>338077240</v>
      </c>
      <c r="E609" s="1" t="s">
        <v>29</v>
      </c>
      <c r="F609">
        <v>10200</v>
      </c>
      <c r="G609">
        <v>547387</v>
      </c>
      <c r="H609" s="1" t="s">
        <v>3817</v>
      </c>
      <c r="I609" s="1" t="s">
        <v>3368</v>
      </c>
      <c r="J609" s="1" t="s">
        <v>29</v>
      </c>
      <c r="L609" s="1" t="s">
        <v>27</v>
      </c>
      <c r="M609" s="1" t="s">
        <v>3393</v>
      </c>
      <c r="N609" s="1" t="s">
        <v>4273</v>
      </c>
      <c r="O609" s="1" t="s">
        <v>3819</v>
      </c>
      <c r="P609" s="1" t="s">
        <v>3390</v>
      </c>
      <c r="Q609">
        <v>11002</v>
      </c>
      <c r="R609">
        <v>1</v>
      </c>
      <c r="S609">
        <v>129</v>
      </c>
      <c r="T609" s="1" t="s">
        <v>3773</v>
      </c>
      <c r="U609" s="1" t="s">
        <v>27</v>
      </c>
      <c r="V609">
        <v>1568378940</v>
      </c>
      <c r="W609">
        <v>0</v>
      </c>
      <c r="X609" s="1" t="s">
        <v>27</v>
      </c>
      <c r="Y609" s="2">
        <v>43721.617361111108</v>
      </c>
    </row>
    <row r="610" spans="1:25" x14ac:dyDescent="0.4">
      <c r="A610">
        <v>1327027</v>
      </c>
      <c r="B610">
        <v>25106970</v>
      </c>
      <c r="C610">
        <v>112</v>
      </c>
      <c r="D610">
        <v>339267718</v>
      </c>
      <c r="E610" s="1" t="s">
        <v>29</v>
      </c>
      <c r="F610">
        <v>13000</v>
      </c>
      <c r="G610">
        <v>500097</v>
      </c>
      <c r="H610" s="1" t="s">
        <v>322</v>
      </c>
      <c r="I610" s="1" t="s">
        <v>3368</v>
      </c>
      <c r="J610" s="1" t="s">
        <v>29</v>
      </c>
      <c r="L610" s="1" t="s">
        <v>27</v>
      </c>
      <c r="M610" s="1" t="s">
        <v>3540</v>
      </c>
      <c r="N610" s="1" t="s">
        <v>4274</v>
      </c>
      <c r="O610" s="1" t="s">
        <v>3839</v>
      </c>
      <c r="P610" s="1" t="s">
        <v>3390</v>
      </c>
      <c r="Q610">
        <v>11002</v>
      </c>
      <c r="R610">
        <v>1</v>
      </c>
      <c r="S610">
        <v>911</v>
      </c>
      <c r="T610" s="1" t="s">
        <v>3391</v>
      </c>
      <c r="U610" s="1" t="s">
        <v>27</v>
      </c>
      <c r="V610">
        <v>1568378942</v>
      </c>
      <c r="W610">
        <v>0</v>
      </c>
      <c r="X610" s="1" t="s">
        <v>27</v>
      </c>
      <c r="Y610" s="2">
        <v>43721.617361111108</v>
      </c>
    </row>
    <row r="611" spans="1:25" x14ac:dyDescent="0.4">
      <c r="A611">
        <v>1328923</v>
      </c>
      <c r="B611">
        <v>25140493</v>
      </c>
      <c r="C611">
        <v>112</v>
      </c>
      <c r="D611">
        <v>337887039</v>
      </c>
      <c r="E611" s="1" t="s">
        <v>29</v>
      </c>
      <c r="F611">
        <v>14200</v>
      </c>
      <c r="G611">
        <v>547107</v>
      </c>
      <c r="H611" s="1" t="s">
        <v>3629</v>
      </c>
      <c r="I611" s="1" t="s">
        <v>3368</v>
      </c>
      <c r="J611" s="1" t="s">
        <v>29</v>
      </c>
      <c r="L611" s="1" t="s">
        <v>27</v>
      </c>
      <c r="M611" s="1" t="s">
        <v>3393</v>
      </c>
      <c r="N611" s="1" t="s">
        <v>4038</v>
      </c>
      <c r="O611" s="1" t="s">
        <v>3631</v>
      </c>
      <c r="P611" s="1" t="s">
        <v>3390</v>
      </c>
      <c r="Q611">
        <v>11002</v>
      </c>
      <c r="R611">
        <v>1</v>
      </c>
      <c r="S611">
        <v>814</v>
      </c>
      <c r="T611" s="1" t="s">
        <v>3391</v>
      </c>
      <c r="U611" s="1" t="s">
        <v>27</v>
      </c>
      <c r="V611">
        <v>1568378950</v>
      </c>
      <c r="W611">
        <v>0</v>
      </c>
      <c r="X611" s="1" t="s">
        <v>27</v>
      </c>
      <c r="Y611" s="2">
        <v>43721.617361111108</v>
      </c>
    </row>
    <row r="612" spans="1:25" x14ac:dyDescent="0.4">
      <c r="A612">
        <v>1329860</v>
      </c>
      <c r="B612">
        <v>25158911</v>
      </c>
      <c r="C612">
        <v>112</v>
      </c>
      <c r="D612">
        <v>338530373</v>
      </c>
      <c r="E612" s="1" t="s">
        <v>669</v>
      </c>
      <c r="F612">
        <v>39003</v>
      </c>
      <c r="G612">
        <v>552046</v>
      </c>
      <c r="H612" s="1" t="s">
        <v>669</v>
      </c>
      <c r="I612" s="1" t="s">
        <v>3589</v>
      </c>
      <c r="J612" s="1" t="s">
        <v>669</v>
      </c>
      <c r="L612" s="1" t="s">
        <v>27</v>
      </c>
      <c r="M612" s="1" t="s">
        <v>3570</v>
      </c>
      <c r="N612" s="1" t="s">
        <v>3885</v>
      </c>
      <c r="O612" s="1" t="s">
        <v>27</v>
      </c>
      <c r="P612" s="1" t="s">
        <v>3390</v>
      </c>
      <c r="Q612">
        <v>11002</v>
      </c>
      <c r="R612">
        <v>1</v>
      </c>
      <c r="S612">
        <v>2696</v>
      </c>
      <c r="T612" s="1" t="s">
        <v>27</v>
      </c>
      <c r="U612" s="1" t="s">
        <v>27</v>
      </c>
      <c r="V612">
        <v>1568378953</v>
      </c>
      <c r="W612">
        <v>0</v>
      </c>
      <c r="X612" s="1" t="s">
        <v>27</v>
      </c>
      <c r="Y612" s="2">
        <v>43721.617361111108</v>
      </c>
    </row>
    <row r="613" spans="1:25" x14ac:dyDescent="0.4">
      <c r="A613">
        <v>1331021</v>
      </c>
      <c r="B613">
        <v>25184181</v>
      </c>
      <c r="C613">
        <v>141</v>
      </c>
      <c r="D613">
        <v>338077436</v>
      </c>
      <c r="E613" s="1" t="s">
        <v>136</v>
      </c>
      <c r="F613">
        <v>37001</v>
      </c>
      <c r="G613">
        <v>544256</v>
      </c>
      <c r="H613" s="1" t="s">
        <v>136</v>
      </c>
      <c r="I613" s="1" t="s">
        <v>3496</v>
      </c>
      <c r="J613" s="1" t="s">
        <v>136</v>
      </c>
      <c r="L613" s="1" t="s">
        <v>27</v>
      </c>
      <c r="M613" s="1" t="s">
        <v>3537</v>
      </c>
      <c r="N613" s="1" t="s">
        <v>4275</v>
      </c>
      <c r="O613" s="1" t="s">
        <v>3587</v>
      </c>
      <c r="P613" s="1" t="s">
        <v>3410</v>
      </c>
      <c r="Q613">
        <v>15002</v>
      </c>
      <c r="R613">
        <v>1</v>
      </c>
      <c r="S613">
        <v>250</v>
      </c>
      <c r="T613" s="1" t="s">
        <v>3387</v>
      </c>
      <c r="U613" s="1" t="s">
        <v>27</v>
      </c>
      <c r="V613">
        <v>1568378957</v>
      </c>
      <c r="W613">
        <v>0</v>
      </c>
      <c r="X613" s="1" t="s">
        <v>27</v>
      </c>
      <c r="Y613" s="2">
        <v>43721.617361111108</v>
      </c>
    </row>
    <row r="614" spans="1:25" x14ac:dyDescent="0.4">
      <c r="A614">
        <v>1331674</v>
      </c>
      <c r="B614">
        <v>25200879</v>
      </c>
      <c r="C614">
        <v>112</v>
      </c>
      <c r="D614">
        <v>338158787</v>
      </c>
      <c r="E614" s="1" t="s">
        <v>1994</v>
      </c>
      <c r="F614">
        <v>33202</v>
      </c>
      <c r="G614">
        <v>558371</v>
      </c>
      <c r="H614" s="1" t="s">
        <v>1994</v>
      </c>
      <c r="I614" s="1" t="s">
        <v>3592</v>
      </c>
      <c r="J614" s="1" t="s">
        <v>3593</v>
      </c>
      <c r="L614" s="1" t="s">
        <v>27</v>
      </c>
      <c r="M614" s="1" t="s">
        <v>3576</v>
      </c>
      <c r="N614" s="1" t="s">
        <v>4276</v>
      </c>
      <c r="O614" s="1" t="s">
        <v>27</v>
      </c>
      <c r="P614" s="1" t="s">
        <v>3390</v>
      </c>
      <c r="Q614">
        <v>11002</v>
      </c>
      <c r="R614">
        <v>1</v>
      </c>
      <c r="S614">
        <v>96</v>
      </c>
      <c r="T614" s="1" t="s">
        <v>27</v>
      </c>
      <c r="U614" s="1" t="s">
        <v>27</v>
      </c>
      <c r="V614">
        <v>1568378959</v>
      </c>
      <c r="W614">
        <v>0</v>
      </c>
      <c r="X614" s="1" t="s">
        <v>27</v>
      </c>
      <c r="Y614" s="2">
        <v>43721.617361111108</v>
      </c>
    </row>
    <row r="615" spans="1:25" x14ac:dyDescent="0.4">
      <c r="A615">
        <v>1335317</v>
      </c>
      <c r="B615">
        <v>25262301</v>
      </c>
      <c r="C615">
        <v>112</v>
      </c>
      <c r="D615">
        <v>338137278</v>
      </c>
      <c r="E615" s="1" t="s">
        <v>82</v>
      </c>
      <c r="F615">
        <v>53301</v>
      </c>
      <c r="G615">
        <v>555096</v>
      </c>
      <c r="H615" s="1" t="s">
        <v>4277</v>
      </c>
      <c r="I615" s="1" t="s">
        <v>3714</v>
      </c>
      <c r="J615" s="1" t="s">
        <v>82</v>
      </c>
      <c r="L615" s="1" t="s">
        <v>27</v>
      </c>
      <c r="M615" s="1" t="s">
        <v>3537</v>
      </c>
      <c r="N615" s="1" t="s">
        <v>4278</v>
      </c>
      <c r="O615" s="1" t="s">
        <v>4279</v>
      </c>
      <c r="P615" s="1" t="s">
        <v>3390</v>
      </c>
      <c r="Q615">
        <v>11002</v>
      </c>
      <c r="R615">
        <v>1</v>
      </c>
      <c r="S615">
        <v>110</v>
      </c>
      <c r="T615" s="1" t="s">
        <v>27</v>
      </c>
      <c r="U615" s="1" t="s">
        <v>27</v>
      </c>
      <c r="V615">
        <v>1568378970</v>
      </c>
      <c r="W615">
        <v>0</v>
      </c>
      <c r="X615" s="1" t="s">
        <v>27</v>
      </c>
      <c r="Y615" s="2">
        <v>43721.617361111108</v>
      </c>
    </row>
    <row r="616" spans="1:25" x14ac:dyDescent="0.4">
      <c r="A616">
        <v>1335836</v>
      </c>
      <c r="B616">
        <v>25272501</v>
      </c>
      <c r="C616">
        <v>112</v>
      </c>
      <c r="D616">
        <v>338468957</v>
      </c>
      <c r="E616" s="1" t="s">
        <v>154</v>
      </c>
      <c r="F616">
        <v>53701</v>
      </c>
      <c r="G616">
        <v>571164</v>
      </c>
      <c r="H616" s="1" t="s">
        <v>154</v>
      </c>
      <c r="I616" s="1" t="s">
        <v>3603</v>
      </c>
      <c r="J616" s="1" t="s">
        <v>154</v>
      </c>
      <c r="L616" s="1" t="s">
        <v>27</v>
      </c>
      <c r="M616" s="1" t="s">
        <v>3393</v>
      </c>
      <c r="N616" s="1" t="s">
        <v>3604</v>
      </c>
      <c r="O616" s="1" t="s">
        <v>3605</v>
      </c>
      <c r="P616" s="1" t="s">
        <v>3390</v>
      </c>
      <c r="Q616">
        <v>11002</v>
      </c>
      <c r="R616">
        <v>1</v>
      </c>
      <c r="S616">
        <v>482</v>
      </c>
      <c r="T616" s="1" t="s">
        <v>27</v>
      </c>
      <c r="U616" s="1" t="s">
        <v>27</v>
      </c>
      <c r="V616">
        <v>1568378972</v>
      </c>
      <c r="W616">
        <v>0</v>
      </c>
      <c r="X616" s="1" t="s">
        <v>27</v>
      </c>
      <c r="Y616" s="2">
        <v>43721.617361111108</v>
      </c>
    </row>
    <row r="617" spans="1:25" x14ac:dyDescent="0.4">
      <c r="A617">
        <v>1338468</v>
      </c>
      <c r="B617">
        <v>25322834</v>
      </c>
      <c r="C617">
        <v>112</v>
      </c>
      <c r="D617">
        <v>338110359</v>
      </c>
      <c r="E617" s="1" t="s">
        <v>717</v>
      </c>
      <c r="F617">
        <v>68606</v>
      </c>
      <c r="G617">
        <v>592005</v>
      </c>
      <c r="H617" s="1" t="s">
        <v>717</v>
      </c>
      <c r="I617" s="1" t="s">
        <v>3823</v>
      </c>
      <c r="J617" s="1" t="s">
        <v>717</v>
      </c>
      <c r="L617" s="1" t="s">
        <v>27</v>
      </c>
      <c r="M617" s="1" t="s">
        <v>3576</v>
      </c>
      <c r="N617" s="1" t="s">
        <v>4280</v>
      </c>
      <c r="O617" s="1" t="s">
        <v>27</v>
      </c>
      <c r="P617" s="1" t="s">
        <v>3390</v>
      </c>
      <c r="Q617">
        <v>11002</v>
      </c>
      <c r="R617">
        <v>1</v>
      </c>
      <c r="S617">
        <v>1188</v>
      </c>
      <c r="T617" s="1" t="s">
        <v>27</v>
      </c>
      <c r="U617" s="1" t="s">
        <v>27</v>
      </c>
      <c r="V617">
        <v>1568378979</v>
      </c>
      <c r="W617">
        <v>0</v>
      </c>
      <c r="X617" s="1" t="s">
        <v>27</v>
      </c>
      <c r="Y617" s="2">
        <v>43721.617361111108</v>
      </c>
    </row>
    <row r="618" spans="1:25" x14ac:dyDescent="0.4">
      <c r="A618">
        <v>1338920</v>
      </c>
      <c r="B618">
        <v>25330985</v>
      </c>
      <c r="C618">
        <v>112</v>
      </c>
      <c r="D618">
        <v>338169060</v>
      </c>
      <c r="E618" s="1" t="s">
        <v>27</v>
      </c>
      <c r="G618">
        <v>585998</v>
      </c>
      <c r="H618" s="1" t="s">
        <v>1971</v>
      </c>
      <c r="I618" s="1" t="s">
        <v>3447</v>
      </c>
      <c r="J618" s="1" t="s">
        <v>11</v>
      </c>
      <c r="L618" s="1" t="s">
        <v>27</v>
      </c>
      <c r="M618" s="1" t="s">
        <v>3576</v>
      </c>
      <c r="N618" s="1" t="s">
        <v>27</v>
      </c>
      <c r="O618" s="1" t="s">
        <v>27</v>
      </c>
      <c r="P618" s="1" t="s">
        <v>3390</v>
      </c>
      <c r="Q618">
        <v>11002</v>
      </c>
      <c r="T618" s="1" t="s">
        <v>27</v>
      </c>
      <c r="U618" s="1" t="s">
        <v>4281</v>
      </c>
      <c r="V618">
        <v>1568378981</v>
      </c>
      <c r="W618">
        <v>0</v>
      </c>
      <c r="X618" s="1" t="s">
        <v>27</v>
      </c>
      <c r="Y618" s="2">
        <v>43721.617361111108</v>
      </c>
    </row>
    <row r="619" spans="1:25" x14ac:dyDescent="0.4">
      <c r="A619">
        <v>1339309</v>
      </c>
      <c r="B619">
        <v>25338072</v>
      </c>
      <c r="C619">
        <v>112</v>
      </c>
      <c r="D619">
        <v>338137354</v>
      </c>
      <c r="E619" s="1" t="s">
        <v>11</v>
      </c>
      <c r="F619">
        <v>76302</v>
      </c>
      <c r="G619">
        <v>585068</v>
      </c>
      <c r="H619" s="1" t="s">
        <v>11</v>
      </c>
      <c r="I619" s="1" t="s">
        <v>3447</v>
      </c>
      <c r="J619" s="1" t="s">
        <v>11</v>
      </c>
      <c r="L619" s="1" t="s">
        <v>27</v>
      </c>
      <c r="M619" s="1" t="s">
        <v>3570</v>
      </c>
      <c r="N619" s="1" t="s">
        <v>4282</v>
      </c>
      <c r="O619" s="1" t="s">
        <v>4283</v>
      </c>
      <c r="P619" s="1" t="s">
        <v>3390</v>
      </c>
      <c r="Q619">
        <v>11002</v>
      </c>
      <c r="R619">
        <v>1</v>
      </c>
      <c r="S619">
        <v>836</v>
      </c>
      <c r="T619" s="1" t="s">
        <v>27</v>
      </c>
      <c r="U619" s="1" t="s">
        <v>27</v>
      </c>
      <c r="V619">
        <v>1568378982</v>
      </c>
      <c r="W619">
        <v>0</v>
      </c>
      <c r="X619" s="1" t="s">
        <v>27</v>
      </c>
      <c r="Y619" s="2">
        <v>43721.617361111108</v>
      </c>
    </row>
    <row r="620" spans="1:25" x14ac:dyDescent="0.4">
      <c r="A620">
        <v>1339639</v>
      </c>
      <c r="B620">
        <v>25344056</v>
      </c>
      <c r="C620">
        <v>112</v>
      </c>
      <c r="D620">
        <v>339584217</v>
      </c>
      <c r="E620" s="1" t="s">
        <v>27</v>
      </c>
      <c r="G620">
        <v>584291</v>
      </c>
      <c r="H620" s="1" t="s">
        <v>325</v>
      </c>
      <c r="I620" s="1" t="s">
        <v>3726</v>
      </c>
      <c r="J620" s="1" t="s">
        <v>325</v>
      </c>
      <c r="L620" s="1" t="s">
        <v>27</v>
      </c>
      <c r="M620" s="1" t="s">
        <v>3537</v>
      </c>
      <c r="N620" s="1" t="s">
        <v>27</v>
      </c>
      <c r="O620" s="1" t="s">
        <v>27</v>
      </c>
      <c r="P620" s="1" t="s">
        <v>3390</v>
      </c>
      <c r="Q620">
        <v>11002</v>
      </c>
      <c r="T620" s="1" t="s">
        <v>27</v>
      </c>
      <c r="U620" s="1" t="s">
        <v>4284</v>
      </c>
      <c r="V620">
        <v>1568378983</v>
      </c>
      <c r="W620">
        <v>0</v>
      </c>
      <c r="X620" s="1" t="s">
        <v>27</v>
      </c>
      <c r="Y620" s="2">
        <v>43721.617361111108</v>
      </c>
    </row>
    <row r="621" spans="1:25" x14ac:dyDescent="0.4">
      <c r="A621">
        <v>1339762</v>
      </c>
      <c r="B621">
        <v>25346407</v>
      </c>
      <c r="C621">
        <v>112</v>
      </c>
      <c r="D621">
        <v>338756527</v>
      </c>
      <c r="E621" s="1" t="s">
        <v>424</v>
      </c>
      <c r="F621">
        <v>67801</v>
      </c>
      <c r="G621">
        <v>581283</v>
      </c>
      <c r="H621" s="1" t="s">
        <v>424</v>
      </c>
      <c r="I621" s="1" t="s">
        <v>3606</v>
      </c>
      <c r="J621" s="1" t="s">
        <v>424</v>
      </c>
      <c r="L621" s="1" t="s">
        <v>27</v>
      </c>
      <c r="M621" s="1" t="s">
        <v>3537</v>
      </c>
      <c r="N621" s="1" t="s">
        <v>3860</v>
      </c>
      <c r="O621" s="1" t="s">
        <v>27</v>
      </c>
      <c r="P621" s="1" t="s">
        <v>3390</v>
      </c>
      <c r="Q621">
        <v>11002</v>
      </c>
      <c r="R621">
        <v>1</v>
      </c>
      <c r="S621">
        <v>1355</v>
      </c>
      <c r="T621" s="1" t="s">
        <v>3837</v>
      </c>
      <c r="U621" s="1" t="s">
        <v>27</v>
      </c>
      <c r="V621">
        <v>1568378983</v>
      </c>
      <c r="W621">
        <v>0</v>
      </c>
      <c r="X621" s="1" t="s">
        <v>27</v>
      </c>
      <c r="Y621" s="2">
        <v>43721.617361111108</v>
      </c>
    </row>
    <row r="622" spans="1:25" x14ac:dyDescent="0.4">
      <c r="A622">
        <v>1340535</v>
      </c>
      <c r="B622">
        <v>25364103</v>
      </c>
      <c r="C622">
        <v>112</v>
      </c>
      <c r="D622">
        <v>338609806</v>
      </c>
      <c r="E622" s="1" t="s">
        <v>45</v>
      </c>
      <c r="F622">
        <v>70300</v>
      </c>
      <c r="G622">
        <v>554227</v>
      </c>
      <c r="H622" s="1" t="s">
        <v>4223</v>
      </c>
      <c r="I622" s="1" t="s">
        <v>3490</v>
      </c>
      <c r="J622" s="1" t="s">
        <v>3491</v>
      </c>
      <c r="L622" s="1" t="s">
        <v>27</v>
      </c>
      <c r="M622" s="1" t="s">
        <v>3540</v>
      </c>
      <c r="N622" s="1" t="s">
        <v>4285</v>
      </c>
      <c r="O622" s="1" t="s">
        <v>4223</v>
      </c>
      <c r="P622" s="1" t="s">
        <v>3390</v>
      </c>
      <c r="Q622">
        <v>11002</v>
      </c>
      <c r="R622">
        <v>1</v>
      </c>
      <c r="S622">
        <v>473</v>
      </c>
      <c r="T622" s="1" t="s">
        <v>4286</v>
      </c>
      <c r="U622" s="1" t="s">
        <v>27</v>
      </c>
      <c r="V622">
        <v>1568378986</v>
      </c>
      <c r="W622">
        <v>0</v>
      </c>
      <c r="X622" s="1" t="s">
        <v>27</v>
      </c>
      <c r="Y622" s="2">
        <v>43721.617361111108</v>
      </c>
    </row>
    <row r="623" spans="1:25" x14ac:dyDescent="0.4">
      <c r="A623">
        <v>1341008</v>
      </c>
      <c r="B623">
        <v>25373587</v>
      </c>
      <c r="C623">
        <v>112</v>
      </c>
      <c r="D623">
        <v>337889151</v>
      </c>
      <c r="E623" s="1" t="s">
        <v>1628</v>
      </c>
      <c r="F623">
        <v>78355</v>
      </c>
      <c r="G623">
        <v>505668</v>
      </c>
      <c r="H623" s="1" t="s">
        <v>1628</v>
      </c>
      <c r="I623" s="1" t="s">
        <v>3385</v>
      </c>
      <c r="J623" s="1" t="s">
        <v>162</v>
      </c>
      <c r="L623" s="1" t="s">
        <v>27</v>
      </c>
      <c r="M623" s="1" t="s">
        <v>3393</v>
      </c>
      <c r="N623" s="1" t="s">
        <v>4287</v>
      </c>
      <c r="O623" s="1" t="s">
        <v>27</v>
      </c>
      <c r="P623" s="1" t="s">
        <v>3390</v>
      </c>
      <c r="Q623">
        <v>11002</v>
      </c>
      <c r="R623">
        <v>1</v>
      </c>
      <c r="S623">
        <v>321</v>
      </c>
      <c r="T623" s="1" t="s">
        <v>27</v>
      </c>
      <c r="U623" s="1" t="s">
        <v>27</v>
      </c>
      <c r="V623">
        <v>1568378987</v>
      </c>
      <c r="W623">
        <v>0</v>
      </c>
      <c r="X623" s="1" t="s">
        <v>27</v>
      </c>
      <c r="Y623" s="2">
        <v>43721.617361111108</v>
      </c>
    </row>
    <row r="624" spans="1:25" x14ac:dyDescent="0.4">
      <c r="A624">
        <v>1341112</v>
      </c>
      <c r="B624">
        <v>25375512</v>
      </c>
      <c r="C624">
        <v>112</v>
      </c>
      <c r="D624">
        <v>338609818</v>
      </c>
      <c r="E624" s="1" t="s">
        <v>27</v>
      </c>
      <c r="G624">
        <v>500496</v>
      </c>
      <c r="H624" s="1" t="s">
        <v>162</v>
      </c>
      <c r="I624" s="1" t="s">
        <v>3385</v>
      </c>
      <c r="J624" s="1" t="s">
        <v>162</v>
      </c>
      <c r="L624" s="1" t="s">
        <v>27</v>
      </c>
      <c r="M624" s="1" t="s">
        <v>3576</v>
      </c>
      <c r="N624" s="1" t="s">
        <v>27</v>
      </c>
      <c r="O624" s="1" t="s">
        <v>27</v>
      </c>
      <c r="P624" s="1" t="s">
        <v>3390</v>
      </c>
      <c r="Q624">
        <v>11002</v>
      </c>
      <c r="T624" s="1" t="s">
        <v>27</v>
      </c>
      <c r="U624" s="1" t="s">
        <v>4288</v>
      </c>
      <c r="V624">
        <v>1568378987</v>
      </c>
      <c r="W624">
        <v>0</v>
      </c>
      <c r="X624" s="1" t="s">
        <v>27</v>
      </c>
      <c r="Y624" s="2">
        <v>43721.617361111108</v>
      </c>
    </row>
    <row r="625" spans="1:25" x14ac:dyDescent="0.4">
      <c r="A625">
        <v>1341115</v>
      </c>
      <c r="B625">
        <v>25375555</v>
      </c>
      <c r="C625">
        <v>112</v>
      </c>
      <c r="D625">
        <v>338012695</v>
      </c>
      <c r="E625" s="1" t="s">
        <v>4289</v>
      </c>
      <c r="F625">
        <v>74221</v>
      </c>
      <c r="G625">
        <v>568473</v>
      </c>
      <c r="H625" s="1" t="s">
        <v>4289</v>
      </c>
      <c r="I625" s="1" t="s">
        <v>3474</v>
      </c>
      <c r="J625" s="1" t="s">
        <v>272</v>
      </c>
      <c r="L625" s="1" t="s">
        <v>27</v>
      </c>
      <c r="M625" s="1" t="s">
        <v>3576</v>
      </c>
      <c r="N625" s="1" t="s">
        <v>27</v>
      </c>
      <c r="O625" s="1" t="s">
        <v>27</v>
      </c>
      <c r="P625" s="1" t="s">
        <v>3390</v>
      </c>
      <c r="Q625">
        <v>11002</v>
      </c>
      <c r="R625">
        <v>1</v>
      </c>
      <c r="S625">
        <v>310</v>
      </c>
      <c r="T625" s="1" t="s">
        <v>27</v>
      </c>
      <c r="U625" s="1" t="s">
        <v>27</v>
      </c>
      <c r="V625">
        <v>1568378987</v>
      </c>
      <c r="W625">
        <v>0</v>
      </c>
      <c r="X625" s="1" t="s">
        <v>27</v>
      </c>
      <c r="Y625" s="2">
        <v>43721.617361111108</v>
      </c>
    </row>
    <row r="626" spans="1:25" x14ac:dyDescent="0.4">
      <c r="A626">
        <v>1341257</v>
      </c>
      <c r="B626">
        <v>25378376</v>
      </c>
      <c r="C626">
        <v>112</v>
      </c>
      <c r="D626">
        <v>338202201</v>
      </c>
      <c r="E626" s="1" t="s">
        <v>1628</v>
      </c>
      <c r="F626">
        <v>78355</v>
      </c>
      <c r="G626">
        <v>505668</v>
      </c>
      <c r="H626" s="1" t="s">
        <v>1628</v>
      </c>
      <c r="I626" s="1" t="s">
        <v>3385</v>
      </c>
      <c r="J626" s="1" t="s">
        <v>162</v>
      </c>
      <c r="L626" s="1" t="s">
        <v>27</v>
      </c>
      <c r="M626" s="1" t="s">
        <v>3537</v>
      </c>
      <c r="N626" s="1" t="s">
        <v>4287</v>
      </c>
      <c r="O626" s="1" t="s">
        <v>27</v>
      </c>
      <c r="P626" s="1" t="s">
        <v>3390</v>
      </c>
      <c r="Q626">
        <v>11002</v>
      </c>
      <c r="R626">
        <v>1</v>
      </c>
      <c r="S626">
        <v>321</v>
      </c>
      <c r="T626" s="1" t="s">
        <v>27</v>
      </c>
      <c r="U626" s="1" t="s">
        <v>27</v>
      </c>
      <c r="V626">
        <v>1568378988</v>
      </c>
      <c r="W626">
        <v>0</v>
      </c>
      <c r="X626" s="1" t="s">
        <v>27</v>
      </c>
      <c r="Y626" s="2">
        <v>43721.617361111108</v>
      </c>
    </row>
    <row r="627" spans="1:25" x14ac:dyDescent="0.4">
      <c r="A627">
        <v>1354910</v>
      </c>
      <c r="B627">
        <v>25602977</v>
      </c>
      <c r="C627">
        <v>112</v>
      </c>
      <c r="D627">
        <v>339086747</v>
      </c>
      <c r="E627" s="1" t="s">
        <v>158</v>
      </c>
      <c r="F627">
        <v>29301</v>
      </c>
      <c r="G627">
        <v>535419</v>
      </c>
      <c r="H627" s="1" t="s">
        <v>158</v>
      </c>
      <c r="I627" s="1" t="s">
        <v>3739</v>
      </c>
      <c r="J627" s="1" t="s">
        <v>158</v>
      </c>
      <c r="L627" s="1" t="s">
        <v>27</v>
      </c>
      <c r="M627" s="1" t="s">
        <v>3570</v>
      </c>
      <c r="N627" s="1" t="s">
        <v>4290</v>
      </c>
      <c r="O627" s="1" t="s">
        <v>4291</v>
      </c>
      <c r="P627" s="1" t="s">
        <v>3390</v>
      </c>
      <c r="Q627">
        <v>11002</v>
      </c>
      <c r="R627">
        <v>1</v>
      </c>
      <c r="S627">
        <v>1049</v>
      </c>
      <c r="T627" s="1" t="s">
        <v>27</v>
      </c>
      <c r="U627" s="1" t="s">
        <v>27</v>
      </c>
      <c r="V627">
        <v>1568379032</v>
      </c>
      <c r="W627">
        <v>0</v>
      </c>
      <c r="X627" s="1" t="s">
        <v>27</v>
      </c>
      <c r="Y627" s="2">
        <v>43721.618055555555</v>
      </c>
    </row>
    <row r="628" spans="1:25" x14ac:dyDescent="0.4">
      <c r="A628">
        <v>1355320</v>
      </c>
      <c r="B628">
        <v>25610180</v>
      </c>
      <c r="C628">
        <v>112</v>
      </c>
      <c r="D628">
        <v>338198933</v>
      </c>
      <c r="E628" s="1" t="s">
        <v>29</v>
      </c>
      <c r="F628">
        <v>12000</v>
      </c>
      <c r="G628">
        <v>500089</v>
      </c>
      <c r="H628" s="1" t="s">
        <v>95</v>
      </c>
      <c r="I628" s="1" t="s">
        <v>3368</v>
      </c>
      <c r="J628" s="1" t="s">
        <v>29</v>
      </c>
      <c r="L628" s="1" t="s">
        <v>27</v>
      </c>
      <c r="M628" s="1" t="s">
        <v>3393</v>
      </c>
      <c r="N628" s="1" t="s">
        <v>3842</v>
      </c>
      <c r="O628" s="1" t="s">
        <v>3673</v>
      </c>
      <c r="P628" s="1" t="s">
        <v>3390</v>
      </c>
      <c r="Q628">
        <v>11002</v>
      </c>
      <c r="R628">
        <v>1</v>
      </c>
      <c r="S628">
        <v>359</v>
      </c>
      <c r="T628" s="1" t="s">
        <v>4292</v>
      </c>
      <c r="U628" s="1" t="s">
        <v>27</v>
      </c>
      <c r="V628">
        <v>1568379034</v>
      </c>
      <c r="W628">
        <v>0</v>
      </c>
      <c r="X628" s="1" t="s">
        <v>27</v>
      </c>
      <c r="Y628" s="2">
        <v>43721.618055555555</v>
      </c>
    </row>
    <row r="629" spans="1:25" x14ac:dyDescent="0.4">
      <c r="A629">
        <v>1356246</v>
      </c>
      <c r="B629">
        <v>25625705</v>
      </c>
      <c r="C629">
        <v>112</v>
      </c>
      <c r="D629">
        <v>337891170</v>
      </c>
      <c r="E629" s="1" t="s">
        <v>29</v>
      </c>
      <c r="F629">
        <v>17000</v>
      </c>
      <c r="G629">
        <v>500186</v>
      </c>
      <c r="H629" s="1" t="s">
        <v>682</v>
      </c>
      <c r="I629" s="1" t="s">
        <v>3368</v>
      </c>
      <c r="J629" s="1" t="s">
        <v>29</v>
      </c>
      <c r="L629" s="1" t="s">
        <v>27</v>
      </c>
      <c r="M629" s="1" t="s">
        <v>3576</v>
      </c>
      <c r="N629" s="1" t="s">
        <v>4293</v>
      </c>
      <c r="O629" s="1" t="s">
        <v>3567</v>
      </c>
      <c r="P629" s="1" t="s">
        <v>3390</v>
      </c>
      <c r="Q629">
        <v>11002</v>
      </c>
      <c r="R629">
        <v>1</v>
      </c>
      <c r="S629">
        <v>213</v>
      </c>
      <c r="T629" s="1" t="s">
        <v>3837</v>
      </c>
      <c r="U629" s="1" t="s">
        <v>27</v>
      </c>
      <c r="V629">
        <v>1568379037</v>
      </c>
      <c r="W629">
        <v>0</v>
      </c>
      <c r="X629" s="1" t="s">
        <v>27</v>
      </c>
      <c r="Y629" s="2">
        <v>43721.618055555555</v>
      </c>
    </row>
    <row r="630" spans="1:25" x14ac:dyDescent="0.4">
      <c r="A630">
        <v>1356606</v>
      </c>
      <c r="B630">
        <v>25632141</v>
      </c>
      <c r="C630">
        <v>121</v>
      </c>
      <c r="D630">
        <v>338078471</v>
      </c>
      <c r="E630" s="1" t="s">
        <v>29</v>
      </c>
      <c r="F630">
        <v>15000</v>
      </c>
      <c r="G630">
        <v>500143</v>
      </c>
      <c r="H630" s="1" t="s">
        <v>74</v>
      </c>
      <c r="I630" s="1" t="s">
        <v>3368</v>
      </c>
      <c r="J630" s="1" t="s">
        <v>29</v>
      </c>
      <c r="L630" s="1" t="s">
        <v>27</v>
      </c>
      <c r="M630" s="1" t="s">
        <v>3414</v>
      </c>
      <c r="N630" s="1" t="s">
        <v>3577</v>
      </c>
      <c r="O630" s="1" t="s">
        <v>4294</v>
      </c>
      <c r="P630" s="1" t="s">
        <v>4295</v>
      </c>
      <c r="Q630">
        <v>11001</v>
      </c>
      <c r="R630">
        <v>1</v>
      </c>
      <c r="S630">
        <v>298</v>
      </c>
      <c r="T630" s="1" t="s">
        <v>4296</v>
      </c>
      <c r="U630" s="1" t="s">
        <v>27</v>
      </c>
      <c r="V630">
        <v>1568379038</v>
      </c>
      <c r="W630">
        <v>0</v>
      </c>
      <c r="X630" s="1" t="s">
        <v>27</v>
      </c>
      <c r="Y630" s="2">
        <v>43721.618055555555</v>
      </c>
    </row>
    <row r="631" spans="1:25" x14ac:dyDescent="0.4">
      <c r="A631">
        <v>1356752</v>
      </c>
      <c r="B631">
        <v>25634747</v>
      </c>
      <c r="C631">
        <v>112</v>
      </c>
      <c r="D631">
        <v>338150364</v>
      </c>
      <c r="E631" s="1" t="s">
        <v>232</v>
      </c>
      <c r="F631">
        <v>28802</v>
      </c>
      <c r="G631">
        <v>537004</v>
      </c>
      <c r="H631" s="1" t="s">
        <v>232</v>
      </c>
      <c r="I631" s="1" t="s">
        <v>3374</v>
      </c>
      <c r="J631" s="1" t="s">
        <v>232</v>
      </c>
      <c r="L631" s="1" t="s">
        <v>27</v>
      </c>
      <c r="M631" s="1" t="s">
        <v>3570</v>
      </c>
      <c r="N631" s="1" t="s">
        <v>3521</v>
      </c>
      <c r="O631" s="1" t="s">
        <v>27</v>
      </c>
      <c r="P631" s="1" t="s">
        <v>3390</v>
      </c>
      <c r="Q631">
        <v>11002</v>
      </c>
      <c r="R631">
        <v>1</v>
      </c>
      <c r="S631">
        <v>447</v>
      </c>
      <c r="T631" s="1" t="s">
        <v>3677</v>
      </c>
      <c r="U631" s="1" t="s">
        <v>27</v>
      </c>
      <c r="V631">
        <v>1568379038</v>
      </c>
      <c r="W631">
        <v>0</v>
      </c>
      <c r="X631" s="1" t="s">
        <v>27</v>
      </c>
      <c r="Y631" s="2">
        <v>43721.618055555555</v>
      </c>
    </row>
    <row r="632" spans="1:25" x14ac:dyDescent="0.4">
      <c r="A632">
        <v>1356981</v>
      </c>
      <c r="B632">
        <v>25638530</v>
      </c>
      <c r="C632">
        <v>112</v>
      </c>
      <c r="D632">
        <v>338111134</v>
      </c>
      <c r="E632" s="1" t="s">
        <v>29</v>
      </c>
      <c r="F632">
        <v>14000</v>
      </c>
      <c r="G632">
        <v>500119</v>
      </c>
      <c r="H632" s="1" t="s">
        <v>279</v>
      </c>
      <c r="I632" s="1" t="s">
        <v>3368</v>
      </c>
      <c r="J632" s="1" t="s">
        <v>29</v>
      </c>
      <c r="L632" s="1" t="s">
        <v>27</v>
      </c>
      <c r="M632" s="1" t="s">
        <v>3393</v>
      </c>
      <c r="N632" s="1" t="s">
        <v>3409</v>
      </c>
      <c r="O632" s="1" t="s">
        <v>3565</v>
      </c>
      <c r="P632" s="1" t="s">
        <v>3390</v>
      </c>
      <c r="Q632">
        <v>11002</v>
      </c>
      <c r="R632">
        <v>1</v>
      </c>
      <c r="S632">
        <v>350</v>
      </c>
      <c r="T632" s="1" t="s">
        <v>3406</v>
      </c>
      <c r="U632" s="1" t="s">
        <v>27</v>
      </c>
      <c r="V632">
        <v>1568379039</v>
      </c>
      <c r="W632">
        <v>0</v>
      </c>
      <c r="X632" s="1" t="s">
        <v>27</v>
      </c>
      <c r="Y632" s="2">
        <v>43721.618055555555</v>
      </c>
    </row>
    <row r="633" spans="1:25" x14ac:dyDescent="0.4">
      <c r="A633">
        <v>1357135</v>
      </c>
      <c r="B633">
        <v>25641034</v>
      </c>
      <c r="C633">
        <v>112</v>
      </c>
      <c r="D633">
        <v>339518107</v>
      </c>
      <c r="E633" s="1" t="s">
        <v>29</v>
      </c>
      <c r="F633">
        <v>19000</v>
      </c>
      <c r="G633">
        <v>500216</v>
      </c>
      <c r="H633" s="1" t="s">
        <v>456</v>
      </c>
      <c r="I633" s="1" t="s">
        <v>3368</v>
      </c>
      <c r="J633" s="1" t="s">
        <v>29</v>
      </c>
      <c r="L633" s="1" t="s">
        <v>27</v>
      </c>
      <c r="M633" s="1" t="s">
        <v>3540</v>
      </c>
      <c r="N633" s="1" t="s">
        <v>4267</v>
      </c>
      <c r="O633" s="1" t="s">
        <v>4179</v>
      </c>
      <c r="P633" s="1" t="s">
        <v>3390</v>
      </c>
      <c r="Q633">
        <v>11002</v>
      </c>
      <c r="R633">
        <v>1</v>
      </c>
      <c r="S633">
        <v>362</v>
      </c>
      <c r="T633" s="1" t="s">
        <v>4268</v>
      </c>
      <c r="U633" s="1" t="s">
        <v>27</v>
      </c>
      <c r="V633">
        <v>1568379039</v>
      </c>
      <c r="W633">
        <v>0</v>
      </c>
      <c r="X633" s="1" t="s">
        <v>27</v>
      </c>
      <c r="Y633" s="2">
        <v>43721.618055555555</v>
      </c>
    </row>
    <row r="634" spans="1:25" x14ac:dyDescent="0.4">
      <c r="A634">
        <v>1359789</v>
      </c>
      <c r="B634">
        <v>25687344</v>
      </c>
      <c r="C634">
        <v>112</v>
      </c>
      <c r="D634">
        <v>338171809</v>
      </c>
      <c r="E634" s="1" t="s">
        <v>29</v>
      </c>
      <c r="F634">
        <v>19900</v>
      </c>
      <c r="G634">
        <v>547417</v>
      </c>
      <c r="H634" s="1" t="s">
        <v>4297</v>
      </c>
      <c r="I634" s="1" t="s">
        <v>3368</v>
      </c>
      <c r="J634" s="1" t="s">
        <v>29</v>
      </c>
      <c r="L634" s="1" t="s">
        <v>27</v>
      </c>
      <c r="M634" s="1" t="s">
        <v>3393</v>
      </c>
      <c r="N634" s="1" t="s">
        <v>4298</v>
      </c>
      <c r="O634" s="1" t="s">
        <v>4299</v>
      </c>
      <c r="P634" s="1" t="s">
        <v>3390</v>
      </c>
      <c r="Q634">
        <v>11002</v>
      </c>
      <c r="R634">
        <v>1</v>
      </c>
      <c r="S634">
        <v>140</v>
      </c>
      <c r="T634" s="1" t="s">
        <v>27</v>
      </c>
      <c r="U634" s="1" t="s">
        <v>27</v>
      </c>
      <c r="V634">
        <v>1568379048</v>
      </c>
      <c r="W634">
        <v>0</v>
      </c>
      <c r="X634" s="1" t="s">
        <v>27</v>
      </c>
      <c r="Y634" s="2">
        <v>43721.618055555555</v>
      </c>
    </row>
    <row r="635" spans="1:25" x14ac:dyDescent="0.4">
      <c r="A635">
        <v>1359977</v>
      </c>
      <c r="B635">
        <v>25690345</v>
      </c>
      <c r="C635">
        <v>112</v>
      </c>
      <c r="D635">
        <v>338171812</v>
      </c>
      <c r="E635" s="1" t="s">
        <v>29</v>
      </c>
      <c r="F635">
        <v>11000</v>
      </c>
      <c r="G635">
        <v>500054</v>
      </c>
      <c r="H635" s="1" t="s">
        <v>87</v>
      </c>
      <c r="I635" s="1" t="s">
        <v>3368</v>
      </c>
      <c r="J635" s="1" t="s">
        <v>29</v>
      </c>
      <c r="L635" s="1" t="s">
        <v>27</v>
      </c>
      <c r="M635" s="1" t="s">
        <v>3576</v>
      </c>
      <c r="N635" s="1" t="s">
        <v>4300</v>
      </c>
      <c r="O635" s="1" t="s">
        <v>1693</v>
      </c>
      <c r="P635" s="1" t="s">
        <v>3390</v>
      </c>
      <c r="Q635">
        <v>11002</v>
      </c>
      <c r="R635">
        <v>1</v>
      </c>
      <c r="S635">
        <v>860</v>
      </c>
      <c r="T635" s="1" t="s">
        <v>3445</v>
      </c>
      <c r="U635" s="1" t="s">
        <v>27</v>
      </c>
      <c r="V635">
        <v>1568379049</v>
      </c>
      <c r="W635">
        <v>0</v>
      </c>
      <c r="X635" s="1" t="s">
        <v>27</v>
      </c>
      <c r="Y635" s="2">
        <v>43721.618055555555</v>
      </c>
    </row>
    <row r="636" spans="1:25" x14ac:dyDescent="0.4">
      <c r="A636">
        <v>1360043</v>
      </c>
      <c r="B636">
        <v>25691376</v>
      </c>
      <c r="C636">
        <v>112</v>
      </c>
      <c r="D636">
        <v>338265841</v>
      </c>
      <c r="E636" s="1" t="s">
        <v>29</v>
      </c>
      <c r="F636">
        <v>11000</v>
      </c>
      <c r="G636">
        <v>500054</v>
      </c>
      <c r="H636" s="1" t="s">
        <v>87</v>
      </c>
      <c r="I636" s="1" t="s">
        <v>3368</v>
      </c>
      <c r="J636" s="1" t="s">
        <v>29</v>
      </c>
      <c r="L636" s="1" t="s">
        <v>27</v>
      </c>
      <c r="M636" s="1" t="s">
        <v>3570</v>
      </c>
      <c r="N636" s="1" t="s">
        <v>4301</v>
      </c>
      <c r="O636" s="1" t="s">
        <v>1693</v>
      </c>
      <c r="P636" s="1" t="s">
        <v>3390</v>
      </c>
      <c r="Q636">
        <v>11002</v>
      </c>
      <c r="R636">
        <v>1</v>
      </c>
      <c r="S636">
        <v>43</v>
      </c>
      <c r="T636" s="1" t="s">
        <v>3395</v>
      </c>
      <c r="U636" s="1" t="s">
        <v>27</v>
      </c>
      <c r="V636">
        <v>1568379049</v>
      </c>
      <c r="W636">
        <v>0</v>
      </c>
      <c r="X636" s="1" t="s">
        <v>27</v>
      </c>
      <c r="Y636" s="2">
        <v>43721.618055555555</v>
      </c>
    </row>
    <row r="637" spans="1:25" x14ac:dyDescent="0.4">
      <c r="A637">
        <v>1360554</v>
      </c>
      <c r="B637">
        <v>25700782</v>
      </c>
      <c r="C637">
        <v>112</v>
      </c>
      <c r="D637">
        <v>339584585</v>
      </c>
      <c r="E637" s="1" t="s">
        <v>29</v>
      </c>
      <c r="F637">
        <v>11000</v>
      </c>
      <c r="G637">
        <v>500054</v>
      </c>
      <c r="H637" s="1" t="s">
        <v>87</v>
      </c>
      <c r="I637" s="1" t="s">
        <v>3368</v>
      </c>
      <c r="J637" s="1" t="s">
        <v>29</v>
      </c>
      <c r="L637" s="1" t="s">
        <v>27</v>
      </c>
      <c r="M637" s="1" t="s">
        <v>3576</v>
      </c>
      <c r="N637" s="1" t="s">
        <v>4302</v>
      </c>
      <c r="O637" s="1" t="s">
        <v>1693</v>
      </c>
      <c r="P637" s="1" t="s">
        <v>3390</v>
      </c>
      <c r="Q637">
        <v>11002</v>
      </c>
      <c r="R637">
        <v>1</v>
      </c>
      <c r="S637">
        <v>191</v>
      </c>
      <c r="T637" s="1" t="s">
        <v>3493</v>
      </c>
      <c r="U637" s="1" t="s">
        <v>27</v>
      </c>
      <c r="V637">
        <v>1568379052</v>
      </c>
      <c r="W637">
        <v>0</v>
      </c>
      <c r="X637" s="1" t="s">
        <v>27</v>
      </c>
      <c r="Y637" s="2">
        <v>43721.618055555555</v>
      </c>
    </row>
    <row r="638" spans="1:25" x14ac:dyDescent="0.4">
      <c r="A638">
        <v>1367011</v>
      </c>
      <c r="B638">
        <v>25831101</v>
      </c>
      <c r="C638">
        <v>112</v>
      </c>
      <c r="D638">
        <v>339518241</v>
      </c>
      <c r="E638" s="1" t="s">
        <v>27</v>
      </c>
      <c r="G638">
        <v>599077</v>
      </c>
      <c r="H638" s="1" t="s">
        <v>4303</v>
      </c>
      <c r="I638" s="1" t="s">
        <v>3639</v>
      </c>
      <c r="J638" s="1" t="s">
        <v>1331</v>
      </c>
      <c r="L638" s="1" t="s">
        <v>27</v>
      </c>
      <c r="M638" s="1" t="s">
        <v>3419</v>
      </c>
      <c r="N638" s="1" t="s">
        <v>27</v>
      </c>
      <c r="O638" s="1" t="s">
        <v>27</v>
      </c>
      <c r="P638" s="1" t="s">
        <v>3390</v>
      </c>
      <c r="Q638">
        <v>11002</v>
      </c>
      <c r="T638" s="1" t="s">
        <v>27</v>
      </c>
      <c r="U638" s="1" t="s">
        <v>4304</v>
      </c>
      <c r="V638">
        <v>1568379073</v>
      </c>
      <c r="W638">
        <v>0</v>
      </c>
      <c r="X638" s="1" t="s">
        <v>27</v>
      </c>
      <c r="Y638" s="2">
        <v>43721.618750000001</v>
      </c>
    </row>
    <row r="639" spans="1:25" x14ac:dyDescent="0.4">
      <c r="A639">
        <v>1368527</v>
      </c>
      <c r="B639">
        <v>25860585</v>
      </c>
      <c r="C639">
        <v>161</v>
      </c>
      <c r="D639">
        <v>339488396</v>
      </c>
      <c r="E639" s="1" t="s">
        <v>4305</v>
      </c>
      <c r="F639">
        <v>79201</v>
      </c>
      <c r="G639">
        <v>569526</v>
      </c>
      <c r="H639" s="1" t="s">
        <v>4305</v>
      </c>
      <c r="I639" s="1" t="s">
        <v>3464</v>
      </c>
      <c r="J639" s="1" t="s">
        <v>1942</v>
      </c>
      <c r="L639" s="1" t="s">
        <v>27</v>
      </c>
      <c r="M639" s="1" t="s">
        <v>3570</v>
      </c>
      <c r="N639" s="1" t="s">
        <v>27</v>
      </c>
      <c r="O639" s="1" t="s">
        <v>27</v>
      </c>
      <c r="P639" s="1" t="s">
        <v>3410</v>
      </c>
      <c r="Q639">
        <v>15002</v>
      </c>
      <c r="R639">
        <v>1</v>
      </c>
      <c r="S639">
        <v>33</v>
      </c>
      <c r="T639" s="1" t="s">
        <v>27</v>
      </c>
      <c r="U639" s="1" t="s">
        <v>27</v>
      </c>
      <c r="V639">
        <v>1568379078</v>
      </c>
      <c r="W639">
        <v>0</v>
      </c>
      <c r="X639" s="1" t="s">
        <v>27</v>
      </c>
      <c r="Y639" s="2">
        <v>43721.618750000001</v>
      </c>
    </row>
    <row r="640" spans="1:25" x14ac:dyDescent="0.4">
      <c r="A640">
        <v>1377822</v>
      </c>
      <c r="B640">
        <v>26018071</v>
      </c>
      <c r="C640">
        <v>112</v>
      </c>
      <c r="D640">
        <v>338014191</v>
      </c>
      <c r="E640" s="1" t="s">
        <v>4306</v>
      </c>
      <c r="F640">
        <v>37311</v>
      </c>
      <c r="G640">
        <v>544736</v>
      </c>
      <c r="H640" s="1" t="s">
        <v>4306</v>
      </c>
      <c r="I640" s="1" t="s">
        <v>3496</v>
      </c>
      <c r="J640" s="1" t="s">
        <v>136</v>
      </c>
      <c r="L640" s="1" t="s">
        <v>27</v>
      </c>
      <c r="M640" s="1" t="s">
        <v>3576</v>
      </c>
      <c r="N640" s="1" t="s">
        <v>4307</v>
      </c>
      <c r="O640" s="1" t="s">
        <v>27</v>
      </c>
      <c r="P640" s="1" t="s">
        <v>3390</v>
      </c>
      <c r="Q640">
        <v>11002</v>
      </c>
      <c r="R640">
        <v>1</v>
      </c>
      <c r="S640">
        <v>212</v>
      </c>
      <c r="T640" s="1" t="s">
        <v>27</v>
      </c>
      <c r="U640" s="1" t="s">
        <v>27</v>
      </c>
      <c r="V640">
        <v>1568379108</v>
      </c>
      <c r="W640">
        <v>0</v>
      </c>
      <c r="X640" s="1" t="s">
        <v>27</v>
      </c>
      <c r="Y640" s="2">
        <v>43721.618750000001</v>
      </c>
    </row>
    <row r="641" spans="1:25" x14ac:dyDescent="0.4">
      <c r="A641">
        <v>1383070</v>
      </c>
      <c r="B641">
        <v>26099152</v>
      </c>
      <c r="C641">
        <v>331</v>
      </c>
      <c r="D641">
        <v>338079504</v>
      </c>
      <c r="E641" s="1" t="s">
        <v>2012</v>
      </c>
      <c r="F641">
        <v>38901</v>
      </c>
      <c r="G641">
        <v>551953</v>
      </c>
      <c r="H641" s="1" t="s">
        <v>2012</v>
      </c>
      <c r="I641" s="1" t="s">
        <v>3400</v>
      </c>
      <c r="J641" s="1" t="s">
        <v>305</v>
      </c>
      <c r="L641" s="1" t="s">
        <v>27</v>
      </c>
      <c r="M641" s="1" t="s">
        <v>3393</v>
      </c>
      <c r="N641" s="1" t="s">
        <v>4308</v>
      </c>
      <c r="O641" s="1" t="s">
        <v>4309</v>
      </c>
      <c r="P641" s="1" t="s">
        <v>3416</v>
      </c>
      <c r="Q641">
        <v>13130</v>
      </c>
      <c r="R641">
        <v>1</v>
      </c>
      <c r="S641">
        <v>43</v>
      </c>
      <c r="T641" s="1" t="s">
        <v>27</v>
      </c>
      <c r="U641" s="1" t="s">
        <v>27</v>
      </c>
      <c r="V641">
        <v>1568379127</v>
      </c>
      <c r="W641">
        <v>0</v>
      </c>
      <c r="X641" s="1" t="s">
        <v>27</v>
      </c>
      <c r="Y641" s="2">
        <v>43721.619444444441</v>
      </c>
    </row>
    <row r="642" spans="1:25" x14ac:dyDescent="0.4">
      <c r="A642">
        <v>1384625</v>
      </c>
      <c r="B642">
        <v>26123193</v>
      </c>
      <c r="C642">
        <v>112</v>
      </c>
      <c r="D642">
        <v>338180813</v>
      </c>
      <c r="E642" s="1" t="s">
        <v>27</v>
      </c>
      <c r="G642">
        <v>500054</v>
      </c>
      <c r="H642" s="1" t="s">
        <v>87</v>
      </c>
      <c r="I642" s="1" t="s">
        <v>3368</v>
      </c>
      <c r="J642" s="1" t="s">
        <v>29</v>
      </c>
      <c r="L642" s="1" t="s">
        <v>27</v>
      </c>
      <c r="M642" s="1" t="s">
        <v>3576</v>
      </c>
      <c r="N642" s="1" t="s">
        <v>27</v>
      </c>
      <c r="O642" s="1" t="s">
        <v>27</v>
      </c>
      <c r="P642" s="1" t="s">
        <v>3390</v>
      </c>
      <c r="Q642">
        <v>11002</v>
      </c>
      <c r="T642" s="1" t="s">
        <v>27</v>
      </c>
      <c r="U642" s="1" t="s">
        <v>4310</v>
      </c>
      <c r="V642">
        <v>1568379132</v>
      </c>
      <c r="W642">
        <v>0</v>
      </c>
      <c r="X642" s="1" t="s">
        <v>27</v>
      </c>
      <c r="Y642" s="2">
        <v>43721.619444444441</v>
      </c>
    </row>
    <row r="643" spans="1:25" x14ac:dyDescent="0.4">
      <c r="A643">
        <v>1389998</v>
      </c>
      <c r="B643">
        <v>26215829</v>
      </c>
      <c r="C643">
        <v>112</v>
      </c>
      <c r="D643">
        <v>339201886</v>
      </c>
      <c r="E643" s="1" t="s">
        <v>11</v>
      </c>
      <c r="F643">
        <v>76001</v>
      </c>
      <c r="G643">
        <v>585068</v>
      </c>
      <c r="H643" s="1" t="s">
        <v>11</v>
      </c>
      <c r="I643" s="1" t="s">
        <v>3447</v>
      </c>
      <c r="J643" s="1" t="s">
        <v>11</v>
      </c>
      <c r="L643" s="1" t="s">
        <v>27</v>
      </c>
      <c r="M643" s="1" t="s">
        <v>3393</v>
      </c>
      <c r="N643" s="1" t="s">
        <v>3457</v>
      </c>
      <c r="O643" s="1" t="s">
        <v>27</v>
      </c>
      <c r="P643" s="1" t="s">
        <v>3390</v>
      </c>
      <c r="Q643">
        <v>11002</v>
      </c>
      <c r="R643">
        <v>1</v>
      </c>
      <c r="S643">
        <v>1279</v>
      </c>
      <c r="T643" s="1" t="s">
        <v>27</v>
      </c>
      <c r="U643" s="1" t="s">
        <v>27</v>
      </c>
      <c r="V643">
        <v>1568379150</v>
      </c>
      <c r="W643">
        <v>0</v>
      </c>
      <c r="X643" s="1" t="s">
        <v>27</v>
      </c>
      <c r="Y643" s="2">
        <v>43721.619444444441</v>
      </c>
    </row>
    <row r="644" spans="1:25" x14ac:dyDescent="0.4">
      <c r="A644">
        <v>1393625</v>
      </c>
      <c r="B644">
        <v>26286033</v>
      </c>
      <c r="C644">
        <v>112</v>
      </c>
      <c r="D644">
        <v>338761467</v>
      </c>
      <c r="E644" s="1" t="s">
        <v>1625</v>
      </c>
      <c r="F644">
        <v>68604</v>
      </c>
      <c r="G644">
        <v>550744</v>
      </c>
      <c r="H644" s="1" t="s">
        <v>1625</v>
      </c>
      <c r="I644" s="1" t="s">
        <v>3823</v>
      </c>
      <c r="J644" s="1" t="s">
        <v>717</v>
      </c>
      <c r="L644" s="1" t="s">
        <v>27</v>
      </c>
      <c r="M644" s="1" t="s">
        <v>3540</v>
      </c>
      <c r="N644" s="1" t="s">
        <v>4311</v>
      </c>
      <c r="O644" s="1" t="s">
        <v>27</v>
      </c>
      <c r="P644" s="1" t="s">
        <v>3390</v>
      </c>
      <c r="Q644">
        <v>11002</v>
      </c>
      <c r="R644">
        <v>1</v>
      </c>
      <c r="S644">
        <v>1177</v>
      </c>
      <c r="T644" s="1" t="s">
        <v>27</v>
      </c>
      <c r="U644" s="1" t="s">
        <v>27</v>
      </c>
      <c r="V644">
        <v>1568379161</v>
      </c>
      <c r="W644">
        <v>0</v>
      </c>
      <c r="X644" s="1" t="s">
        <v>27</v>
      </c>
      <c r="Y644" s="2">
        <v>43721.619444444441</v>
      </c>
    </row>
    <row r="645" spans="1:25" x14ac:dyDescent="0.4">
      <c r="A645">
        <v>1460617</v>
      </c>
      <c r="B645">
        <v>27228592</v>
      </c>
      <c r="C645">
        <v>112</v>
      </c>
      <c r="D645">
        <v>338767238</v>
      </c>
      <c r="E645" s="1" t="s">
        <v>158</v>
      </c>
      <c r="F645">
        <v>29301</v>
      </c>
      <c r="G645">
        <v>535419</v>
      </c>
      <c r="H645" s="1" t="s">
        <v>158</v>
      </c>
      <c r="I645" s="1" t="s">
        <v>3739</v>
      </c>
      <c r="J645" s="1" t="s">
        <v>158</v>
      </c>
      <c r="L645" s="1" t="s">
        <v>27</v>
      </c>
      <c r="M645" s="1" t="s">
        <v>3537</v>
      </c>
      <c r="N645" s="1" t="s">
        <v>4312</v>
      </c>
      <c r="O645" s="1" t="s">
        <v>3740</v>
      </c>
      <c r="P645" s="1" t="s">
        <v>3390</v>
      </c>
      <c r="Q645">
        <v>11002</v>
      </c>
      <c r="R645">
        <v>1</v>
      </c>
      <c r="S645">
        <v>1040</v>
      </c>
      <c r="T645" s="1" t="s">
        <v>27</v>
      </c>
      <c r="U645" s="1" t="s">
        <v>27</v>
      </c>
      <c r="V645">
        <v>1568379391</v>
      </c>
      <c r="W645">
        <v>0</v>
      </c>
      <c r="X645" s="1" t="s">
        <v>27</v>
      </c>
      <c r="Y645" s="2">
        <v>43721.62222222222</v>
      </c>
    </row>
    <row r="646" spans="1:25" x14ac:dyDescent="0.4">
      <c r="A646">
        <v>1597848</v>
      </c>
      <c r="B646">
        <v>29318360</v>
      </c>
      <c r="C646">
        <v>112</v>
      </c>
      <c r="D646">
        <v>337974843</v>
      </c>
      <c r="E646" s="1" t="s">
        <v>470</v>
      </c>
      <c r="F646">
        <v>66902</v>
      </c>
      <c r="G646">
        <v>593711</v>
      </c>
      <c r="H646" s="1" t="s">
        <v>470</v>
      </c>
      <c r="I646" s="1" t="s">
        <v>3759</v>
      </c>
      <c r="J646" s="1" t="s">
        <v>470</v>
      </c>
      <c r="L646" s="1" t="s">
        <v>27</v>
      </c>
      <c r="M646" s="1" t="s">
        <v>3576</v>
      </c>
      <c r="N646" s="1" t="s">
        <v>4313</v>
      </c>
      <c r="O646" s="1" t="s">
        <v>27</v>
      </c>
      <c r="P646" s="1" t="s">
        <v>3390</v>
      </c>
      <c r="Q646">
        <v>11002</v>
      </c>
      <c r="R646">
        <v>1</v>
      </c>
      <c r="S646">
        <v>3697</v>
      </c>
      <c r="T646" s="1" t="s">
        <v>3493</v>
      </c>
      <c r="U646" s="1" t="s">
        <v>27</v>
      </c>
      <c r="V646">
        <v>1568379855</v>
      </c>
      <c r="W646">
        <v>0</v>
      </c>
      <c r="X646" s="1" t="s">
        <v>27</v>
      </c>
      <c r="Y646" s="2">
        <v>43721.62777777778</v>
      </c>
    </row>
    <row r="647" spans="1:25" x14ac:dyDescent="0.4">
      <c r="A647">
        <v>1749135</v>
      </c>
      <c r="B647">
        <v>41190726</v>
      </c>
      <c r="C647">
        <v>331</v>
      </c>
      <c r="D647">
        <v>338175213</v>
      </c>
      <c r="E647" s="1" t="s">
        <v>29</v>
      </c>
      <c r="F647">
        <v>10800</v>
      </c>
      <c r="G647">
        <v>500224</v>
      </c>
      <c r="H647" s="1" t="s">
        <v>435</v>
      </c>
      <c r="I647" s="1" t="s">
        <v>3368</v>
      </c>
      <c r="J647" s="1" t="s">
        <v>29</v>
      </c>
      <c r="L647" s="1" t="s">
        <v>27</v>
      </c>
      <c r="M647" s="1" t="s">
        <v>3419</v>
      </c>
      <c r="N647" s="1" t="s">
        <v>4314</v>
      </c>
      <c r="O647" s="1" t="s">
        <v>4315</v>
      </c>
      <c r="P647" s="1" t="s">
        <v>3416</v>
      </c>
      <c r="Q647">
        <v>13130</v>
      </c>
      <c r="R647">
        <v>1</v>
      </c>
      <c r="S647">
        <v>521</v>
      </c>
      <c r="T647" s="1" t="s">
        <v>3488</v>
      </c>
      <c r="U647" s="1" t="s">
        <v>27</v>
      </c>
      <c r="V647">
        <v>1568401201</v>
      </c>
      <c r="W647">
        <v>0</v>
      </c>
      <c r="X647" s="1" t="s">
        <v>27</v>
      </c>
      <c r="Y647" s="2">
        <v>43721.875</v>
      </c>
    </row>
    <row r="648" spans="1:25" x14ac:dyDescent="0.4">
      <c r="A648">
        <v>1749134</v>
      </c>
      <c r="B648">
        <v>41324641</v>
      </c>
      <c r="C648">
        <v>331</v>
      </c>
      <c r="D648">
        <v>337898313</v>
      </c>
      <c r="E648" s="1" t="s">
        <v>808</v>
      </c>
      <c r="F648">
        <v>43003</v>
      </c>
      <c r="G648">
        <v>562971</v>
      </c>
      <c r="H648" s="1" t="s">
        <v>808</v>
      </c>
      <c r="I648" s="1" t="s">
        <v>3383</v>
      </c>
      <c r="J648" s="1" t="s">
        <v>808</v>
      </c>
      <c r="L648" s="1" t="s">
        <v>27</v>
      </c>
      <c r="M648" s="1" t="s">
        <v>3414</v>
      </c>
      <c r="N648" s="1" t="s">
        <v>4316</v>
      </c>
      <c r="O648" s="1" t="s">
        <v>27</v>
      </c>
      <c r="P648" s="1" t="s">
        <v>3416</v>
      </c>
      <c r="Q648">
        <v>13130</v>
      </c>
      <c r="R648">
        <v>1</v>
      </c>
      <c r="S648">
        <v>4800</v>
      </c>
      <c r="T648" s="1" t="s">
        <v>27</v>
      </c>
      <c r="U648" s="1" t="s">
        <v>27</v>
      </c>
      <c r="V648">
        <v>1568401201</v>
      </c>
      <c r="W648">
        <v>0</v>
      </c>
      <c r="X648" s="1" t="s">
        <v>27</v>
      </c>
      <c r="Y648" s="2">
        <v>43721.875</v>
      </c>
    </row>
    <row r="649" spans="1:25" x14ac:dyDescent="0.4">
      <c r="A649">
        <v>1629470</v>
      </c>
      <c r="B649">
        <v>47469145</v>
      </c>
      <c r="C649">
        <v>112</v>
      </c>
      <c r="D649">
        <v>338160311</v>
      </c>
      <c r="E649" s="1" t="s">
        <v>879</v>
      </c>
      <c r="F649">
        <v>57201</v>
      </c>
      <c r="G649">
        <v>578576</v>
      </c>
      <c r="H649" s="1" t="s">
        <v>879</v>
      </c>
      <c r="I649" s="1" t="s">
        <v>3924</v>
      </c>
      <c r="J649" s="1" t="s">
        <v>859</v>
      </c>
      <c r="L649" s="1" t="s">
        <v>27</v>
      </c>
      <c r="M649" s="1" t="s">
        <v>3393</v>
      </c>
      <c r="N649" s="1" t="s">
        <v>4317</v>
      </c>
      <c r="O649" s="1" t="s">
        <v>4318</v>
      </c>
      <c r="P649" s="1" t="s">
        <v>3390</v>
      </c>
      <c r="Q649">
        <v>11002</v>
      </c>
      <c r="R649">
        <v>1</v>
      </c>
      <c r="S649">
        <v>95</v>
      </c>
      <c r="T649" s="1" t="s">
        <v>27</v>
      </c>
      <c r="U649" s="1" t="s">
        <v>27</v>
      </c>
      <c r="V649">
        <v>1568379972</v>
      </c>
      <c r="W649">
        <v>0</v>
      </c>
      <c r="X649" s="1" t="s">
        <v>27</v>
      </c>
      <c r="Y649" s="2">
        <v>43721.629166666666</v>
      </c>
    </row>
    <row r="650" spans="1:25" x14ac:dyDescent="0.4">
      <c r="A650">
        <v>1630799</v>
      </c>
      <c r="B650">
        <v>47549211</v>
      </c>
      <c r="C650">
        <v>112</v>
      </c>
      <c r="D650">
        <v>338793063</v>
      </c>
      <c r="E650" s="1" t="s">
        <v>759</v>
      </c>
      <c r="F650">
        <v>25601</v>
      </c>
      <c r="G650">
        <v>529303</v>
      </c>
      <c r="H650" s="1" t="s">
        <v>759</v>
      </c>
      <c r="I650" s="1" t="s">
        <v>3397</v>
      </c>
      <c r="J650" s="1" t="s">
        <v>759</v>
      </c>
      <c r="L650" s="1" t="s">
        <v>27</v>
      </c>
      <c r="M650" s="1" t="s">
        <v>3369</v>
      </c>
      <c r="N650" s="1" t="s">
        <v>3545</v>
      </c>
      <c r="O650" s="1" t="s">
        <v>27</v>
      </c>
      <c r="P650" s="1" t="s">
        <v>3390</v>
      </c>
      <c r="Q650">
        <v>11002</v>
      </c>
      <c r="R650">
        <v>1</v>
      </c>
      <c r="S650">
        <v>742</v>
      </c>
      <c r="T650" s="1" t="s">
        <v>27</v>
      </c>
      <c r="U650" s="1" t="s">
        <v>27</v>
      </c>
      <c r="V650">
        <v>1568379976</v>
      </c>
      <c r="W650">
        <v>0</v>
      </c>
      <c r="X650" s="1" t="s">
        <v>27</v>
      </c>
      <c r="Y650" s="2">
        <v>43721.629166666666</v>
      </c>
    </row>
    <row r="651" spans="1:25" x14ac:dyDescent="0.4">
      <c r="A651">
        <v>1748910</v>
      </c>
      <c r="B651">
        <v>47558504</v>
      </c>
      <c r="C651">
        <v>331</v>
      </c>
      <c r="D651">
        <v>339709018</v>
      </c>
      <c r="E651" s="1" t="s">
        <v>726</v>
      </c>
      <c r="F651">
        <v>26801</v>
      </c>
      <c r="G651">
        <v>531189</v>
      </c>
      <c r="H651" s="1" t="s">
        <v>726</v>
      </c>
      <c r="I651" s="1" t="s">
        <v>3698</v>
      </c>
      <c r="J651" s="1" t="s">
        <v>1727</v>
      </c>
      <c r="L651" s="1" t="s">
        <v>27</v>
      </c>
      <c r="M651" s="1" t="s">
        <v>3393</v>
      </c>
      <c r="N651" s="1" t="s">
        <v>4319</v>
      </c>
      <c r="O651" s="1" t="s">
        <v>27</v>
      </c>
      <c r="P651" s="1" t="s">
        <v>3416</v>
      </c>
      <c r="Q651">
        <v>13130</v>
      </c>
      <c r="R651">
        <v>1</v>
      </c>
      <c r="S651">
        <v>100</v>
      </c>
      <c r="T651" s="1" t="s">
        <v>3661</v>
      </c>
      <c r="U651" s="1" t="s">
        <v>27</v>
      </c>
      <c r="V651">
        <v>1568401194</v>
      </c>
      <c r="W651">
        <v>0</v>
      </c>
      <c r="X651" s="1" t="s">
        <v>27</v>
      </c>
      <c r="Y651" s="2">
        <v>43721.874305555553</v>
      </c>
    </row>
    <row r="652" spans="1:25" x14ac:dyDescent="0.4">
      <c r="A652">
        <v>1632933</v>
      </c>
      <c r="B652">
        <v>47783371</v>
      </c>
      <c r="C652">
        <v>112</v>
      </c>
      <c r="D652">
        <v>339276944</v>
      </c>
      <c r="E652" s="1" t="s">
        <v>242</v>
      </c>
      <c r="F652">
        <v>43801</v>
      </c>
      <c r="G652">
        <v>566985</v>
      </c>
      <c r="H652" s="1" t="s">
        <v>242</v>
      </c>
      <c r="I652" s="1" t="s">
        <v>3569</v>
      </c>
      <c r="J652" s="1" t="s">
        <v>723</v>
      </c>
      <c r="L652" s="1" t="s">
        <v>27</v>
      </c>
      <c r="M652" s="1" t="s">
        <v>3537</v>
      </c>
      <c r="N652" s="1" t="s">
        <v>4320</v>
      </c>
      <c r="O652" s="1" t="s">
        <v>27</v>
      </c>
      <c r="P652" s="1" t="s">
        <v>3390</v>
      </c>
      <c r="Q652">
        <v>11002</v>
      </c>
      <c r="R652">
        <v>1</v>
      </c>
      <c r="S652">
        <v>132</v>
      </c>
      <c r="T652" s="1" t="s">
        <v>27</v>
      </c>
      <c r="U652" s="1" t="s">
        <v>27</v>
      </c>
      <c r="V652">
        <v>1568379985</v>
      </c>
      <c r="W652">
        <v>0</v>
      </c>
      <c r="X652" s="1" t="s">
        <v>27</v>
      </c>
      <c r="Y652" s="2">
        <v>43721.629166666666</v>
      </c>
    </row>
    <row r="653" spans="1:25" x14ac:dyDescent="0.4">
      <c r="A653">
        <v>1748904</v>
      </c>
      <c r="B653">
        <v>47813130</v>
      </c>
      <c r="C653">
        <v>331</v>
      </c>
      <c r="D653">
        <v>339522284</v>
      </c>
      <c r="E653" s="1" t="s">
        <v>1151</v>
      </c>
      <c r="F653">
        <v>74601</v>
      </c>
      <c r="G653">
        <v>555321</v>
      </c>
      <c r="H653" s="1" t="s">
        <v>3706</v>
      </c>
      <c r="I653" s="1" t="s">
        <v>3707</v>
      </c>
      <c r="J653" s="1" t="s">
        <v>1151</v>
      </c>
      <c r="L653" s="1" t="s">
        <v>27</v>
      </c>
      <c r="M653" s="1" t="s">
        <v>3414</v>
      </c>
      <c r="N653" s="1" t="s">
        <v>3375</v>
      </c>
      <c r="O653" s="1" t="s">
        <v>3563</v>
      </c>
      <c r="P653" s="1" t="s">
        <v>3416</v>
      </c>
      <c r="Q653">
        <v>13130</v>
      </c>
      <c r="R653">
        <v>1</v>
      </c>
      <c r="S653">
        <v>1654</v>
      </c>
      <c r="T653" s="1" t="s">
        <v>3837</v>
      </c>
      <c r="U653" s="1" t="s">
        <v>27</v>
      </c>
      <c r="V653">
        <v>1568401194</v>
      </c>
      <c r="W653">
        <v>0</v>
      </c>
      <c r="X653" s="1" t="s">
        <v>27</v>
      </c>
      <c r="Y653" s="2">
        <v>43721.874305555553</v>
      </c>
    </row>
    <row r="654" spans="1:25" x14ac:dyDescent="0.4">
      <c r="A654">
        <v>1748902</v>
      </c>
      <c r="B654">
        <v>47813571</v>
      </c>
      <c r="C654">
        <v>331</v>
      </c>
      <c r="D654">
        <v>339410744</v>
      </c>
      <c r="E654" s="1" t="s">
        <v>2739</v>
      </c>
      <c r="F654">
        <v>74775</v>
      </c>
      <c r="G654">
        <v>510891</v>
      </c>
      <c r="H654" s="1" t="s">
        <v>2739</v>
      </c>
      <c r="I654" s="1" t="s">
        <v>3707</v>
      </c>
      <c r="J654" s="1" t="s">
        <v>1151</v>
      </c>
      <c r="L654" s="1" t="s">
        <v>27</v>
      </c>
      <c r="M654" s="1" t="s">
        <v>3419</v>
      </c>
      <c r="N654" s="1" t="s">
        <v>3785</v>
      </c>
      <c r="O654" s="1" t="s">
        <v>27</v>
      </c>
      <c r="P654" s="1" t="s">
        <v>3416</v>
      </c>
      <c r="Q654">
        <v>13130</v>
      </c>
      <c r="R654">
        <v>1</v>
      </c>
      <c r="S654">
        <v>1</v>
      </c>
      <c r="T654" s="1" t="s">
        <v>27</v>
      </c>
      <c r="U654" s="1" t="s">
        <v>27</v>
      </c>
      <c r="V654">
        <v>1568401194</v>
      </c>
      <c r="W654">
        <v>0</v>
      </c>
      <c r="X654" s="1" t="s">
        <v>27</v>
      </c>
      <c r="Y654" s="2">
        <v>43721.874305555553</v>
      </c>
    </row>
    <row r="655" spans="1:25" x14ac:dyDescent="0.4">
      <c r="A655">
        <v>1633585</v>
      </c>
      <c r="B655">
        <v>47900211</v>
      </c>
      <c r="C655">
        <v>112</v>
      </c>
      <c r="D655">
        <v>338089336</v>
      </c>
      <c r="E655" s="1" t="s">
        <v>470</v>
      </c>
      <c r="F655">
        <v>66902</v>
      </c>
      <c r="G655">
        <v>593711</v>
      </c>
      <c r="H655" s="1" t="s">
        <v>470</v>
      </c>
      <c r="I655" s="1" t="s">
        <v>3759</v>
      </c>
      <c r="J655" s="1" t="s">
        <v>470</v>
      </c>
      <c r="L655" s="1" t="s">
        <v>27</v>
      </c>
      <c r="M655" s="1" t="s">
        <v>3419</v>
      </c>
      <c r="N655" s="1" t="s">
        <v>4321</v>
      </c>
      <c r="O655" s="1" t="s">
        <v>27</v>
      </c>
      <c r="P655" s="1" t="s">
        <v>3390</v>
      </c>
      <c r="Q655">
        <v>11002</v>
      </c>
      <c r="R655">
        <v>1</v>
      </c>
      <c r="S655">
        <v>1812</v>
      </c>
      <c r="T655" s="1" t="s">
        <v>3480</v>
      </c>
      <c r="U655" s="1" t="s">
        <v>27</v>
      </c>
      <c r="V655">
        <v>1568379987</v>
      </c>
      <c r="W655">
        <v>0</v>
      </c>
      <c r="X655" s="1" t="s">
        <v>27</v>
      </c>
      <c r="Y655" s="2">
        <v>43721.629166666666</v>
      </c>
    </row>
    <row r="656" spans="1:25" x14ac:dyDescent="0.4">
      <c r="A656">
        <v>1749133</v>
      </c>
      <c r="B656">
        <v>47921374</v>
      </c>
      <c r="C656">
        <v>331</v>
      </c>
      <c r="D656">
        <v>338151224</v>
      </c>
      <c r="E656" s="1" t="s">
        <v>103</v>
      </c>
      <c r="F656">
        <v>79601</v>
      </c>
      <c r="G656">
        <v>589250</v>
      </c>
      <c r="H656" s="1" t="s">
        <v>103</v>
      </c>
      <c r="I656" s="1" t="s">
        <v>3660</v>
      </c>
      <c r="J656" s="1" t="s">
        <v>103</v>
      </c>
      <c r="L656" s="1" t="s">
        <v>27</v>
      </c>
      <c r="M656" s="1" t="s">
        <v>3419</v>
      </c>
      <c r="N656" s="1" t="s">
        <v>3455</v>
      </c>
      <c r="O656" s="1" t="s">
        <v>27</v>
      </c>
      <c r="P656" s="1" t="s">
        <v>3416</v>
      </c>
      <c r="Q656">
        <v>13130</v>
      </c>
      <c r="R656">
        <v>1</v>
      </c>
      <c r="S656">
        <v>80</v>
      </c>
      <c r="T656" s="1" t="s">
        <v>3544</v>
      </c>
      <c r="U656" s="1" t="s">
        <v>27</v>
      </c>
      <c r="V656">
        <v>1568401201</v>
      </c>
      <c r="W656">
        <v>0</v>
      </c>
      <c r="X656" s="1" t="s">
        <v>27</v>
      </c>
      <c r="Y656" s="2">
        <v>43721.875</v>
      </c>
    </row>
    <row r="657" spans="1:25" x14ac:dyDescent="0.4">
      <c r="A657">
        <v>1748899</v>
      </c>
      <c r="B657">
        <v>47934832</v>
      </c>
      <c r="C657">
        <v>331</v>
      </c>
      <c r="D657">
        <v>337906984</v>
      </c>
      <c r="E657" s="1" t="s">
        <v>99</v>
      </c>
      <c r="F657">
        <v>76701</v>
      </c>
      <c r="G657">
        <v>588296</v>
      </c>
      <c r="H657" s="1" t="s">
        <v>99</v>
      </c>
      <c r="I657" s="1" t="s">
        <v>3412</v>
      </c>
      <c r="J657" s="1" t="s">
        <v>99</v>
      </c>
      <c r="L657" s="1" t="s">
        <v>27</v>
      </c>
      <c r="M657" s="1" t="s">
        <v>3414</v>
      </c>
      <c r="N657" s="1" t="s">
        <v>4322</v>
      </c>
      <c r="O657" s="1" t="s">
        <v>27</v>
      </c>
      <c r="P657" s="1" t="s">
        <v>3416</v>
      </c>
      <c r="Q657">
        <v>13130</v>
      </c>
      <c r="R657">
        <v>1</v>
      </c>
      <c r="S657">
        <v>1463</v>
      </c>
      <c r="T657" s="1" t="s">
        <v>3373</v>
      </c>
      <c r="U657" s="1" t="s">
        <v>27</v>
      </c>
      <c r="V657">
        <v>1568401194</v>
      </c>
      <c r="W657">
        <v>0</v>
      </c>
      <c r="X657" s="1" t="s">
        <v>27</v>
      </c>
      <c r="Y657" s="2">
        <v>43721.874305555553</v>
      </c>
    </row>
    <row r="658" spans="1:25" x14ac:dyDescent="0.4">
      <c r="A658">
        <v>1749132</v>
      </c>
      <c r="B658">
        <v>47935740</v>
      </c>
      <c r="C658">
        <v>331</v>
      </c>
      <c r="D658">
        <v>337906985</v>
      </c>
      <c r="E658" s="1" t="s">
        <v>3043</v>
      </c>
      <c r="F658">
        <v>76804</v>
      </c>
      <c r="G658">
        <v>589039</v>
      </c>
      <c r="H658" s="1" t="s">
        <v>3043</v>
      </c>
      <c r="I658" s="1" t="s">
        <v>3412</v>
      </c>
      <c r="J658" s="1" t="s">
        <v>99</v>
      </c>
      <c r="L658" s="1" t="s">
        <v>27</v>
      </c>
      <c r="M658" s="1" t="s">
        <v>3419</v>
      </c>
      <c r="N658" s="1" t="s">
        <v>4183</v>
      </c>
      <c r="O658" s="1" t="s">
        <v>27</v>
      </c>
      <c r="P658" s="1" t="s">
        <v>3853</v>
      </c>
      <c r="Q658">
        <v>13110</v>
      </c>
      <c r="R658">
        <v>1</v>
      </c>
      <c r="S658">
        <v>107</v>
      </c>
      <c r="T658" s="1" t="s">
        <v>27</v>
      </c>
      <c r="U658" s="1" t="s">
        <v>27</v>
      </c>
      <c r="V658">
        <v>1568401201</v>
      </c>
      <c r="W658">
        <v>0</v>
      </c>
      <c r="X658" s="1" t="s">
        <v>27</v>
      </c>
      <c r="Y658" s="2">
        <v>43721.875</v>
      </c>
    </row>
    <row r="659" spans="1:25" x14ac:dyDescent="0.4">
      <c r="A659">
        <v>1749131</v>
      </c>
      <c r="B659">
        <v>47935910</v>
      </c>
      <c r="C659">
        <v>331</v>
      </c>
      <c r="D659">
        <v>337906986</v>
      </c>
      <c r="E659" s="1" t="s">
        <v>619</v>
      </c>
      <c r="F659">
        <v>76901</v>
      </c>
      <c r="G659">
        <v>588458</v>
      </c>
      <c r="H659" s="1" t="s">
        <v>619</v>
      </c>
      <c r="I659" s="1" t="s">
        <v>3412</v>
      </c>
      <c r="J659" s="1" t="s">
        <v>99</v>
      </c>
      <c r="L659" s="1" t="s">
        <v>27</v>
      </c>
      <c r="M659" s="1" t="s">
        <v>3393</v>
      </c>
      <c r="N659" s="1" t="s">
        <v>3401</v>
      </c>
      <c r="O659" s="1" t="s">
        <v>27</v>
      </c>
      <c r="P659" s="1" t="s">
        <v>3416</v>
      </c>
      <c r="Q659">
        <v>13130</v>
      </c>
      <c r="R659">
        <v>1</v>
      </c>
      <c r="S659">
        <v>525</v>
      </c>
      <c r="T659" s="1" t="s">
        <v>3373</v>
      </c>
      <c r="U659" s="1" t="s">
        <v>27</v>
      </c>
      <c r="V659">
        <v>1568401201</v>
      </c>
      <c r="W659">
        <v>0</v>
      </c>
      <c r="X659" s="1" t="s">
        <v>27</v>
      </c>
      <c r="Y659" s="2">
        <v>43721.875</v>
      </c>
    </row>
    <row r="660" spans="1:25" x14ac:dyDescent="0.4">
      <c r="A660">
        <v>1637657</v>
      </c>
      <c r="B660">
        <v>48200930</v>
      </c>
      <c r="C660">
        <v>112</v>
      </c>
      <c r="D660">
        <v>337907675</v>
      </c>
      <c r="E660" s="1" t="s">
        <v>341</v>
      </c>
      <c r="F660">
        <v>39301</v>
      </c>
      <c r="G660">
        <v>547492</v>
      </c>
      <c r="H660" s="1" t="s">
        <v>341</v>
      </c>
      <c r="I660" s="1" t="s">
        <v>3539</v>
      </c>
      <c r="J660" s="1" t="s">
        <v>341</v>
      </c>
      <c r="L660" s="1" t="s">
        <v>27</v>
      </c>
      <c r="M660" s="1" t="s">
        <v>3393</v>
      </c>
      <c r="N660" s="1" t="s">
        <v>4323</v>
      </c>
      <c r="O660" s="1" t="s">
        <v>27</v>
      </c>
      <c r="P660" s="1" t="s">
        <v>3390</v>
      </c>
      <c r="Q660">
        <v>11002</v>
      </c>
      <c r="R660">
        <v>1</v>
      </c>
      <c r="S660">
        <v>1664</v>
      </c>
      <c r="T660" s="1" t="s">
        <v>27</v>
      </c>
      <c r="U660" s="1" t="s">
        <v>27</v>
      </c>
      <c r="V660">
        <v>1568380003</v>
      </c>
      <c r="W660">
        <v>0</v>
      </c>
      <c r="X660" s="1" t="s">
        <v>27</v>
      </c>
      <c r="Y660" s="2">
        <v>43721.629166666666</v>
      </c>
    </row>
    <row r="661" spans="1:25" x14ac:dyDescent="0.4">
      <c r="A661">
        <v>1637659</v>
      </c>
      <c r="B661">
        <v>48200948</v>
      </c>
      <c r="C661">
        <v>112</v>
      </c>
      <c r="D661">
        <v>339092708</v>
      </c>
      <c r="E661" s="1" t="s">
        <v>195</v>
      </c>
      <c r="F661">
        <v>39601</v>
      </c>
      <c r="G661">
        <v>547999</v>
      </c>
      <c r="H661" s="1" t="s">
        <v>195</v>
      </c>
      <c r="I661" s="1" t="s">
        <v>3539</v>
      </c>
      <c r="J661" s="1" t="s">
        <v>341</v>
      </c>
      <c r="L661" s="1" t="s">
        <v>27</v>
      </c>
      <c r="M661" s="1" t="s">
        <v>3393</v>
      </c>
      <c r="N661" s="1" t="s">
        <v>4324</v>
      </c>
      <c r="O661" s="1" t="s">
        <v>27</v>
      </c>
      <c r="P661" s="1" t="s">
        <v>3390</v>
      </c>
      <c r="Q661">
        <v>11002</v>
      </c>
      <c r="R661">
        <v>1</v>
      </c>
      <c r="S661">
        <v>276</v>
      </c>
      <c r="T661" s="1" t="s">
        <v>27</v>
      </c>
      <c r="U661" s="1" t="s">
        <v>27</v>
      </c>
      <c r="V661">
        <v>1568380003</v>
      </c>
      <c r="W661">
        <v>0</v>
      </c>
      <c r="X661" s="1" t="s">
        <v>27</v>
      </c>
      <c r="Y661" s="2">
        <v>43721.629166666666</v>
      </c>
    </row>
    <row r="662" spans="1:25" x14ac:dyDescent="0.4">
      <c r="A662">
        <v>1749130</v>
      </c>
      <c r="B662">
        <v>48326437</v>
      </c>
      <c r="C662">
        <v>331</v>
      </c>
      <c r="D662">
        <v>338024593</v>
      </c>
      <c r="E662" s="1" t="s">
        <v>2726</v>
      </c>
      <c r="F662">
        <v>34815</v>
      </c>
      <c r="G662">
        <v>561134</v>
      </c>
      <c r="H662" s="1" t="s">
        <v>2726</v>
      </c>
      <c r="I662" s="1" t="s">
        <v>3972</v>
      </c>
      <c r="J662" s="1" t="s">
        <v>963</v>
      </c>
      <c r="L662" s="1" t="s">
        <v>27</v>
      </c>
      <c r="M662" s="1" t="s">
        <v>3393</v>
      </c>
      <c r="N662" s="1" t="s">
        <v>4325</v>
      </c>
      <c r="O662" s="1" t="s">
        <v>27</v>
      </c>
      <c r="P662" s="1" t="s">
        <v>3416</v>
      </c>
      <c r="Q662">
        <v>13130</v>
      </c>
      <c r="R662">
        <v>1</v>
      </c>
      <c r="S662">
        <v>129</v>
      </c>
      <c r="T662" s="1" t="s">
        <v>27</v>
      </c>
      <c r="U662" s="1" t="s">
        <v>27</v>
      </c>
      <c r="V662">
        <v>1568401201</v>
      </c>
      <c r="W662">
        <v>0</v>
      </c>
      <c r="X662" s="1" t="s">
        <v>27</v>
      </c>
      <c r="Y662" s="2">
        <v>43721.875</v>
      </c>
    </row>
    <row r="663" spans="1:25" x14ac:dyDescent="0.4">
      <c r="A663">
        <v>1749129</v>
      </c>
      <c r="B663">
        <v>48380253</v>
      </c>
      <c r="C663">
        <v>331</v>
      </c>
      <c r="D663">
        <v>337908067</v>
      </c>
      <c r="E663" s="1" t="s">
        <v>4326</v>
      </c>
      <c r="F663">
        <v>33808</v>
      </c>
      <c r="G663">
        <v>566802</v>
      </c>
      <c r="H663" s="1" t="s">
        <v>4326</v>
      </c>
      <c r="I663" s="1" t="s">
        <v>3724</v>
      </c>
      <c r="J663" s="1" t="s">
        <v>395</v>
      </c>
      <c r="L663" s="1" t="s">
        <v>27</v>
      </c>
      <c r="M663" s="1" t="s">
        <v>3393</v>
      </c>
      <c r="N663" s="1" t="s">
        <v>27</v>
      </c>
      <c r="O663" s="1" t="s">
        <v>27</v>
      </c>
      <c r="P663" s="1" t="s">
        <v>3853</v>
      </c>
      <c r="Q663">
        <v>13110</v>
      </c>
      <c r="R663">
        <v>1</v>
      </c>
      <c r="S663">
        <v>1</v>
      </c>
      <c r="T663" s="1" t="s">
        <v>27</v>
      </c>
      <c r="U663" s="1" t="s">
        <v>27</v>
      </c>
      <c r="V663">
        <v>1568401201</v>
      </c>
      <c r="W663">
        <v>0</v>
      </c>
      <c r="X663" s="1" t="s">
        <v>27</v>
      </c>
      <c r="Y663" s="2">
        <v>43721.875</v>
      </c>
    </row>
    <row r="664" spans="1:25" x14ac:dyDescent="0.4">
      <c r="A664">
        <v>1639786</v>
      </c>
      <c r="B664">
        <v>48396214</v>
      </c>
      <c r="C664">
        <v>112</v>
      </c>
      <c r="D664">
        <v>338024651</v>
      </c>
      <c r="E664" s="1" t="s">
        <v>2435</v>
      </c>
      <c r="F664">
        <v>74715</v>
      </c>
      <c r="G664">
        <v>510432</v>
      </c>
      <c r="H664" s="1" t="s">
        <v>2435</v>
      </c>
      <c r="I664" s="1" t="s">
        <v>3707</v>
      </c>
      <c r="J664" s="1" t="s">
        <v>1151</v>
      </c>
      <c r="L664" s="1" t="s">
        <v>27</v>
      </c>
      <c r="M664" s="1" t="s">
        <v>3419</v>
      </c>
      <c r="N664" s="1" t="s">
        <v>4327</v>
      </c>
      <c r="O664" s="1" t="s">
        <v>27</v>
      </c>
      <c r="P664" s="1" t="s">
        <v>3390</v>
      </c>
      <c r="Q664">
        <v>11002</v>
      </c>
      <c r="R664">
        <v>1</v>
      </c>
      <c r="S664">
        <v>356</v>
      </c>
      <c r="T664" s="1" t="s">
        <v>27</v>
      </c>
      <c r="U664" s="1" t="s">
        <v>27</v>
      </c>
      <c r="V664">
        <v>1568380011</v>
      </c>
      <c r="W664">
        <v>0</v>
      </c>
      <c r="X664" s="1" t="s">
        <v>27</v>
      </c>
      <c r="Y664" s="2">
        <v>43721.629166666666</v>
      </c>
    </row>
    <row r="665" spans="1:25" x14ac:dyDescent="0.4">
      <c r="A665">
        <v>1748892</v>
      </c>
      <c r="B665">
        <v>48461636</v>
      </c>
      <c r="C665">
        <v>331</v>
      </c>
      <c r="D665">
        <v>338024686</v>
      </c>
      <c r="E665" s="1" t="s">
        <v>1722</v>
      </c>
      <c r="F665">
        <v>58901</v>
      </c>
      <c r="G665">
        <v>588032</v>
      </c>
      <c r="H665" s="1" t="s">
        <v>1722</v>
      </c>
      <c r="I665" s="1" t="s">
        <v>3611</v>
      </c>
      <c r="J665" s="1" t="s">
        <v>315</v>
      </c>
      <c r="L665" s="1" t="s">
        <v>27</v>
      </c>
      <c r="M665" s="1" t="s">
        <v>3414</v>
      </c>
      <c r="N665" s="1" t="s">
        <v>4328</v>
      </c>
      <c r="O665" s="1" t="s">
        <v>27</v>
      </c>
      <c r="P665" s="1" t="s">
        <v>3416</v>
      </c>
      <c r="Q665">
        <v>13130</v>
      </c>
      <c r="R665">
        <v>1</v>
      </c>
      <c r="S665">
        <v>1251</v>
      </c>
      <c r="T665" s="1" t="s">
        <v>4286</v>
      </c>
      <c r="U665" s="1" t="s">
        <v>27</v>
      </c>
      <c r="V665">
        <v>1568401194</v>
      </c>
      <c r="W665">
        <v>0</v>
      </c>
      <c r="X665" s="1" t="s">
        <v>27</v>
      </c>
      <c r="Y665" s="2">
        <v>43721.874305555553</v>
      </c>
    </row>
    <row r="666" spans="1:25" x14ac:dyDescent="0.4">
      <c r="A666">
        <v>1749128</v>
      </c>
      <c r="B666">
        <v>49123947</v>
      </c>
      <c r="C666">
        <v>331</v>
      </c>
      <c r="D666">
        <v>338057500</v>
      </c>
      <c r="E666" s="1" t="s">
        <v>392</v>
      </c>
      <c r="F666">
        <v>44101</v>
      </c>
      <c r="G666">
        <v>566616</v>
      </c>
      <c r="H666" s="1" t="s">
        <v>392</v>
      </c>
      <c r="I666" s="1" t="s">
        <v>3569</v>
      </c>
      <c r="J666" s="1" t="s">
        <v>723</v>
      </c>
      <c r="L666" s="1" t="s">
        <v>27</v>
      </c>
      <c r="M666" s="1" t="s">
        <v>3419</v>
      </c>
      <c r="N666" s="1" t="s">
        <v>27</v>
      </c>
      <c r="O666" s="1" t="s">
        <v>4329</v>
      </c>
      <c r="P666" s="1" t="s">
        <v>3853</v>
      </c>
      <c r="Q666">
        <v>13110</v>
      </c>
      <c r="R666">
        <v>1</v>
      </c>
      <c r="S666">
        <v>203</v>
      </c>
      <c r="T666" s="1" t="s">
        <v>27</v>
      </c>
      <c r="U666" s="1" t="s">
        <v>27</v>
      </c>
      <c r="V666">
        <v>1568401201</v>
      </c>
      <c r="W666">
        <v>0</v>
      </c>
      <c r="X666" s="1" t="s">
        <v>27</v>
      </c>
      <c r="Y666" s="2">
        <v>43721.875</v>
      </c>
    </row>
    <row r="667" spans="1:25" x14ac:dyDescent="0.4">
      <c r="A667">
        <v>1646777</v>
      </c>
      <c r="B667">
        <v>49314840</v>
      </c>
      <c r="C667">
        <v>331</v>
      </c>
      <c r="D667">
        <v>338057586</v>
      </c>
      <c r="E667" s="1" t="s">
        <v>751</v>
      </c>
      <c r="F667">
        <v>56401</v>
      </c>
      <c r="G667">
        <v>581259</v>
      </c>
      <c r="H667" s="1" t="s">
        <v>751</v>
      </c>
      <c r="I667" s="1" t="s">
        <v>3421</v>
      </c>
      <c r="J667" s="1" t="s">
        <v>991</v>
      </c>
      <c r="L667" s="1" t="s">
        <v>27</v>
      </c>
      <c r="M667" s="1" t="s">
        <v>3419</v>
      </c>
      <c r="N667" s="1" t="s">
        <v>3521</v>
      </c>
      <c r="O667" s="1" t="s">
        <v>27</v>
      </c>
      <c r="P667" s="1" t="s">
        <v>3416</v>
      </c>
      <c r="Q667">
        <v>13130</v>
      </c>
      <c r="R667">
        <v>1</v>
      </c>
      <c r="S667">
        <v>214</v>
      </c>
      <c r="T667" s="1" t="s">
        <v>27</v>
      </c>
      <c r="U667" s="1" t="s">
        <v>27</v>
      </c>
      <c r="V667">
        <v>1568380035</v>
      </c>
      <c r="W667">
        <v>0</v>
      </c>
      <c r="X667" s="1" t="s">
        <v>27</v>
      </c>
      <c r="Y667" s="2">
        <v>43721.629861111112</v>
      </c>
    </row>
    <row r="668" spans="1:25" x14ac:dyDescent="0.4">
      <c r="A668">
        <v>1649843</v>
      </c>
      <c r="B668">
        <v>49615378</v>
      </c>
      <c r="C668">
        <v>112</v>
      </c>
      <c r="D668">
        <v>339093273</v>
      </c>
      <c r="E668" s="1" t="s">
        <v>29</v>
      </c>
      <c r="F668">
        <v>19014</v>
      </c>
      <c r="G668">
        <v>538302</v>
      </c>
      <c r="H668" s="1" t="s">
        <v>4330</v>
      </c>
      <c r="I668" s="1" t="s">
        <v>3368</v>
      </c>
      <c r="J668" s="1" t="s">
        <v>29</v>
      </c>
      <c r="L668" s="1" t="s">
        <v>27</v>
      </c>
      <c r="M668" s="1" t="s">
        <v>3540</v>
      </c>
      <c r="N668" s="1" t="s">
        <v>4331</v>
      </c>
      <c r="O668" s="1" t="s">
        <v>4332</v>
      </c>
      <c r="P668" s="1" t="s">
        <v>3390</v>
      </c>
      <c r="Q668">
        <v>11002</v>
      </c>
      <c r="R668">
        <v>1</v>
      </c>
      <c r="S668">
        <v>82</v>
      </c>
      <c r="T668" s="1" t="s">
        <v>27</v>
      </c>
      <c r="U668" s="1" t="s">
        <v>27</v>
      </c>
      <c r="V668">
        <v>1568380047</v>
      </c>
      <c r="W668">
        <v>0</v>
      </c>
      <c r="X668" s="1" t="s">
        <v>27</v>
      </c>
      <c r="Y668" s="2">
        <v>43721.629861111112</v>
      </c>
    </row>
    <row r="669" spans="1:25" x14ac:dyDescent="0.4">
      <c r="A669">
        <v>1749127</v>
      </c>
      <c r="B669">
        <v>49629077</v>
      </c>
      <c r="C669">
        <v>331</v>
      </c>
      <c r="D669">
        <v>338123094</v>
      </c>
      <c r="E669" s="1" t="s">
        <v>29</v>
      </c>
      <c r="F669">
        <v>19800</v>
      </c>
      <c r="G669">
        <v>547361</v>
      </c>
      <c r="H669" s="1" t="s">
        <v>1559</v>
      </c>
      <c r="I669" s="1" t="s">
        <v>3368</v>
      </c>
      <c r="J669" s="1" t="s">
        <v>29</v>
      </c>
      <c r="L669" s="1" t="s">
        <v>27</v>
      </c>
      <c r="M669" s="1" t="s">
        <v>3414</v>
      </c>
      <c r="N669" s="1" t="s">
        <v>4333</v>
      </c>
      <c r="O669" s="1" t="s">
        <v>4334</v>
      </c>
      <c r="P669" s="1" t="s">
        <v>3416</v>
      </c>
      <c r="Q669">
        <v>13130</v>
      </c>
      <c r="R669">
        <v>1</v>
      </c>
      <c r="S669">
        <v>362</v>
      </c>
      <c r="T669" s="1" t="s">
        <v>3377</v>
      </c>
      <c r="U669" s="1" t="s">
        <v>27</v>
      </c>
      <c r="V669">
        <v>1568401200</v>
      </c>
      <c r="W669">
        <v>0</v>
      </c>
      <c r="X669" s="1" t="s">
        <v>27</v>
      </c>
      <c r="Y669" s="2">
        <v>43721.875</v>
      </c>
    </row>
    <row r="670" spans="1:25" x14ac:dyDescent="0.4">
      <c r="A670">
        <v>1748863</v>
      </c>
      <c r="B670">
        <v>49774859</v>
      </c>
      <c r="C670">
        <v>331</v>
      </c>
      <c r="D670">
        <v>338151330</v>
      </c>
      <c r="E670" s="1" t="s">
        <v>166</v>
      </c>
      <c r="F670">
        <v>31800</v>
      </c>
      <c r="G670">
        <v>546003</v>
      </c>
      <c r="H670" s="1" t="s">
        <v>3781</v>
      </c>
      <c r="I670" s="1" t="s">
        <v>3592</v>
      </c>
      <c r="J670" s="1" t="s">
        <v>3593</v>
      </c>
      <c r="L670" s="1" t="s">
        <v>27</v>
      </c>
      <c r="M670" s="1" t="s">
        <v>3393</v>
      </c>
      <c r="N670" s="1" t="s">
        <v>3788</v>
      </c>
      <c r="O670" s="1" t="s">
        <v>3789</v>
      </c>
      <c r="P670" s="1" t="s">
        <v>3416</v>
      </c>
      <c r="Q670">
        <v>13130</v>
      </c>
      <c r="R670">
        <v>1</v>
      </c>
      <c r="S670">
        <v>663</v>
      </c>
      <c r="T670" s="1" t="s">
        <v>3790</v>
      </c>
      <c r="U670" s="1" t="s">
        <v>27</v>
      </c>
      <c r="V670">
        <v>1568401192</v>
      </c>
      <c r="W670">
        <v>0</v>
      </c>
      <c r="X670" s="1" t="s">
        <v>27</v>
      </c>
      <c r="Y670" s="2">
        <v>43721.874305555553</v>
      </c>
    </row>
    <row r="671" spans="1:25" x14ac:dyDescent="0.4">
      <c r="A671">
        <v>1749126</v>
      </c>
      <c r="B671">
        <v>60075856</v>
      </c>
      <c r="C671">
        <v>331</v>
      </c>
      <c r="D671">
        <v>338058077</v>
      </c>
      <c r="E671" s="1" t="s">
        <v>136</v>
      </c>
      <c r="F671">
        <v>37001</v>
      </c>
      <c r="G671">
        <v>544256</v>
      </c>
      <c r="H671" s="1" t="s">
        <v>136</v>
      </c>
      <c r="I671" s="1" t="s">
        <v>3496</v>
      </c>
      <c r="J671" s="1" t="s">
        <v>136</v>
      </c>
      <c r="L671" s="1" t="s">
        <v>27</v>
      </c>
      <c r="M671" s="1" t="s">
        <v>3419</v>
      </c>
      <c r="N671" s="1" t="s">
        <v>4335</v>
      </c>
      <c r="O671" s="1" t="s">
        <v>3587</v>
      </c>
      <c r="P671" s="1" t="s">
        <v>3416</v>
      </c>
      <c r="Q671">
        <v>13130</v>
      </c>
      <c r="R671">
        <v>1</v>
      </c>
      <c r="S671">
        <v>57</v>
      </c>
      <c r="T671" s="1" t="s">
        <v>3377</v>
      </c>
      <c r="U671" s="1" t="s">
        <v>27</v>
      </c>
      <c r="V671">
        <v>1568401200</v>
      </c>
      <c r="W671">
        <v>0</v>
      </c>
      <c r="X671" s="1" t="s">
        <v>27</v>
      </c>
      <c r="Y671" s="2">
        <v>43721.875</v>
      </c>
    </row>
    <row r="672" spans="1:25" x14ac:dyDescent="0.4">
      <c r="A672">
        <v>1749125</v>
      </c>
      <c r="B672">
        <v>60076518</v>
      </c>
      <c r="C672">
        <v>331</v>
      </c>
      <c r="D672">
        <v>338798682</v>
      </c>
      <c r="E672" s="1" t="s">
        <v>969</v>
      </c>
      <c r="F672">
        <v>37401</v>
      </c>
      <c r="G672">
        <v>545171</v>
      </c>
      <c r="H672" s="1" t="s">
        <v>969</v>
      </c>
      <c r="I672" s="1" t="s">
        <v>3496</v>
      </c>
      <c r="J672" s="1" t="s">
        <v>136</v>
      </c>
      <c r="L672" s="1" t="s">
        <v>27</v>
      </c>
      <c r="M672" s="1" t="s">
        <v>3419</v>
      </c>
      <c r="N672" s="1" t="s">
        <v>4336</v>
      </c>
      <c r="O672" s="1" t="s">
        <v>27</v>
      </c>
      <c r="P672" s="1" t="s">
        <v>3416</v>
      </c>
      <c r="Q672">
        <v>13130</v>
      </c>
      <c r="R672">
        <v>1</v>
      </c>
      <c r="S672">
        <v>228</v>
      </c>
      <c r="T672" s="1" t="s">
        <v>27</v>
      </c>
      <c r="U672" s="1" t="s">
        <v>27</v>
      </c>
      <c r="V672">
        <v>1568401200</v>
      </c>
      <c r="W672">
        <v>0</v>
      </c>
      <c r="X672" s="1" t="s">
        <v>27</v>
      </c>
      <c r="Y672" s="2">
        <v>43721.875</v>
      </c>
    </row>
    <row r="673" spans="1:25" x14ac:dyDescent="0.4">
      <c r="A673">
        <v>1654866</v>
      </c>
      <c r="B673">
        <v>60103370</v>
      </c>
      <c r="C673">
        <v>331</v>
      </c>
      <c r="D673">
        <v>338139265</v>
      </c>
      <c r="E673" s="1" t="s">
        <v>1424</v>
      </c>
      <c r="F673">
        <v>53863</v>
      </c>
      <c r="G673">
        <v>571547</v>
      </c>
      <c r="H673" s="1" t="s">
        <v>1424</v>
      </c>
      <c r="I673" s="1" t="s">
        <v>3603</v>
      </c>
      <c r="J673" s="1" t="s">
        <v>154</v>
      </c>
      <c r="L673" s="1" t="s">
        <v>27</v>
      </c>
      <c r="M673" s="1" t="s">
        <v>3419</v>
      </c>
      <c r="N673" s="1" t="s">
        <v>27</v>
      </c>
      <c r="O673" s="1" t="s">
        <v>27</v>
      </c>
      <c r="P673" s="1" t="s">
        <v>3416</v>
      </c>
      <c r="Q673">
        <v>13130</v>
      </c>
      <c r="R673">
        <v>1</v>
      </c>
      <c r="S673">
        <v>1</v>
      </c>
      <c r="T673" s="1" t="s">
        <v>27</v>
      </c>
      <c r="U673" s="1" t="s">
        <v>27</v>
      </c>
      <c r="V673">
        <v>1568380066</v>
      </c>
      <c r="W673">
        <v>0</v>
      </c>
      <c r="X673" s="1" t="s">
        <v>27</v>
      </c>
      <c r="Y673" s="2">
        <v>43721.629861111112</v>
      </c>
    </row>
    <row r="674" spans="1:25" x14ac:dyDescent="0.4">
      <c r="A674">
        <v>1748841</v>
      </c>
      <c r="B674">
        <v>60126671</v>
      </c>
      <c r="C674">
        <v>331</v>
      </c>
      <c r="D674">
        <v>337911904</v>
      </c>
      <c r="E674" s="1" t="s">
        <v>517</v>
      </c>
      <c r="F674">
        <v>58301</v>
      </c>
      <c r="G674">
        <v>568759</v>
      </c>
      <c r="H674" s="1" t="s">
        <v>517</v>
      </c>
      <c r="I674" s="1" t="s">
        <v>3549</v>
      </c>
      <c r="J674" s="1" t="s">
        <v>505</v>
      </c>
      <c r="L674" s="1" t="s">
        <v>27</v>
      </c>
      <c r="M674" s="1" t="s">
        <v>3419</v>
      </c>
      <c r="N674" s="1" t="s">
        <v>4337</v>
      </c>
      <c r="O674" s="1" t="s">
        <v>27</v>
      </c>
      <c r="P674" s="1" t="s">
        <v>3416</v>
      </c>
      <c r="Q674">
        <v>13130</v>
      </c>
      <c r="R674">
        <v>1</v>
      </c>
      <c r="S674">
        <v>690</v>
      </c>
      <c r="T674" s="1" t="s">
        <v>27</v>
      </c>
      <c r="U674" s="1" t="s">
        <v>27</v>
      </c>
      <c r="V674">
        <v>1568401191</v>
      </c>
      <c r="W674">
        <v>0</v>
      </c>
      <c r="X674" s="1" t="s">
        <v>27</v>
      </c>
      <c r="Y674" s="2">
        <v>43721.874305555553</v>
      </c>
    </row>
    <row r="675" spans="1:25" x14ac:dyDescent="0.4">
      <c r="A675">
        <v>1749124</v>
      </c>
      <c r="B675">
        <v>60153385</v>
      </c>
      <c r="C675">
        <v>331</v>
      </c>
      <c r="D675">
        <v>338090795</v>
      </c>
      <c r="E675" s="1" t="s">
        <v>2289</v>
      </c>
      <c r="F675">
        <v>54371</v>
      </c>
      <c r="G675">
        <v>579297</v>
      </c>
      <c r="H675" s="1" t="s">
        <v>2289</v>
      </c>
      <c r="I675" s="1" t="s">
        <v>3813</v>
      </c>
      <c r="J675" s="1" t="s">
        <v>188</v>
      </c>
      <c r="L675" s="1" t="s">
        <v>27</v>
      </c>
      <c r="M675" s="1" t="s">
        <v>3393</v>
      </c>
      <c r="N675" s="1" t="s">
        <v>4338</v>
      </c>
      <c r="O675" s="1" t="s">
        <v>27</v>
      </c>
      <c r="P675" s="1" t="s">
        <v>3853</v>
      </c>
      <c r="Q675">
        <v>13110</v>
      </c>
      <c r="R675">
        <v>1</v>
      </c>
      <c r="S675">
        <v>474</v>
      </c>
      <c r="T675" s="1" t="s">
        <v>27</v>
      </c>
      <c r="U675" s="1" t="s">
        <v>27</v>
      </c>
      <c r="V675">
        <v>1568401200</v>
      </c>
      <c r="W675">
        <v>0</v>
      </c>
      <c r="X675" s="1" t="s">
        <v>27</v>
      </c>
      <c r="Y675" s="2">
        <v>43721.875</v>
      </c>
    </row>
    <row r="676" spans="1:25" x14ac:dyDescent="0.4">
      <c r="A676">
        <v>1749123</v>
      </c>
      <c r="B676">
        <v>60154021</v>
      </c>
      <c r="C676">
        <v>331</v>
      </c>
      <c r="D676">
        <v>339648970</v>
      </c>
      <c r="E676" s="1" t="s">
        <v>2289</v>
      </c>
      <c r="F676">
        <v>54371</v>
      </c>
      <c r="G676">
        <v>579297</v>
      </c>
      <c r="H676" s="1" t="s">
        <v>2289</v>
      </c>
      <c r="I676" s="1" t="s">
        <v>3813</v>
      </c>
      <c r="J676" s="1" t="s">
        <v>188</v>
      </c>
      <c r="L676" s="1" t="s">
        <v>27</v>
      </c>
      <c r="M676" s="1" t="s">
        <v>3419</v>
      </c>
      <c r="N676" s="1" t="s">
        <v>4145</v>
      </c>
      <c r="O676" s="1" t="s">
        <v>27</v>
      </c>
      <c r="P676" s="1" t="s">
        <v>3416</v>
      </c>
      <c r="Q676">
        <v>13130</v>
      </c>
      <c r="R676">
        <v>1</v>
      </c>
      <c r="S676">
        <v>329</v>
      </c>
      <c r="T676" s="1" t="s">
        <v>27</v>
      </c>
      <c r="U676" s="1" t="s">
        <v>27</v>
      </c>
      <c r="V676">
        <v>1568401200</v>
      </c>
      <c r="W676">
        <v>0</v>
      </c>
      <c r="X676" s="1" t="s">
        <v>27</v>
      </c>
      <c r="Y676" s="2">
        <v>43721.875</v>
      </c>
    </row>
    <row r="677" spans="1:25" x14ac:dyDescent="0.4">
      <c r="A677">
        <v>1655704</v>
      </c>
      <c r="B677">
        <v>60158981</v>
      </c>
      <c r="C677">
        <v>331</v>
      </c>
      <c r="D677">
        <v>338798875</v>
      </c>
      <c r="E677" s="1" t="s">
        <v>82</v>
      </c>
      <c r="F677">
        <v>53003</v>
      </c>
      <c r="G677">
        <v>574716</v>
      </c>
      <c r="H677" s="1" t="s">
        <v>3713</v>
      </c>
      <c r="I677" s="1" t="s">
        <v>3714</v>
      </c>
      <c r="J677" s="1" t="s">
        <v>82</v>
      </c>
      <c r="L677" s="1" t="s">
        <v>27</v>
      </c>
      <c r="M677" s="1" t="s">
        <v>3419</v>
      </c>
      <c r="N677" s="1" t="s">
        <v>4339</v>
      </c>
      <c r="O677" s="1" t="s">
        <v>3716</v>
      </c>
      <c r="P677" s="1" t="s">
        <v>3416</v>
      </c>
      <c r="Q677">
        <v>13130</v>
      </c>
      <c r="R677">
        <v>1</v>
      </c>
      <c r="S677">
        <v>1131</v>
      </c>
      <c r="T677" s="1" t="s">
        <v>27</v>
      </c>
      <c r="U677" s="1" t="s">
        <v>27</v>
      </c>
      <c r="V677">
        <v>1568380069</v>
      </c>
      <c r="W677">
        <v>0</v>
      </c>
      <c r="X677" s="1" t="s">
        <v>27</v>
      </c>
      <c r="Y677" s="2">
        <v>43721.629861111112</v>
      </c>
    </row>
    <row r="678" spans="1:25" x14ac:dyDescent="0.4">
      <c r="A678">
        <v>1748826</v>
      </c>
      <c r="B678">
        <v>60418451</v>
      </c>
      <c r="C678">
        <v>331</v>
      </c>
      <c r="D678">
        <v>338156751</v>
      </c>
      <c r="E678" s="1" t="s">
        <v>714</v>
      </c>
      <c r="F678">
        <v>67401</v>
      </c>
      <c r="G678">
        <v>590266</v>
      </c>
      <c r="H678" s="1" t="s">
        <v>714</v>
      </c>
      <c r="I678" s="1" t="s">
        <v>3662</v>
      </c>
      <c r="J678" s="1" t="s">
        <v>714</v>
      </c>
      <c r="L678" s="1" t="s">
        <v>27</v>
      </c>
      <c r="M678" s="1" t="s">
        <v>3419</v>
      </c>
      <c r="N678" s="1" t="s">
        <v>4340</v>
      </c>
      <c r="O678" s="1" t="s">
        <v>3826</v>
      </c>
      <c r="P678" s="1" t="s">
        <v>3416</v>
      </c>
      <c r="Q678">
        <v>13130</v>
      </c>
      <c r="R678">
        <v>1</v>
      </c>
      <c r="S678">
        <v>1214</v>
      </c>
      <c r="T678" s="1" t="s">
        <v>3529</v>
      </c>
      <c r="U678" s="1" t="s">
        <v>27</v>
      </c>
      <c r="V678">
        <v>1568401191</v>
      </c>
      <c r="W678">
        <v>0</v>
      </c>
      <c r="X678" s="1" t="s">
        <v>27</v>
      </c>
      <c r="Y678" s="2">
        <v>43721.874305555553</v>
      </c>
    </row>
    <row r="679" spans="1:25" x14ac:dyDescent="0.4">
      <c r="A679">
        <v>1749122</v>
      </c>
      <c r="B679">
        <v>60436735</v>
      </c>
      <c r="C679">
        <v>331</v>
      </c>
      <c r="D679">
        <v>338090945</v>
      </c>
      <c r="E679" s="1" t="s">
        <v>29</v>
      </c>
      <c r="F679">
        <v>12800</v>
      </c>
      <c r="G679">
        <v>500089</v>
      </c>
      <c r="H679" s="1" t="s">
        <v>95</v>
      </c>
      <c r="I679" s="1" t="s">
        <v>3368</v>
      </c>
      <c r="J679" s="1" t="s">
        <v>29</v>
      </c>
      <c r="L679" s="1" t="s">
        <v>27</v>
      </c>
      <c r="M679" s="1" t="s">
        <v>3419</v>
      </c>
      <c r="N679" s="1" t="s">
        <v>4043</v>
      </c>
      <c r="O679" s="1" t="s">
        <v>3981</v>
      </c>
      <c r="P679" s="1" t="s">
        <v>3416</v>
      </c>
      <c r="Q679">
        <v>13130</v>
      </c>
      <c r="R679">
        <v>1</v>
      </c>
      <c r="S679">
        <v>31</v>
      </c>
      <c r="T679" s="1" t="s">
        <v>3493</v>
      </c>
      <c r="U679" s="1" t="s">
        <v>27</v>
      </c>
      <c r="V679">
        <v>1568401200</v>
      </c>
      <c r="W679">
        <v>0</v>
      </c>
      <c r="X679" s="1" t="s">
        <v>27</v>
      </c>
      <c r="Y679" s="2">
        <v>43721.875</v>
      </c>
    </row>
    <row r="680" spans="1:25" x14ac:dyDescent="0.4">
      <c r="A680">
        <v>1748824</v>
      </c>
      <c r="B680">
        <v>60552255</v>
      </c>
      <c r="C680">
        <v>331</v>
      </c>
      <c r="D680">
        <v>337912694</v>
      </c>
      <c r="E680" s="1" t="s">
        <v>53</v>
      </c>
      <c r="F680">
        <v>61800</v>
      </c>
      <c r="G680">
        <v>551066</v>
      </c>
      <c r="H680" s="1" t="s">
        <v>4105</v>
      </c>
      <c r="I680" s="1" t="s">
        <v>3426</v>
      </c>
      <c r="J680" s="1" t="s">
        <v>3427</v>
      </c>
      <c r="L680" s="1" t="s">
        <v>27</v>
      </c>
      <c r="M680" s="1" t="s">
        <v>3979</v>
      </c>
      <c r="N680" s="1" t="s">
        <v>4341</v>
      </c>
      <c r="O680" s="1" t="s">
        <v>3048</v>
      </c>
      <c r="P680" s="1" t="s">
        <v>3416</v>
      </c>
      <c r="Q680">
        <v>13130</v>
      </c>
      <c r="R680">
        <v>1</v>
      </c>
      <c r="S680">
        <v>1072</v>
      </c>
      <c r="T680" s="1" t="s">
        <v>3704</v>
      </c>
      <c r="U680" s="1" t="s">
        <v>27</v>
      </c>
      <c r="V680">
        <v>1568401191</v>
      </c>
      <c r="W680">
        <v>0</v>
      </c>
      <c r="X680" s="1" t="s">
        <v>27</v>
      </c>
      <c r="Y680" s="2">
        <v>43721.874305555553</v>
      </c>
    </row>
    <row r="681" spans="1:25" x14ac:dyDescent="0.4">
      <c r="A681">
        <v>1748823</v>
      </c>
      <c r="B681">
        <v>60650478</v>
      </c>
      <c r="C681">
        <v>331</v>
      </c>
      <c r="D681">
        <v>339709643</v>
      </c>
      <c r="E681" s="1" t="s">
        <v>2264</v>
      </c>
      <c r="F681">
        <v>38701</v>
      </c>
      <c r="G681">
        <v>551970</v>
      </c>
      <c r="H681" s="1" t="s">
        <v>2264</v>
      </c>
      <c r="I681" s="1" t="s">
        <v>3400</v>
      </c>
      <c r="J681" s="1" t="s">
        <v>305</v>
      </c>
      <c r="L681" s="1" t="s">
        <v>27</v>
      </c>
      <c r="M681" s="1" t="s">
        <v>3393</v>
      </c>
      <c r="N681" s="1" t="s">
        <v>3777</v>
      </c>
      <c r="O681" s="1" t="s">
        <v>27</v>
      </c>
      <c r="P681" s="1" t="s">
        <v>3416</v>
      </c>
      <c r="Q681">
        <v>13130</v>
      </c>
      <c r="R681">
        <v>1</v>
      </c>
      <c r="S681">
        <v>135</v>
      </c>
      <c r="T681" s="1" t="s">
        <v>27</v>
      </c>
      <c r="U681" s="1" t="s">
        <v>27</v>
      </c>
      <c r="V681">
        <v>1568401191</v>
      </c>
      <c r="W681">
        <v>0</v>
      </c>
      <c r="X681" s="1" t="s">
        <v>27</v>
      </c>
      <c r="Y681" s="2">
        <v>43721.874305555553</v>
      </c>
    </row>
    <row r="682" spans="1:25" x14ac:dyDescent="0.4">
      <c r="A682">
        <v>1749121</v>
      </c>
      <c r="B682">
        <v>60680300</v>
      </c>
      <c r="C682">
        <v>331</v>
      </c>
      <c r="D682">
        <v>338091062</v>
      </c>
      <c r="E682" s="1" t="s">
        <v>1421</v>
      </c>
      <c r="F682">
        <v>69123</v>
      </c>
      <c r="G682">
        <v>550272</v>
      </c>
      <c r="H682" s="1" t="s">
        <v>1421</v>
      </c>
      <c r="I682" s="1" t="s">
        <v>3763</v>
      </c>
      <c r="J682" s="1" t="s">
        <v>3764</v>
      </c>
      <c r="L682" s="1" t="s">
        <v>27</v>
      </c>
      <c r="M682" s="1" t="s">
        <v>3393</v>
      </c>
      <c r="N682" s="1" t="s">
        <v>27</v>
      </c>
      <c r="O682" s="1" t="s">
        <v>27</v>
      </c>
      <c r="P682" s="1" t="s">
        <v>3416</v>
      </c>
      <c r="Q682">
        <v>13130</v>
      </c>
      <c r="R682">
        <v>1</v>
      </c>
      <c r="S682">
        <v>131</v>
      </c>
      <c r="T682" s="1" t="s">
        <v>27</v>
      </c>
      <c r="U682" s="1" t="s">
        <v>27</v>
      </c>
      <c r="V682">
        <v>1568401200</v>
      </c>
      <c r="W682">
        <v>0</v>
      </c>
      <c r="X682" s="1" t="s">
        <v>27</v>
      </c>
      <c r="Y682" s="2">
        <v>43721.875</v>
      </c>
    </row>
    <row r="683" spans="1:25" x14ac:dyDescent="0.4">
      <c r="A683">
        <v>1748819</v>
      </c>
      <c r="B683">
        <v>60680318</v>
      </c>
      <c r="C683">
        <v>331</v>
      </c>
      <c r="D683">
        <v>337912906</v>
      </c>
      <c r="E683" s="1" t="s">
        <v>2849</v>
      </c>
      <c r="F683">
        <v>69142</v>
      </c>
      <c r="G683">
        <v>584975</v>
      </c>
      <c r="H683" s="1" t="s">
        <v>2849</v>
      </c>
      <c r="I683" s="1" t="s">
        <v>3726</v>
      </c>
      <c r="J683" s="1" t="s">
        <v>325</v>
      </c>
      <c r="L683" s="1" t="s">
        <v>27</v>
      </c>
      <c r="M683" s="1" t="s">
        <v>3419</v>
      </c>
      <c r="N683" s="1" t="s">
        <v>4342</v>
      </c>
      <c r="O683" s="1" t="s">
        <v>27</v>
      </c>
      <c r="P683" s="1" t="s">
        <v>3416</v>
      </c>
      <c r="Q683">
        <v>13130</v>
      </c>
      <c r="R683">
        <v>1</v>
      </c>
      <c r="S683">
        <v>116</v>
      </c>
      <c r="T683" s="1" t="s">
        <v>27</v>
      </c>
      <c r="U683" s="1" t="s">
        <v>27</v>
      </c>
      <c r="V683">
        <v>1568401191</v>
      </c>
      <c r="W683">
        <v>0</v>
      </c>
      <c r="X683" s="1" t="s">
        <v>27</v>
      </c>
      <c r="Y683" s="2">
        <v>43721.874305555553</v>
      </c>
    </row>
    <row r="684" spans="1:25" x14ac:dyDescent="0.4">
      <c r="A684">
        <v>1748818</v>
      </c>
      <c r="B684">
        <v>60680342</v>
      </c>
      <c r="C684">
        <v>331</v>
      </c>
      <c r="D684">
        <v>339206087</v>
      </c>
      <c r="E684" s="1" t="s">
        <v>27</v>
      </c>
      <c r="G684">
        <v>584291</v>
      </c>
      <c r="H684" s="1" t="s">
        <v>325</v>
      </c>
      <c r="I684" s="1" t="s">
        <v>3726</v>
      </c>
      <c r="J684" s="1" t="s">
        <v>325</v>
      </c>
      <c r="L684" s="1" t="s">
        <v>27</v>
      </c>
      <c r="M684" s="1" t="s">
        <v>3414</v>
      </c>
      <c r="N684" s="1" t="s">
        <v>27</v>
      </c>
      <c r="O684" s="1" t="s">
        <v>27</v>
      </c>
      <c r="P684" s="1" t="s">
        <v>3416</v>
      </c>
      <c r="Q684">
        <v>13130</v>
      </c>
      <c r="T684" s="1" t="s">
        <v>27</v>
      </c>
      <c r="U684" s="1" t="s">
        <v>4343</v>
      </c>
      <c r="V684">
        <v>1568401191</v>
      </c>
      <c r="W684">
        <v>0</v>
      </c>
      <c r="X684" s="1" t="s">
        <v>27</v>
      </c>
      <c r="Y684" s="2">
        <v>43721.874305555553</v>
      </c>
    </row>
    <row r="685" spans="1:25" x14ac:dyDescent="0.4">
      <c r="A685">
        <v>1748817</v>
      </c>
      <c r="B685">
        <v>60680377</v>
      </c>
      <c r="C685">
        <v>331</v>
      </c>
      <c r="D685">
        <v>339206090</v>
      </c>
      <c r="E685" s="1" t="s">
        <v>27</v>
      </c>
      <c r="G685">
        <v>584649</v>
      </c>
      <c r="H685" s="1" t="s">
        <v>359</v>
      </c>
      <c r="I685" s="1" t="s">
        <v>3726</v>
      </c>
      <c r="J685" s="1" t="s">
        <v>325</v>
      </c>
      <c r="L685" s="1" t="s">
        <v>27</v>
      </c>
      <c r="M685" s="1" t="s">
        <v>3419</v>
      </c>
      <c r="N685" s="1" t="s">
        <v>27</v>
      </c>
      <c r="O685" s="1" t="s">
        <v>27</v>
      </c>
      <c r="P685" s="1" t="s">
        <v>3416</v>
      </c>
      <c r="Q685">
        <v>13130</v>
      </c>
      <c r="T685" s="1" t="s">
        <v>27</v>
      </c>
      <c r="U685" s="1" t="s">
        <v>3850</v>
      </c>
      <c r="V685">
        <v>1568401190</v>
      </c>
      <c r="W685">
        <v>0</v>
      </c>
      <c r="X685" s="1" t="s">
        <v>27</v>
      </c>
      <c r="Y685" s="2">
        <v>43721.874305555553</v>
      </c>
    </row>
    <row r="686" spans="1:25" x14ac:dyDescent="0.4">
      <c r="A686">
        <v>1661477</v>
      </c>
      <c r="B686">
        <v>60729937</v>
      </c>
      <c r="C686">
        <v>112</v>
      </c>
      <c r="D686">
        <v>337913234</v>
      </c>
      <c r="E686" s="1" t="s">
        <v>53</v>
      </c>
      <c r="F686">
        <v>60200</v>
      </c>
      <c r="G686">
        <v>551007</v>
      </c>
      <c r="H686" s="1" t="s">
        <v>3442</v>
      </c>
      <c r="I686" s="1" t="s">
        <v>3426</v>
      </c>
      <c r="J686" s="1" t="s">
        <v>3427</v>
      </c>
      <c r="L686" s="1" t="s">
        <v>27</v>
      </c>
      <c r="M686" s="1" t="s">
        <v>3419</v>
      </c>
      <c r="N686" s="1" t="s">
        <v>4344</v>
      </c>
      <c r="O686" s="1" t="s">
        <v>3459</v>
      </c>
      <c r="P686" s="1" t="s">
        <v>3390</v>
      </c>
      <c r="Q686">
        <v>11002</v>
      </c>
      <c r="R686">
        <v>1</v>
      </c>
      <c r="S686">
        <v>552</v>
      </c>
      <c r="T686" s="1" t="s">
        <v>4163</v>
      </c>
      <c r="U686" s="1" t="s">
        <v>27</v>
      </c>
      <c r="V686">
        <v>1568380093</v>
      </c>
      <c r="W686">
        <v>0</v>
      </c>
      <c r="X686" s="1" t="s">
        <v>27</v>
      </c>
      <c r="Y686" s="2">
        <v>43721.630555555559</v>
      </c>
    </row>
    <row r="687" spans="1:25" x14ac:dyDescent="0.4">
      <c r="A687">
        <v>1748816</v>
      </c>
      <c r="B687">
        <v>60816899</v>
      </c>
      <c r="C687">
        <v>331</v>
      </c>
      <c r="D687">
        <v>338139408</v>
      </c>
      <c r="E687" s="1" t="s">
        <v>740</v>
      </c>
      <c r="F687">
        <v>37701</v>
      </c>
      <c r="G687">
        <v>545881</v>
      </c>
      <c r="H687" s="1" t="s">
        <v>740</v>
      </c>
      <c r="I687" s="1" t="s">
        <v>3851</v>
      </c>
      <c r="J687" s="1" t="s">
        <v>740</v>
      </c>
      <c r="L687" s="1" t="s">
        <v>27</v>
      </c>
      <c r="M687" s="1" t="s">
        <v>3419</v>
      </c>
      <c r="N687" s="1" t="s">
        <v>4345</v>
      </c>
      <c r="O687" s="1" t="s">
        <v>4346</v>
      </c>
      <c r="P687" s="1" t="s">
        <v>3416</v>
      </c>
      <c r="Q687">
        <v>13130</v>
      </c>
      <c r="R687">
        <v>1</v>
      </c>
      <c r="S687">
        <v>478</v>
      </c>
      <c r="T687" s="1" t="s">
        <v>27</v>
      </c>
      <c r="U687" s="1" t="s">
        <v>27</v>
      </c>
      <c r="V687">
        <v>1568401190</v>
      </c>
      <c r="W687">
        <v>0</v>
      </c>
      <c r="X687" s="1" t="s">
        <v>27</v>
      </c>
      <c r="Y687" s="2">
        <v>43721.874305555553</v>
      </c>
    </row>
    <row r="688" spans="1:25" x14ac:dyDescent="0.4">
      <c r="A688">
        <v>1748814</v>
      </c>
      <c r="B688">
        <v>60821221</v>
      </c>
      <c r="C688">
        <v>331</v>
      </c>
      <c r="D688">
        <v>337913632</v>
      </c>
      <c r="E688" s="1" t="s">
        <v>782</v>
      </c>
      <c r="F688">
        <v>38101</v>
      </c>
      <c r="G688">
        <v>545392</v>
      </c>
      <c r="H688" s="1" t="s">
        <v>782</v>
      </c>
      <c r="I688" s="1" t="s">
        <v>3461</v>
      </c>
      <c r="J688" s="1" t="s">
        <v>782</v>
      </c>
      <c r="L688" s="1" t="s">
        <v>27</v>
      </c>
      <c r="M688" s="1" t="s">
        <v>3393</v>
      </c>
      <c r="N688" s="1" t="s">
        <v>4347</v>
      </c>
      <c r="O688" s="1" t="s">
        <v>4348</v>
      </c>
      <c r="P688" s="1" t="s">
        <v>3416</v>
      </c>
      <c r="Q688">
        <v>13130</v>
      </c>
      <c r="R688">
        <v>1</v>
      </c>
      <c r="S688">
        <v>342</v>
      </c>
      <c r="T688" s="1" t="s">
        <v>27</v>
      </c>
      <c r="U688" s="1" t="s">
        <v>27</v>
      </c>
      <c r="V688">
        <v>1568401190</v>
      </c>
      <c r="W688">
        <v>0</v>
      </c>
      <c r="X688" s="1" t="s">
        <v>27</v>
      </c>
      <c r="Y688" s="2">
        <v>43721.874305555553</v>
      </c>
    </row>
    <row r="689" spans="1:25" x14ac:dyDescent="0.4">
      <c r="A689">
        <v>1748810</v>
      </c>
      <c r="B689">
        <v>60869861</v>
      </c>
      <c r="C689">
        <v>331</v>
      </c>
      <c r="D689">
        <v>338058608</v>
      </c>
      <c r="E689" s="1" t="s">
        <v>229</v>
      </c>
      <c r="F689">
        <v>39701</v>
      </c>
      <c r="G689">
        <v>549240</v>
      </c>
      <c r="H689" s="1" t="s">
        <v>229</v>
      </c>
      <c r="I689" s="1" t="s">
        <v>3858</v>
      </c>
      <c r="J689" s="1" t="s">
        <v>229</v>
      </c>
      <c r="L689" s="1" t="s">
        <v>27</v>
      </c>
      <c r="M689" s="1" t="s">
        <v>3419</v>
      </c>
      <c r="N689" s="1" t="s">
        <v>4349</v>
      </c>
      <c r="O689" s="1" t="s">
        <v>4350</v>
      </c>
      <c r="P689" s="1" t="s">
        <v>3416</v>
      </c>
      <c r="Q689">
        <v>13130</v>
      </c>
      <c r="R689">
        <v>1</v>
      </c>
      <c r="S689">
        <v>55</v>
      </c>
      <c r="T689" s="1" t="s">
        <v>27</v>
      </c>
      <c r="U689" s="1" t="s">
        <v>27</v>
      </c>
      <c r="V689">
        <v>1568401190</v>
      </c>
      <c r="W689">
        <v>0</v>
      </c>
      <c r="X689" s="1" t="s">
        <v>27</v>
      </c>
      <c r="Y689" s="2">
        <v>43721.874305555553</v>
      </c>
    </row>
    <row r="690" spans="1:25" x14ac:dyDescent="0.4">
      <c r="A690">
        <v>1748809</v>
      </c>
      <c r="B690">
        <v>60884690</v>
      </c>
      <c r="C690">
        <v>331</v>
      </c>
      <c r="D690">
        <v>339589965</v>
      </c>
      <c r="E690" s="1" t="s">
        <v>1336</v>
      </c>
      <c r="F690">
        <v>51741</v>
      </c>
      <c r="G690">
        <v>576361</v>
      </c>
      <c r="H690" s="1" t="s">
        <v>1336</v>
      </c>
      <c r="I690" s="1" t="s">
        <v>3861</v>
      </c>
      <c r="J690" s="1" t="s">
        <v>490</v>
      </c>
      <c r="L690" s="1" t="s">
        <v>27</v>
      </c>
      <c r="M690" s="1" t="s">
        <v>3419</v>
      </c>
      <c r="N690" s="1" t="s">
        <v>3455</v>
      </c>
      <c r="O690" s="1" t="s">
        <v>27</v>
      </c>
      <c r="P690" s="1" t="s">
        <v>3416</v>
      </c>
      <c r="Q690">
        <v>13130</v>
      </c>
      <c r="R690">
        <v>1</v>
      </c>
      <c r="S690">
        <v>873</v>
      </c>
      <c r="T690" s="1" t="s">
        <v>27</v>
      </c>
      <c r="U690" s="1" t="s">
        <v>27</v>
      </c>
      <c r="V690">
        <v>1568401190</v>
      </c>
      <c r="W690">
        <v>0</v>
      </c>
      <c r="X690" s="1" t="s">
        <v>27</v>
      </c>
      <c r="Y690" s="2">
        <v>43721.874305555553</v>
      </c>
    </row>
    <row r="691" spans="1:25" x14ac:dyDescent="0.4">
      <c r="A691">
        <v>1749120</v>
      </c>
      <c r="B691">
        <v>61100544</v>
      </c>
      <c r="C691">
        <v>331</v>
      </c>
      <c r="D691">
        <v>339206230</v>
      </c>
      <c r="E691" s="1" t="s">
        <v>4351</v>
      </c>
      <c r="F691">
        <v>26212</v>
      </c>
      <c r="G691">
        <v>540951</v>
      </c>
      <c r="H691" s="1" t="s">
        <v>4351</v>
      </c>
      <c r="I691" s="1" t="s">
        <v>3866</v>
      </c>
      <c r="J691" s="1" t="s">
        <v>1732</v>
      </c>
      <c r="L691" s="1" t="s">
        <v>27</v>
      </c>
      <c r="M691" s="1" t="s">
        <v>3393</v>
      </c>
      <c r="N691" s="1" t="s">
        <v>27</v>
      </c>
      <c r="O691" s="1" t="s">
        <v>27</v>
      </c>
      <c r="P691" s="1" t="s">
        <v>3853</v>
      </c>
      <c r="Q691">
        <v>13110</v>
      </c>
      <c r="R691">
        <v>1</v>
      </c>
      <c r="S691">
        <v>1</v>
      </c>
      <c r="T691" s="1" t="s">
        <v>27</v>
      </c>
      <c r="U691" s="1" t="s">
        <v>27</v>
      </c>
      <c r="V691">
        <v>1568401200</v>
      </c>
      <c r="W691">
        <v>0</v>
      </c>
      <c r="X691" s="1" t="s">
        <v>27</v>
      </c>
      <c r="Y691" s="2">
        <v>43721.875</v>
      </c>
    </row>
    <row r="692" spans="1:25" x14ac:dyDescent="0.4">
      <c r="A692">
        <v>1749119</v>
      </c>
      <c r="B692">
        <v>61389447</v>
      </c>
      <c r="C692">
        <v>331</v>
      </c>
      <c r="D692">
        <v>338058804</v>
      </c>
      <c r="E692" s="1" t="s">
        <v>29</v>
      </c>
      <c r="F692">
        <v>12000</v>
      </c>
      <c r="G692">
        <v>500089</v>
      </c>
      <c r="H692" s="1" t="s">
        <v>95</v>
      </c>
      <c r="I692" s="1" t="s">
        <v>3368</v>
      </c>
      <c r="J692" s="1" t="s">
        <v>29</v>
      </c>
      <c r="L692" s="1" t="s">
        <v>27</v>
      </c>
      <c r="M692" s="1" t="s">
        <v>3393</v>
      </c>
      <c r="N692" s="1" t="s">
        <v>4352</v>
      </c>
      <c r="O692" s="1" t="s">
        <v>3673</v>
      </c>
      <c r="P692" s="1" t="s">
        <v>3416</v>
      </c>
      <c r="Q692">
        <v>13130</v>
      </c>
      <c r="R692">
        <v>1</v>
      </c>
      <c r="S692">
        <v>920</v>
      </c>
      <c r="T692" s="1" t="s">
        <v>3595</v>
      </c>
      <c r="U692" s="1" t="s">
        <v>27</v>
      </c>
      <c r="V692">
        <v>1568401200</v>
      </c>
      <c r="W692">
        <v>0</v>
      </c>
      <c r="X692" s="1" t="s">
        <v>27</v>
      </c>
      <c r="Y692" s="2">
        <v>43721.875</v>
      </c>
    </row>
    <row r="693" spans="1:25" x14ac:dyDescent="0.4">
      <c r="A693">
        <v>1667320</v>
      </c>
      <c r="B693">
        <v>61456217</v>
      </c>
      <c r="C693">
        <v>112</v>
      </c>
      <c r="D693">
        <v>339649257</v>
      </c>
      <c r="E693" s="1" t="s">
        <v>29</v>
      </c>
      <c r="F693">
        <v>19800</v>
      </c>
      <c r="G693">
        <v>547361</v>
      </c>
      <c r="H693" s="1" t="s">
        <v>1559</v>
      </c>
      <c r="I693" s="1" t="s">
        <v>3368</v>
      </c>
      <c r="J693" s="1" t="s">
        <v>29</v>
      </c>
      <c r="L693" s="1" t="s">
        <v>27</v>
      </c>
      <c r="M693" s="1" t="s">
        <v>3570</v>
      </c>
      <c r="N693" s="1" t="s">
        <v>4353</v>
      </c>
      <c r="O693" s="1" t="s">
        <v>4354</v>
      </c>
      <c r="P693" s="1" t="s">
        <v>3390</v>
      </c>
      <c r="Q693">
        <v>11002</v>
      </c>
      <c r="R693">
        <v>1</v>
      </c>
      <c r="S693">
        <v>1410</v>
      </c>
      <c r="T693" s="1" t="s">
        <v>27</v>
      </c>
      <c r="U693" s="1" t="s">
        <v>27</v>
      </c>
      <c r="V693">
        <v>1568380116</v>
      </c>
      <c r="W693">
        <v>0</v>
      </c>
      <c r="X693" s="1" t="s">
        <v>27</v>
      </c>
      <c r="Y693" s="2">
        <v>43721.630555555559</v>
      </c>
    </row>
    <row r="694" spans="1:25" x14ac:dyDescent="0.4">
      <c r="A694">
        <v>1668520</v>
      </c>
      <c r="B694">
        <v>61507687</v>
      </c>
      <c r="C694">
        <v>112</v>
      </c>
      <c r="D694">
        <v>338058864</v>
      </c>
      <c r="E694" s="1" t="s">
        <v>29</v>
      </c>
      <c r="F694">
        <v>19000</v>
      </c>
      <c r="G694">
        <v>500216</v>
      </c>
      <c r="H694" s="1" t="s">
        <v>456</v>
      </c>
      <c r="I694" s="1" t="s">
        <v>3368</v>
      </c>
      <c r="J694" s="1" t="s">
        <v>29</v>
      </c>
      <c r="L694" s="1" t="s">
        <v>27</v>
      </c>
      <c r="M694" s="1" t="s">
        <v>3576</v>
      </c>
      <c r="N694" s="1" t="s">
        <v>4233</v>
      </c>
      <c r="O694" s="1" t="s">
        <v>3552</v>
      </c>
      <c r="P694" s="1" t="s">
        <v>3390</v>
      </c>
      <c r="Q694">
        <v>11002</v>
      </c>
      <c r="R694">
        <v>1</v>
      </c>
      <c r="S694">
        <v>501</v>
      </c>
      <c r="T694" s="1" t="s">
        <v>3395</v>
      </c>
      <c r="U694" s="1" t="s">
        <v>27</v>
      </c>
      <c r="V694">
        <v>1568380122</v>
      </c>
      <c r="W694">
        <v>0</v>
      </c>
      <c r="X694" s="1" t="s">
        <v>27</v>
      </c>
      <c r="Y694" s="2">
        <v>43721.630555555559</v>
      </c>
    </row>
    <row r="695" spans="1:25" x14ac:dyDescent="0.4">
      <c r="A695">
        <v>1748772</v>
      </c>
      <c r="B695">
        <v>61664553</v>
      </c>
      <c r="C695">
        <v>331</v>
      </c>
      <c r="D695">
        <v>338172875</v>
      </c>
      <c r="E695" s="1" t="s">
        <v>998</v>
      </c>
      <c r="F695">
        <v>25801</v>
      </c>
      <c r="G695">
        <v>530883</v>
      </c>
      <c r="H695" s="1" t="s">
        <v>998</v>
      </c>
      <c r="I695" s="1" t="s">
        <v>3397</v>
      </c>
      <c r="J695" s="1" t="s">
        <v>759</v>
      </c>
      <c r="L695" s="1" t="s">
        <v>27</v>
      </c>
      <c r="M695" s="1" t="s">
        <v>3419</v>
      </c>
      <c r="N695" s="1" t="s">
        <v>3455</v>
      </c>
      <c r="O695" s="1" t="s">
        <v>27</v>
      </c>
      <c r="P695" s="1" t="s">
        <v>3416</v>
      </c>
      <c r="Q695">
        <v>13130</v>
      </c>
      <c r="R695">
        <v>1</v>
      </c>
      <c r="S695">
        <v>41</v>
      </c>
      <c r="T695" s="1" t="s">
        <v>27</v>
      </c>
      <c r="U695" s="1" t="s">
        <v>27</v>
      </c>
      <c r="V695">
        <v>1568401188</v>
      </c>
      <c r="W695">
        <v>0</v>
      </c>
      <c r="X695" s="1" t="s">
        <v>27</v>
      </c>
      <c r="Y695" s="2">
        <v>43721.874305555553</v>
      </c>
    </row>
    <row r="696" spans="1:25" x14ac:dyDescent="0.4">
      <c r="A696">
        <v>1672269</v>
      </c>
      <c r="B696">
        <v>62029754</v>
      </c>
      <c r="C696">
        <v>112</v>
      </c>
      <c r="D696">
        <v>338205569</v>
      </c>
      <c r="E696" s="1" t="s">
        <v>82</v>
      </c>
      <c r="F696">
        <v>53009</v>
      </c>
      <c r="G696">
        <v>555126</v>
      </c>
      <c r="H696" s="1" t="s">
        <v>3717</v>
      </c>
      <c r="I696" s="1" t="s">
        <v>3714</v>
      </c>
      <c r="J696" s="1" t="s">
        <v>82</v>
      </c>
      <c r="L696" s="1" t="s">
        <v>27</v>
      </c>
      <c r="M696" s="1" t="s">
        <v>3393</v>
      </c>
      <c r="N696" s="1" t="s">
        <v>4355</v>
      </c>
      <c r="O696" s="1" t="s">
        <v>4356</v>
      </c>
      <c r="P696" s="1" t="s">
        <v>3390</v>
      </c>
      <c r="Q696">
        <v>11002</v>
      </c>
      <c r="R696">
        <v>1</v>
      </c>
      <c r="S696">
        <v>118</v>
      </c>
      <c r="T696" s="1" t="s">
        <v>27</v>
      </c>
      <c r="U696" s="1" t="s">
        <v>27</v>
      </c>
      <c r="V696">
        <v>1568380135</v>
      </c>
      <c r="W696">
        <v>0</v>
      </c>
      <c r="X696" s="1" t="s">
        <v>27</v>
      </c>
      <c r="Y696" s="2">
        <v>43721.630555555559</v>
      </c>
    </row>
    <row r="697" spans="1:25" x14ac:dyDescent="0.4">
      <c r="A697">
        <v>1749118</v>
      </c>
      <c r="B697">
        <v>62073079</v>
      </c>
      <c r="C697">
        <v>331</v>
      </c>
      <c r="D697">
        <v>338091838</v>
      </c>
      <c r="E697" s="1" t="s">
        <v>4357</v>
      </c>
      <c r="F697">
        <v>67974</v>
      </c>
      <c r="G697">
        <v>582158</v>
      </c>
      <c r="H697" s="1" t="s">
        <v>4357</v>
      </c>
      <c r="I697" s="1" t="s">
        <v>3606</v>
      </c>
      <c r="J697" s="1" t="s">
        <v>424</v>
      </c>
      <c r="L697" s="1" t="s">
        <v>27</v>
      </c>
      <c r="M697" s="1" t="s">
        <v>3419</v>
      </c>
      <c r="N697" s="1" t="s">
        <v>4358</v>
      </c>
      <c r="O697" s="1" t="s">
        <v>27</v>
      </c>
      <c r="P697" s="1" t="s">
        <v>3853</v>
      </c>
      <c r="Q697">
        <v>13110</v>
      </c>
      <c r="R697">
        <v>1</v>
      </c>
      <c r="S697">
        <v>317</v>
      </c>
      <c r="T697" s="1" t="s">
        <v>27</v>
      </c>
      <c r="U697" s="1" t="s">
        <v>27</v>
      </c>
      <c r="V697">
        <v>1568401200</v>
      </c>
      <c r="W697">
        <v>0</v>
      </c>
      <c r="X697" s="1" t="s">
        <v>27</v>
      </c>
      <c r="Y697" s="2">
        <v>43721.875</v>
      </c>
    </row>
    <row r="698" spans="1:25" x14ac:dyDescent="0.4">
      <c r="A698">
        <v>1749114</v>
      </c>
      <c r="B698">
        <v>62075985</v>
      </c>
      <c r="C698">
        <v>331</v>
      </c>
      <c r="D698">
        <v>338026718</v>
      </c>
      <c r="E698" s="1" t="s">
        <v>429</v>
      </c>
      <c r="F698">
        <v>68001</v>
      </c>
      <c r="G698">
        <v>581372</v>
      </c>
      <c r="H698" s="1" t="s">
        <v>429</v>
      </c>
      <c r="I698" s="1" t="s">
        <v>3606</v>
      </c>
      <c r="J698" s="1" t="s">
        <v>424</v>
      </c>
      <c r="L698" s="1" t="s">
        <v>27</v>
      </c>
      <c r="M698" s="1" t="s">
        <v>3393</v>
      </c>
      <c r="N698" s="1" t="s">
        <v>4359</v>
      </c>
      <c r="O698" s="1" t="s">
        <v>27</v>
      </c>
      <c r="P698" s="1" t="s">
        <v>3416</v>
      </c>
      <c r="Q698">
        <v>13130</v>
      </c>
      <c r="R698">
        <v>1</v>
      </c>
      <c r="S698">
        <v>1142</v>
      </c>
      <c r="T698" s="1" t="s">
        <v>3391</v>
      </c>
      <c r="U698" s="1" t="s">
        <v>27</v>
      </c>
      <c r="V698">
        <v>1568401200</v>
      </c>
      <c r="W698">
        <v>0</v>
      </c>
      <c r="X698" s="1" t="s">
        <v>27</v>
      </c>
      <c r="Y698" s="2">
        <v>43721.875</v>
      </c>
    </row>
    <row r="699" spans="1:25" x14ac:dyDescent="0.4">
      <c r="A699">
        <v>1749116</v>
      </c>
      <c r="B699">
        <v>62353179</v>
      </c>
      <c r="C699">
        <v>331</v>
      </c>
      <c r="D699">
        <v>338175614</v>
      </c>
      <c r="E699" s="1" t="s">
        <v>1412</v>
      </c>
      <c r="F699">
        <v>78985</v>
      </c>
      <c r="G699">
        <v>540471</v>
      </c>
      <c r="H699" s="1" t="s">
        <v>1412</v>
      </c>
      <c r="I699" s="1" t="s">
        <v>3769</v>
      </c>
      <c r="J699" s="1" t="s">
        <v>960</v>
      </c>
      <c r="L699" s="1" t="s">
        <v>27</v>
      </c>
      <c r="M699" s="1" t="s">
        <v>3393</v>
      </c>
      <c r="N699" s="1" t="s">
        <v>4360</v>
      </c>
      <c r="O699" s="1" t="s">
        <v>27</v>
      </c>
      <c r="P699" s="1" t="s">
        <v>3416</v>
      </c>
      <c r="Q699">
        <v>13130</v>
      </c>
      <c r="R699">
        <v>1</v>
      </c>
      <c r="S699">
        <v>248</v>
      </c>
      <c r="T699" s="1" t="s">
        <v>3557</v>
      </c>
      <c r="U699" s="1" t="s">
        <v>27</v>
      </c>
      <c r="V699">
        <v>1568401200</v>
      </c>
      <c r="W699">
        <v>0</v>
      </c>
      <c r="X699" s="1" t="s">
        <v>27</v>
      </c>
      <c r="Y699" s="2">
        <v>43721.875</v>
      </c>
    </row>
    <row r="700" spans="1:25" x14ac:dyDescent="0.4">
      <c r="A700">
        <v>1749113</v>
      </c>
      <c r="B700">
        <v>62690400</v>
      </c>
      <c r="C700">
        <v>331</v>
      </c>
      <c r="D700">
        <v>338219311</v>
      </c>
      <c r="E700" s="1" t="s">
        <v>145</v>
      </c>
      <c r="F700">
        <v>50003</v>
      </c>
      <c r="G700">
        <v>569810</v>
      </c>
      <c r="H700" s="1" t="s">
        <v>145</v>
      </c>
      <c r="I700" s="1" t="s">
        <v>3379</v>
      </c>
      <c r="J700" s="1" t="s">
        <v>145</v>
      </c>
      <c r="L700" s="1" t="s">
        <v>27</v>
      </c>
      <c r="M700" s="1" t="s">
        <v>3419</v>
      </c>
      <c r="N700" s="1" t="s">
        <v>3477</v>
      </c>
      <c r="O700" s="1" t="s">
        <v>27</v>
      </c>
      <c r="P700" s="1" t="s">
        <v>3416</v>
      </c>
      <c r="Q700">
        <v>13130</v>
      </c>
      <c r="R700">
        <v>1</v>
      </c>
      <c r="S700">
        <v>1212</v>
      </c>
      <c r="T700" s="1" t="s">
        <v>3391</v>
      </c>
      <c r="U700" s="1" t="s">
        <v>27</v>
      </c>
      <c r="V700">
        <v>1568401200</v>
      </c>
      <c r="W700">
        <v>0</v>
      </c>
      <c r="X700" s="1" t="s">
        <v>27</v>
      </c>
      <c r="Y700" s="2">
        <v>43721.875</v>
      </c>
    </row>
    <row r="701" spans="1:25" x14ac:dyDescent="0.4">
      <c r="A701">
        <v>1684197</v>
      </c>
      <c r="B701">
        <v>63482746</v>
      </c>
      <c r="C701">
        <v>112</v>
      </c>
      <c r="D701">
        <v>339649721</v>
      </c>
      <c r="E701" s="1" t="s">
        <v>103</v>
      </c>
      <c r="F701">
        <v>79601</v>
      </c>
      <c r="G701">
        <v>589250</v>
      </c>
      <c r="H701" s="1" t="s">
        <v>103</v>
      </c>
      <c r="I701" s="1" t="s">
        <v>3660</v>
      </c>
      <c r="J701" s="1" t="s">
        <v>103</v>
      </c>
      <c r="L701" s="1" t="s">
        <v>27</v>
      </c>
      <c r="M701" s="1" t="s">
        <v>3537</v>
      </c>
      <c r="N701" s="1" t="s">
        <v>3455</v>
      </c>
      <c r="O701" s="1" t="s">
        <v>27</v>
      </c>
      <c r="P701" s="1" t="s">
        <v>3390</v>
      </c>
      <c r="Q701">
        <v>11002</v>
      </c>
      <c r="R701">
        <v>1</v>
      </c>
      <c r="S701">
        <v>61</v>
      </c>
      <c r="T701" s="1" t="s">
        <v>3387</v>
      </c>
      <c r="U701" s="1" t="s">
        <v>27</v>
      </c>
      <c r="V701">
        <v>1568380182</v>
      </c>
      <c r="W701">
        <v>0</v>
      </c>
      <c r="X701" s="1" t="s">
        <v>27</v>
      </c>
      <c r="Y701" s="2">
        <v>43721.631249999999</v>
      </c>
    </row>
    <row r="702" spans="1:25" x14ac:dyDescent="0.4">
      <c r="A702">
        <v>1748727</v>
      </c>
      <c r="B702">
        <v>66596882</v>
      </c>
      <c r="C702">
        <v>331</v>
      </c>
      <c r="D702">
        <v>338204886</v>
      </c>
      <c r="E702" s="1" t="s">
        <v>1148</v>
      </c>
      <c r="F702">
        <v>67961</v>
      </c>
      <c r="G702">
        <v>581917</v>
      </c>
      <c r="H702" s="1" t="s">
        <v>1148</v>
      </c>
      <c r="I702" s="1" t="s">
        <v>3606</v>
      </c>
      <c r="J702" s="1" t="s">
        <v>424</v>
      </c>
      <c r="L702" s="1" t="s">
        <v>27</v>
      </c>
      <c r="M702" s="1" t="s">
        <v>3419</v>
      </c>
      <c r="N702" s="1" t="s">
        <v>3521</v>
      </c>
      <c r="O702" s="1" t="s">
        <v>27</v>
      </c>
      <c r="P702" s="1" t="s">
        <v>3416</v>
      </c>
      <c r="Q702">
        <v>13130</v>
      </c>
      <c r="R702">
        <v>1</v>
      </c>
      <c r="S702">
        <v>500</v>
      </c>
      <c r="T702" s="1" t="s">
        <v>3493</v>
      </c>
      <c r="U702" s="1" t="s">
        <v>27</v>
      </c>
      <c r="V702">
        <v>1568401186</v>
      </c>
      <c r="W702">
        <v>0</v>
      </c>
      <c r="X702" s="1" t="s">
        <v>27</v>
      </c>
      <c r="Y702" s="2">
        <v>43721.874305555553</v>
      </c>
    </row>
    <row r="703" spans="1:25" x14ac:dyDescent="0.4">
      <c r="A703">
        <v>1748728</v>
      </c>
      <c r="B703">
        <v>66610699</v>
      </c>
      <c r="C703">
        <v>331</v>
      </c>
      <c r="D703">
        <v>338061019</v>
      </c>
      <c r="E703" s="1" t="s">
        <v>714</v>
      </c>
      <c r="F703">
        <v>67401</v>
      </c>
      <c r="G703">
        <v>590266</v>
      </c>
      <c r="H703" s="1" t="s">
        <v>714</v>
      </c>
      <c r="I703" s="1" t="s">
        <v>3662</v>
      </c>
      <c r="J703" s="1" t="s">
        <v>714</v>
      </c>
      <c r="L703" s="1" t="s">
        <v>27</v>
      </c>
      <c r="M703" s="1" t="s">
        <v>3414</v>
      </c>
      <c r="N703" s="1" t="s">
        <v>4361</v>
      </c>
      <c r="O703" s="1" t="s">
        <v>3664</v>
      </c>
      <c r="P703" s="1" t="s">
        <v>3416</v>
      </c>
      <c r="Q703">
        <v>13130</v>
      </c>
      <c r="R703">
        <v>1</v>
      </c>
      <c r="S703">
        <v>63</v>
      </c>
      <c r="T703" s="1" t="s">
        <v>3387</v>
      </c>
      <c r="U703" s="1" t="s">
        <v>27</v>
      </c>
      <c r="V703">
        <v>1568401186</v>
      </c>
      <c r="W703">
        <v>0</v>
      </c>
      <c r="X703" s="1" t="s">
        <v>27</v>
      </c>
      <c r="Y703" s="2">
        <v>43721.874305555553</v>
      </c>
    </row>
    <row r="704" spans="1:25" x14ac:dyDescent="0.4">
      <c r="A704">
        <v>1748725</v>
      </c>
      <c r="B704">
        <v>66932581</v>
      </c>
      <c r="C704">
        <v>331</v>
      </c>
      <c r="D704">
        <v>337921254</v>
      </c>
      <c r="E704" s="1" t="s">
        <v>499</v>
      </c>
      <c r="F704">
        <v>73581</v>
      </c>
      <c r="G704">
        <v>599051</v>
      </c>
      <c r="H704" s="1" t="s">
        <v>499</v>
      </c>
      <c r="I704" s="1" t="s">
        <v>3639</v>
      </c>
      <c r="J704" s="1" t="s">
        <v>1331</v>
      </c>
      <c r="L704" s="1" t="s">
        <v>27</v>
      </c>
      <c r="M704" s="1" t="s">
        <v>3419</v>
      </c>
      <c r="N704" s="1" t="s">
        <v>3545</v>
      </c>
      <c r="O704" s="1" t="s">
        <v>3933</v>
      </c>
      <c r="P704" s="1" t="s">
        <v>3416</v>
      </c>
      <c r="Q704">
        <v>13130</v>
      </c>
      <c r="R704">
        <v>1</v>
      </c>
      <c r="S704">
        <v>283</v>
      </c>
      <c r="T704" s="1" t="s">
        <v>27</v>
      </c>
      <c r="U704" s="1" t="s">
        <v>27</v>
      </c>
      <c r="V704">
        <v>1568401185</v>
      </c>
      <c r="W704">
        <v>0</v>
      </c>
      <c r="X704" s="1" t="s">
        <v>27</v>
      </c>
      <c r="Y704" s="2">
        <v>43721.874305555553</v>
      </c>
    </row>
    <row r="705" spans="1:25" x14ac:dyDescent="0.4">
      <c r="A705">
        <v>1749111</v>
      </c>
      <c r="B705">
        <v>67011748</v>
      </c>
      <c r="C705">
        <v>331</v>
      </c>
      <c r="D705">
        <v>337921334</v>
      </c>
      <c r="E705" s="1" t="s">
        <v>470</v>
      </c>
      <c r="F705">
        <v>66902</v>
      </c>
      <c r="G705">
        <v>593711</v>
      </c>
      <c r="H705" s="1" t="s">
        <v>470</v>
      </c>
      <c r="I705" s="1" t="s">
        <v>3759</v>
      </c>
      <c r="J705" s="1" t="s">
        <v>470</v>
      </c>
      <c r="L705" s="1" t="s">
        <v>27</v>
      </c>
      <c r="M705" s="1" t="s">
        <v>3419</v>
      </c>
      <c r="N705" s="1" t="s">
        <v>4362</v>
      </c>
      <c r="O705" s="1" t="s">
        <v>27</v>
      </c>
      <c r="P705" s="1" t="s">
        <v>3416</v>
      </c>
      <c r="Q705">
        <v>13130</v>
      </c>
      <c r="R705">
        <v>1</v>
      </c>
      <c r="S705">
        <v>247</v>
      </c>
      <c r="T705" s="1" t="s">
        <v>3501</v>
      </c>
      <c r="U705" s="1" t="s">
        <v>27</v>
      </c>
      <c r="V705">
        <v>1568401200</v>
      </c>
      <c r="W705">
        <v>0</v>
      </c>
      <c r="X705" s="1" t="s">
        <v>27</v>
      </c>
      <c r="Y705" s="2">
        <v>43721.875</v>
      </c>
    </row>
    <row r="706" spans="1:25" x14ac:dyDescent="0.4">
      <c r="A706">
        <v>1748722</v>
      </c>
      <c r="B706">
        <v>67439918</v>
      </c>
      <c r="C706">
        <v>331</v>
      </c>
      <c r="D706">
        <v>337921719</v>
      </c>
      <c r="E706" s="1" t="s">
        <v>791</v>
      </c>
      <c r="F706">
        <v>54401</v>
      </c>
      <c r="G706">
        <v>579203</v>
      </c>
      <c r="H706" s="1" t="s">
        <v>791</v>
      </c>
      <c r="I706" s="1" t="s">
        <v>3813</v>
      </c>
      <c r="J706" s="1" t="s">
        <v>188</v>
      </c>
      <c r="L706" s="1" t="s">
        <v>27</v>
      </c>
      <c r="M706" s="1" t="s">
        <v>3419</v>
      </c>
      <c r="N706" s="1" t="s">
        <v>4363</v>
      </c>
      <c r="O706" s="1" t="s">
        <v>27</v>
      </c>
      <c r="P706" s="1" t="s">
        <v>3416</v>
      </c>
      <c r="Q706">
        <v>13130</v>
      </c>
      <c r="R706">
        <v>1</v>
      </c>
      <c r="S706">
        <v>2069</v>
      </c>
      <c r="T706" s="1" t="s">
        <v>27</v>
      </c>
      <c r="U706" s="1" t="s">
        <v>27</v>
      </c>
      <c r="V706">
        <v>1568401185</v>
      </c>
      <c r="W706">
        <v>0</v>
      </c>
      <c r="X706" s="1" t="s">
        <v>27</v>
      </c>
      <c r="Y706" s="2">
        <v>43721.874305555553</v>
      </c>
    </row>
    <row r="707" spans="1:25" x14ac:dyDescent="0.4">
      <c r="A707">
        <v>1749112</v>
      </c>
      <c r="B707">
        <v>68321261</v>
      </c>
      <c r="C707">
        <v>331</v>
      </c>
      <c r="D707">
        <v>338029000</v>
      </c>
      <c r="E707" s="1" t="s">
        <v>799</v>
      </c>
      <c r="F707">
        <v>73601</v>
      </c>
      <c r="G707">
        <v>555088</v>
      </c>
      <c r="H707" s="1" t="s">
        <v>799</v>
      </c>
      <c r="I707" s="1" t="s">
        <v>3639</v>
      </c>
      <c r="J707" s="1" t="s">
        <v>1331</v>
      </c>
      <c r="L707" s="1" t="s">
        <v>27</v>
      </c>
      <c r="M707" s="1" t="s">
        <v>3419</v>
      </c>
      <c r="N707" s="1" t="s">
        <v>3777</v>
      </c>
      <c r="O707" s="1" t="s">
        <v>4214</v>
      </c>
      <c r="P707" s="1" t="s">
        <v>3416</v>
      </c>
      <c r="Q707">
        <v>13130</v>
      </c>
      <c r="R707">
        <v>1</v>
      </c>
      <c r="S707">
        <v>600</v>
      </c>
      <c r="T707" s="1" t="s">
        <v>3686</v>
      </c>
      <c r="U707" s="1" t="s">
        <v>27</v>
      </c>
      <c r="V707">
        <v>1568401200</v>
      </c>
      <c r="W707">
        <v>0</v>
      </c>
      <c r="X707" s="1" t="s">
        <v>27</v>
      </c>
      <c r="Y707" s="2">
        <v>43721.875</v>
      </c>
    </row>
    <row r="708" spans="1:25" x14ac:dyDescent="0.4">
      <c r="A708">
        <v>1748721</v>
      </c>
      <c r="B708">
        <v>68383495</v>
      </c>
      <c r="C708">
        <v>331</v>
      </c>
      <c r="D708">
        <v>338061506</v>
      </c>
      <c r="E708" s="1" t="s">
        <v>496</v>
      </c>
      <c r="F708">
        <v>27711</v>
      </c>
      <c r="G708">
        <v>535087</v>
      </c>
      <c r="H708" s="1" t="s">
        <v>496</v>
      </c>
      <c r="I708" s="1" t="s">
        <v>3423</v>
      </c>
      <c r="J708" s="1" t="s">
        <v>192</v>
      </c>
      <c r="L708" s="1" t="s">
        <v>27</v>
      </c>
      <c r="M708" s="1" t="s">
        <v>3419</v>
      </c>
      <c r="N708" s="1" t="s">
        <v>3678</v>
      </c>
      <c r="O708" s="1" t="s">
        <v>27</v>
      </c>
      <c r="P708" s="1" t="s">
        <v>3416</v>
      </c>
      <c r="Q708">
        <v>13130</v>
      </c>
      <c r="R708">
        <v>1</v>
      </c>
      <c r="S708">
        <v>664</v>
      </c>
      <c r="T708" s="1" t="s">
        <v>27</v>
      </c>
      <c r="U708" s="1" t="s">
        <v>27</v>
      </c>
      <c r="V708">
        <v>1568401185</v>
      </c>
      <c r="W708">
        <v>0</v>
      </c>
      <c r="X708" s="1" t="s">
        <v>27</v>
      </c>
      <c r="Y708" s="2">
        <v>43721.874305555553</v>
      </c>
    </row>
    <row r="709" spans="1:25" x14ac:dyDescent="0.4">
      <c r="A709">
        <v>1716176</v>
      </c>
      <c r="B709">
        <v>68686480</v>
      </c>
      <c r="C709">
        <v>331</v>
      </c>
      <c r="D709">
        <v>338205039</v>
      </c>
      <c r="E709" s="1" t="s">
        <v>1816</v>
      </c>
      <c r="F709">
        <v>59501</v>
      </c>
      <c r="G709">
        <v>596973</v>
      </c>
      <c r="H709" s="1" t="s">
        <v>1816</v>
      </c>
      <c r="I709" s="1" t="s">
        <v>3657</v>
      </c>
      <c r="J709" s="1" t="s">
        <v>129</v>
      </c>
      <c r="L709" s="1" t="s">
        <v>27</v>
      </c>
      <c r="M709" s="1" t="s">
        <v>3540</v>
      </c>
      <c r="N709" s="1" t="s">
        <v>3521</v>
      </c>
      <c r="O709" s="1" t="s">
        <v>27</v>
      </c>
      <c r="P709" s="1" t="s">
        <v>3416</v>
      </c>
      <c r="Q709">
        <v>13130</v>
      </c>
      <c r="R709">
        <v>1</v>
      </c>
      <c r="S709">
        <v>239</v>
      </c>
      <c r="T709" s="1" t="s">
        <v>27</v>
      </c>
      <c r="U709" s="1" t="s">
        <v>27</v>
      </c>
      <c r="V709">
        <v>1568380310</v>
      </c>
      <c r="W709">
        <v>0</v>
      </c>
      <c r="X709" s="1" t="s">
        <v>27</v>
      </c>
      <c r="Y709" s="2">
        <v>43721.632638888892</v>
      </c>
    </row>
    <row r="710" spans="1:25" x14ac:dyDescent="0.4">
      <c r="A710">
        <v>1748719</v>
      </c>
      <c r="B710">
        <v>69174415</v>
      </c>
      <c r="C710">
        <v>331</v>
      </c>
      <c r="D710">
        <v>338029266</v>
      </c>
      <c r="E710" s="1" t="s">
        <v>188</v>
      </c>
      <c r="F710">
        <v>54101</v>
      </c>
      <c r="G710">
        <v>579025</v>
      </c>
      <c r="H710" s="1" t="s">
        <v>188</v>
      </c>
      <c r="I710" s="1" t="s">
        <v>3813</v>
      </c>
      <c r="J710" s="1" t="s">
        <v>188</v>
      </c>
      <c r="L710" s="1" t="s">
        <v>27</v>
      </c>
      <c r="M710" s="1" t="s">
        <v>3419</v>
      </c>
      <c r="N710" s="1" t="s">
        <v>3678</v>
      </c>
      <c r="O710" s="1" t="s">
        <v>4364</v>
      </c>
      <c r="P710" s="1" t="s">
        <v>3416</v>
      </c>
      <c r="Q710">
        <v>13130</v>
      </c>
      <c r="R710">
        <v>1</v>
      </c>
      <c r="S710">
        <v>101</v>
      </c>
      <c r="T710" s="1" t="s">
        <v>27</v>
      </c>
      <c r="U710" s="1" t="s">
        <v>27</v>
      </c>
      <c r="V710">
        <v>1568401185</v>
      </c>
      <c r="W710">
        <v>0</v>
      </c>
      <c r="X710" s="1" t="s">
        <v>27</v>
      </c>
      <c r="Y710" s="2">
        <v>43721.874305555553</v>
      </c>
    </row>
    <row r="711" spans="1:25" x14ac:dyDescent="0.4">
      <c r="A711">
        <v>1748718</v>
      </c>
      <c r="B711">
        <v>69411263</v>
      </c>
      <c r="C711">
        <v>331</v>
      </c>
      <c r="D711">
        <v>338161784</v>
      </c>
      <c r="E711" s="1" t="s">
        <v>927</v>
      </c>
      <c r="F711">
        <v>41301</v>
      </c>
      <c r="G711">
        <v>565555</v>
      </c>
      <c r="H711" s="1" t="s">
        <v>927</v>
      </c>
      <c r="I711" s="1" t="s">
        <v>3561</v>
      </c>
      <c r="J711" s="1" t="s">
        <v>601</v>
      </c>
      <c r="L711" s="1" t="s">
        <v>27</v>
      </c>
      <c r="M711" s="1" t="s">
        <v>3419</v>
      </c>
      <c r="N711" s="1" t="s">
        <v>4365</v>
      </c>
      <c r="O711" s="1" t="s">
        <v>27</v>
      </c>
      <c r="P711" s="1" t="s">
        <v>3416</v>
      </c>
      <c r="Q711">
        <v>13130</v>
      </c>
      <c r="R711">
        <v>1</v>
      </c>
      <c r="S711">
        <v>1806</v>
      </c>
      <c r="T711" s="1" t="s">
        <v>27</v>
      </c>
      <c r="U711" s="1" t="s">
        <v>27</v>
      </c>
      <c r="V711">
        <v>1568401185</v>
      </c>
      <c r="W711">
        <v>0</v>
      </c>
      <c r="X711" s="1" t="s">
        <v>27</v>
      </c>
      <c r="Y711" s="2">
        <v>43721.874305555553</v>
      </c>
    </row>
    <row r="712" spans="1:25" x14ac:dyDescent="0.4">
      <c r="A712">
        <v>1749115</v>
      </c>
      <c r="B712">
        <v>69456330</v>
      </c>
      <c r="C712">
        <v>331</v>
      </c>
      <c r="D712">
        <v>337923641</v>
      </c>
      <c r="E712" s="1" t="s">
        <v>166</v>
      </c>
      <c r="F712">
        <v>31800</v>
      </c>
      <c r="G712">
        <v>546003</v>
      </c>
      <c r="H712" s="1" t="s">
        <v>3781</v>
      </c>
      <c r="I712" s="1" t="s">
        <v>3592</v>
      </c>
      <c r="J712" s="1" t="s">
        <v>3593</v>
      </c>
      <c r="L712" s="1" t="s">
        <v>27</v>
      </c>
      <c r="M712" s="1" t="s">
        <v>3414</v>
      </c>
      <c r="N712" s="1" t="s">
        <v>3788</v>
      </c>
      <c r="O712" s="1" t="s">
        <v>3789</v>
      </c>
      <c r="P712" s="1" t="s">
        <v>3416</v>
      </c>
      <c r="Q712">
        <v>13130</v>
      </c>
      <c r="R712">
        <v>1</v>
      </c>
      <c r="S712">
        <v>663</v>
      </c>
      <c r="T712" s="1" t="s">
        <v>3790</v>
      </c>
      <c r="U712" s="1" t="s">
        <v>27</v>
      </c>
      <c r="V712">
        <v>1568401200</v>
      </c>
      <c r="W712">
        <v>0</v>
      </c>
      <c r="X712" s="1" t="s">
        <v>27</v>
      </c>
      <c r="Y712" s="2">
        <v>43721.875</v>
      </c>
    </row>
    <row r="713" spans="1:25" x14ac:dyDescent="0.4">
      <c r="A713">
        <v>1749117</v>
      </c>
      <c r="B713">
        <v>70839352</v>
      </c>
      <c r="C713">
        <v>331</v>
      </c>
      <c r="D713">
        <v>338565928</v>
      </c>
      <c r="E713" s="1" t="s">
        <v>166</v>
      </c>
      <c r="F713">
        <v>31800</v>
      </c>
      <c r="G713">
        <v>546003</v>
      </c>
      <c r="H713" s="1" t="s">
        <v>3781</v>
      </c>
      <c r="I713" s="1" t="s">
        <v>3592</v>
      </c>
      <c r="J713" s="1" t="s">
        <v>3593</v>
      </c>
      <c r="L713" s="1" t="s">
        <v>27</v>
      </c>
      <c r="M713" s="1" t="s">
        <v>3419</v>
      </c>
      <c r="N713" s="1" t="s">
        <v>4366</v>
      </c>
      <c r="O713" s="1" t="s">
        <v>3789</v>
      </c>
      <c r="P713" s="1" t="s">
        <v>3416</v>
      </c>
      <c r="Q713">
        <v>13130</v>
      </c>
      <c r="R713">
        <v>1</v>
      </c>
      <c r="S713">
        <v>905</v>
      </c>
      <c r="T713" s="1" t="s">
        <v>3488</v>
      </c>
      <c r="U713" s="1" t="s">
        <v>27</v>
      </c>
      <c r="V713">
        <v>1568401200</v>
      </c>
      <c r="W713">
        <v>0</v>
      </c>
      <c r="X713" s="1" t="s">
        <v>27</v>
      </c>
      <c r="Y713" s="2">
        <v>43721.875</v>
      </c>
    </row>
    <row r="714" spans="1:25" x14ac:dyDescent="0.4">
      <c r="A714">
        <v>1749110</v>
      </c>
      <c r="B714">
        <v>70842779</v>
      </c>
      <c r="C714">
        <v>331</v>
      </c>
      <c r="D714">
        <v>338157102</v>
      </c>
      <c r="E714" s="1" t="s">
        <v>1740</v>
      </c>
      <c r="F714">
        <v>34601</v>
      </c>
      <c r="G714">
        <v>553671</v>
      </c>
      <c r="H714" s="1" t="s">
        <v>1740</v>
      </c>
      <c r="I714" s="1" t="s">
        <v>3721</v>
      </c>
      <c r="J714" s="1" t="s">
        <v>543</v>
      </c>
      <c r="L714" s="1" t="s">
        <v>27</v>
      </c>
      <c r="M714" s="1" t="s">
        <v>3419</v>
      </c>
      <c r="N714" s="1" t="s">
        <v>3401</v>
      </c>
      <c r="O714" s="1" t="s">
        <v>4109</v>
      </c>
      <c r="P714" s="1" t="s">
        <v>3416</v>
      </c>
      <c r="Q714">
        <v>13130</v>
      </c>
      <c r="R714">
        <v>1</v>
      </c>
      <c r="S714">
        <v>89</v>
      </c>
      <c r="T714" s="1" t="s">
        <v>27</v>
      </c>
      <c r="U714" s="1" t="s">
        <v>27</v>
      </c>
      <c r="V714">
        <v>1568401200</v>
      </c>
      <c r="W714">
        <v>0</v>
      </c>
      <c r="X714" s="1" t="s">
        <v>27</v>
      </c>
      <c r="Y714" s="2">
        <v>43721.875</v>
      </c>
    </row>
    <row r="715" spans="1:25" x14ac:dyDescent="0.4">
      <c r="A715">
        <v>1749109</v>
      </c>
      <c r="B715">
        <v>70843082</v>
      </c>
      <c r="C715">
        <v>331</v>
      </c>
      <c r="D715">
        <v>338170455</v>
      </c>
      <c r="E715" s="1" t="s">
        <v>373</v>
      </c>
      <c r="F715">
        <v>68201</v>
      </c>
      <c r="G715">
        <v>592889</v>
      </c>
      <c r="H715" s="1" t="s">
        <v>373</v>
      </c>
      <c r="I715" s="1" t="s">
        <v>3453</v>
      </c>
      <c r="J715" s="1" t="s">
        <v>373</v>
      </c>
      <c r="L715" s="1" t="s">
        <v>27</v>
      </c>
      <c r="M715" s="1" t="s">
        <v>3393</v>
      </c>
      <c r="N715" s="1" t="s">
        <v>4367</v>
      </c>
      <c r="O715" s="1" t="s">
        <v>4368</v>
      </c>
      <c r="P715" s="1" t="s">
        <v>3416</v>
      </c>
      <c r="Q715">
        <v>13130</v>
      </c>
      <c r="R715">
        <v>1</v>
      </c>
      <c r="S715">
        <v>681</v>
      </c>
      <c r="T715" s="1" t="s">
        <v>3441</v>
      </c>
      <c r="U715" s="1" t="s">
        <v>27</v>
      </c>
      <c r="V715">
        <v>1568401200</v>
      </c>
      <c r="W715">
        <v>0</v>
      </c>
      <c r="X715" s="1" t="s">
        <v>27</v>
      </c>
      <c r="Y715" s="2">
        <v>43721.875</v>
      </c>
    </row>
    <row r="716" spans="1:25" x14ac:dyDescent="0.4">
      <c r="A716">
        <v>1749108</v>
      </c>
      <c r="B716">
        <v>71340793</v>
      </c>
      <c r="C716">
        <v>641</v>
      </c>
      <c r="D716">
        <v>338062695</v>
      </c>
      <c r="E716" s="1" t="s">
        <v>1964</v>
      </c>
      <c r="F716">
        <v>27307</v>
      </c>
      <c r="G716">
        <v>533050</v>
      </c>
      <c r="H716" s="1" t="s">
        <v>1964</v>
      </c>
      <c r="I716" s="1" t="s">
        <v>3915</v>
      </c>
      <c r="J716" s="1" t="s">
        <v>825</v>
      </c>
      <c r="L716" s="1" t="s">
        <v>27</v>
      </c>
      <c r="M716" s="1" t="s">
        <v>3393</v>
      </c>
      <c r="N716" s="1" t="s">
        <v>27</v>
      </c>
      <c r="O716" s="1" t="s">
        <v>27</v>
      </c>
      <c r="P716" s="1" t="s">
        <v>3410</v>
      </c>
      <c r="Q716">
        <v>15002</v>
      </c>
      <c r="R716">
        <v>1</v>
      </c>
      <c r="S716">
        <v>245</v>
      </c>
      <c r="T716" s="1" t="s">
        <v>27</v>
      </c>
      <c r="U716" s="1" t="s">
        <v>27</v>
      </c>
      <c r="V716">
        <v>1568401200</v>
      </c>
      <c r="W716">
        <v>0</v>
      </c>
      <c r="X716" s="1" t="s">
        <v>27</v>
      </c>
      <c r="Y716" s="2">
        <v>43721.875</v>
      </c>
    </row>
    <row r="717" spans="1:25" x14ac:dyDescent="0.4">
      <c r="A717">
        <v>1749107</v>
      </c>
      <c r="B717">
        <v>71340963</v>
      </c>
      <c r="C717">
        <v>641</v>
      </c>
      <c r="D717">
        <v>338030264</v>
      </c>
      <c r="E717" s="1" t="s">
        <v>1816</v>
      </c>
      <c r="F717">
        <v>59501</v>
      </c>
      <c r="G717">
        <v>596973</v>
      </c>
      <c r="H717" s="1" t="s">
        <v>1816</v>
      </c>
      <c r="I717" s="1" t="s">
        <v>3657</v>
      </c>
      <c r="J717" s="1" t="s">
        <v>129</v>
      </c>
      <c r="L717" s="1" t="s">
        <v>27</v>
      </c>
      <c r="M717" s="1" t="s">
        <v>3576</v>
      </c>
      <c r="N717" s="1" t="s">
        <v>4369</v>
      </c>
      <c r="O717" s="1" t="s">
        <v>27</v>
      </c>
      <c r="P717" s="1" t="s">
        <v>3410</v>
      </c>
      <c r="Q717">
        <v>15002</v>
      </c>
      <c r="R717">
        <v>1</v>
      </c>
      <c r="S717">
        <v>279</v>
      </c>
      <c r="T717" s="1" t="s">
        <v>27</v>
      </c>
      <c r="U717" s="1" t="s">
        <v>27</v>
      </c>
      <c r="V717">
        <v>1568401200</v>
      </c>
      <c r="W717">
        <v>0</v>
      </c>
      <c r="X717" s="1" t="s">
        <v>27</v>
      </c>
      <c r="Y717" s="2">
        <v>43721.875</v>
      </c>
    </row>
    <row r="718" spans="1:25" x14ac:dyDescent="0.4">
      <c r="A718">
        <v>1749106</v>
      </c>
      <c r="B718">
        <v>71341285</v>
      </c>
      <c r="C718">
        <v>641</v>
      </c>
      <c r="D718">
        <v>338214146</v>
      </c>
      <c r="E718" s="1" t="s">
        <v>4370</v>
      </c>
      <c r="F718">
        <v>28922</v>
      </c>
      <c r="G718">
        <v>599581</v>
      </c>
      <c r="H718" s="1" t="s">
        <v>4370</v>
      </c>
      <c r="I718" s="1" t="s">
        <v>3374</v>
      </c>
      <c r="J718" s="1" t="s">
        <v>232</v>
      </c>
      <c r="L718" s="1" t="s">
        <v>27</v>
      </c>
      <c r="M718" s="1" t="s">
        <v>3576</v>
      </c>
      <c r="N718" s="1" t="s">
        <v>27</v>
      </c>
      <c r="O718" s="1" t="s">
        <v>27</v>
      </c>
      <c r="P718" s="1" t="s">
        <v>3410</v>
      </c>
      <c r="Q718">
        <v>15002</v>
      </c>
      <c r="R718">
        <v>1</v>
      </c>
      <c r="S718">
        <v>404</v>
      </c>
      <c r="T718" s="1" t="s">
        <v>27</v>
      </c>
      <c r="U718" s="1" t="s">
        <v>27</v>
      </c>
      <c r="V718">
        <v>1568401200</v>
      </c>
      <c r="W718">
        <v>0</v>
      </c>
      <c r="X718" s="1" t="s">
        <v>27</v>
      </c>
      <c r="Y718" s="2">
        <v>43721.875</v>
      </c>
    </row>
    <row r="719" spans="1:25" x14ac:dyDescent="0.4">
      <c r="A719">
        <v>1740137</v>
      </c>
      <c r="B719">
        <v>72547651</v>
      </c>
      <c r="C719">
        <v>331</v>
      </c>
      <c r="D719">
        <v>339236657</v>
      </c>
      <c r="E719" s="1" t="s">
        <v>1151</v>
      </c>
      <c r="F719">
        <v>74601</v>
      </c>
      <c r="G719">
        <v>555321</v>
      </c>
      <c r="H719" s="1" t="s">
        <v>3706</v>
      </c>
      <c r="I719" s="1" t="s">
        <v>3707</v>
      </c>
      <c r="J719" s="1" t="s">
        <v>1151</v>
      </c>
      <c r="L719" s="1" t="s">
        <v>27</v>
      </c>
      <c r="M719" s="1" t="s">
        <v>3414</v>
      </c>
      <c r="N719" s="1" t="s">
        <v>3521</v>
      </c>
      <c r="O719" s="1" t="s">
        <v>3563</v>
      </c>
      <c r="P719" s="1" t="s">
        <v>3416</v>
      </c>
      <c r="Q719">
        <v>13130</v>
      </c>
      <c r="R719">
        <v>1</v>
      </c>
      <c r="S719">
        <v>867</v>
      </c>
      <c r="T719" s="1" t="s">
        <v>3466</v>
      </c>
      <c r="U719" s="1" t="s">
        <v>27</v>
      </c>
      <c r="V719">
        <v>1568380408</v>
      </c>
      <c r="W719">
        <v>0</v>
      </c>
      <c r="X719" s="1" t="s">
        <v>27</v>
      </c>
      <c r="Y719" s="2">
        <v>43721.634027777778</v>
      </c>
    </row>
    <row r="720" spans="1:25" x14ac:dyDescent="0.4">
      <c r="A720">
        <v>1749105</v>
      </c>
      <c r="B720">
        <v>75050111</v>
      </c>
      <c r="C720">
        <v>331</v>
      </c>
      <c r="D720">
        <v>338151849</v>
      </c>
      <c r="E720" s="1" t="s">
        <v>2057</v>
      </c>
      <c r="F720">
        <v>37372</v>
      </c>
      <c r="G720">
        <v>544779</v>
      </c>
      <c r="H720" s="1" t="s">
        <v>2057</v>
      </c>
      <c r="I720" s="1" t="s">
        <v>3496</v>
      </c>
      <c r="J720" s="1" t="s">
        <v>136</v>
      </c>
      <c r="L720" s="1" t="s">
        <v>27</v>
      </c>
      <c r="M720" s="1" t="s">
        <v>3419</v>
      </c>
      <c r="N720" s="1" t="s">
        <v>4371</v>
      </c>
      <c r="O720" s="1" t="s">
        <v>27</v>
      </c>
      <c r="P720" s="1" t="s">
        <v>3416</v>
      </c>
      <c r="Q720">
        <v>13130</v>
      </c>
      <c r="R720">
        <v>1</v>
      </c>
      <c r="S720">
        <v>3</v>
      </c>
      <c r="T720" s="1" t="s">
        <v>4372</v>
      </c>
      <c r="U720" s="1" t="s">
        <v>27</v>
      </c>
      <c r="V720">
        <v>1568401200</v>
      </c>
      <c r="W720">
        <v>0</v>
      </c>
      <c r="X720" s="1" t="s">
        <v>27</v>
      </c>
      <c r="Y720" s="2">
        <v>43721.875</v>
      </c>
    </row>
    <row r="721" spans="1:25" x14ac:dyDescent="0.4">
      <c r="A721">
        <v>1261732</v>
      </c>
      <c r="B721">
        <v>15028216</v>
      </c>
      <c r="C721">
        <v>331</v>
      </c>
      <c r="D721">
        <v>338745988</v>
      </c>
      <c r="E721" s="1" t="s">
        <v>837</v>
      </c>
      <c r="F721">
        <v>56301</v>
      </c>
      <c r="G721">
        <v>580511</v>
      </c>
      <c r="H721" s="1" t="s">
        <v>837</v>
      </c>
      <c r="I721" s="1" t="s">
        <v>3421</v>
      </c>
      <c r="J721" s="1" t="s">
        <v>991</v>
      </c>
      <c r="L721" s="1" t="s">
        <v>27</v>
      </c>
      <c r="M721" s="1" t="s">
        <v>3419</v>
      </c>
      <c r="N721" s="1" t="s">
        <v>3711</v>
      </c>
      <c r="O721" s="1" t="s">
        <v>4373</v>
      </c>
      <c r="P721" s="1" t="s">
        <v>3416</v>
      </c>
      <c r="Q721">
        <v>13130</v>
      </c>
      <c r="R721">
        <v>1</v>
      </c>
      <c r="S721">
        <v>445</v>
      </c>
      <c r="T721" s="1" t="s">
        <v>27</v>
      </c>
      <c r="U721" s="1" t="s">
        <v>27</v>
      </c>
      <c r="V721">
        <v>1568378734</v>
      </c>
      <c r="W721">
        <v>0</v>
      </c>
      <c r="X721" s="1" t="s">
        <v>27</v>
      </c>
      <c r="Y721" s="2">
        <v>43721.614583333336</v>
      </c>
    </row>
    <row r="722" spans="1:25" x14ac:dyDescent="0.4">
      <c r="A722">
        <v>1616855</v>
      </c>
      <c r="B722">
        <v>45308314</v>
      </c>
      <c r="C722">
        <v>121</v>
      </c>
      <c r="D722">
        <v>338257704</v>
      </c>
      <c r="E722" s="1" t="s">
        <v>29</v>
      </c>
      <c r="F722">
        <v>10000</v>
      </c>
      <c r="G722">
        <v>500224</v>
      </c>
      <c r="H722" s="1" t="s">
        <v>435</v>
      </c>
      <c r="I722" s="1" t="s">
        <v>3368</v>
      </c>
      <c r="J722" s="1" t="s">
        <v>29</v>
      </c>
      <c r="L722" s="1" t="s">
        <v>27</v>
      </c>
      <c r="M722" s="1" t="s">
        <v>4374</v>
      </c>
      <c r="N722" s="1" t="s">
        <v>4375</v>
      </c>
      <c r="O722" s="1" t="s">
        <v>3543</v>
      </c>
      <c r="P722" s="1" t="s">
        <v>3372</v>
      </c>
      <c r="Q722">
        <v>11003</v>
      </c>
      <c r="R722">
        <v>1</v>
      </c>
      <c r="S722">
        <v>1527</v>
      </c>
      <c r="T722" s="1" t="s">
        <v>4376</v>
      </c>
      <c r="U722" s="1" t="s">
        <v>27</v>
      </c>
      <c r="V722">
        <v>1568379924</v>
      </c>
      <c r="W722">
        <v>0</v>
      </c>
      <c r="X722" s="1" t="s">
        <v>27</v>
      </c>
      <c r="Y722" s="2">
        <v>43721.628472222219</v>
      </c>
    </row>
    <row r="723" spans="1:25" x14ac:dyDescent="0.4">
      <c r="A723">
        <v>1001555</v>
      </c>
      <c r="B723">
        <v>69434</v>
      </c>
      <c r="C723">
        <v>331</v>
      </c>
      <c r="D723">
        <v>304457935</v>
      </c>
      <c r="E723" s="1" t="s">
        <v>1686</v>
      </c>
      <c r="F723">
        <v>27023</v>
      </c>
      <c r="G723">
        <v>541982</v>
      </c>
      <c r="H723" s="1" t="s">
        <v>1686</v>
      </c>
      <c r="I723" s="1" t="s">
        <v>3689</v>
      </c>
      <c r="J723" s="1" t="s">
        <v>746</v>
      </c>
      <c r="K723">
        <v>13130</v>
      </c>
      <c r="L723" s="1" t="s">
        <v>3416</v>
      </c>
      <c r="M723" s="1" t="s">
        <v>3393</v>
      </c>
      <c r="N723" s="1" t="s">
        <v>4377</v>
      </c>
      <c r="O723" s="1" t="s">
        <v>4378</v>
      </c>
      <c r="P723" s="1" t="s">
        <v>27</v>
      </c>
      <c r="T723" s="1" t="s">
        <v>27</v>
      </c>
      <c r="U723" s="1" t="s">
        <v>27</v>
      </c>
      <c r="V723">
        <v>1568131265</v>
      </c>
      <c r="W723">
        <v>0</v>
      </c>
      <c r="X723" s="1" t="s">
        <v>27</v>
      </c>
      <c r="Y723" s="2">
        <v>43718.750694444447</v>
      </c>
    </row>
    <row r="724" spans="1:25" x14ac:dyDescent="0.4">
      <c r="A724">
        <v>1001156</v>
      </c>
      <c r="B724">
        <v>54771</v>
      </c>
      <c r="C724">
        <v>331</v>
      </c>
      <c r="D724">
        <v>304602150</v>
      </c>
      <c r="E724" s="1" t="s">
        <v>235</v>
      </c>
      <c r="F724">
        <v>76643</v>
      </c>
      <c r="G724">
        <v>585891</v>
      </c>
      <c r="H724" s="1" t="s">
        <v>235</v>
      </c>
      <c r="I724" s="1" t="s">
        <v>3447</v>
      </c>
      <c r="J724" s="1" t="s">
        <v>11</v>
      </c>
      <c r="K724">
        <v>13130</v>
      </c>
      <c r="L724" s="1" t="s">
        <v>3416</v>
      </c>
      <c r="M724" s="1" t="s">
        <v>3419</v>
      </c>
      <c r="N724" s="1" t="s">
        <v>4379</v>
      </c>
      <c r="O724" s="1" t="s">
        <v>27</v>
      </c>
      <c r="P724" s="1" t="s">
        <v>27</v>
      </c>
      <c r="T724" s="1" t="s">
        <v>27</v>
      </c>
      <c r="U724" s="1" t="s">
        <v>27</v>
      </c>
      <c r="V724">
        <v>1568131264</v>
      </c>
      <c r="W724">
        <v>0</v>
      </c>
      <c r="X724" s="1" t="s">
        <v>27</v>
      </c>
      <c r="Y724" s="2">
        <v>43718.750694444447</v>
      </c>
    </row>
    <row r="725" spans="1:25" x14ac:dyDescent="0.4">
      <c r="A725">
        <v>1076542</v>
      </c>
      <c r="B725">
        <v>32247</v>
      </c>
      <c r="C725">
        <v>205</v>
      </c>
      <c r="D725">
        <v>338359279</v>
      </c>
      <c r="E725" s="1" t="s">
        <v>359</v>
      </c>
      <c r="F725">
        <v>69201</v>
      </c>
      <c r="G725">
        <v>584649</v>
      </c>
      <c r="H725" s="1" t="s">
        <v>359</v>
      </c>
      <c r="I725" s="1" t="s">
        <v>3726</v>
      </c>
      <c r="J725" s="1" t="s">
        <v>325</v>
      </c>
      <c r="L725" s="1" t="s">
        <v>27</v>
      </c>
      <c r="M725" s="1" t="s">
        <v>4380</v>
      </c>
      <c r="N725" s="1" t="s">
        <v>4381</v>
      </c>
      <c r="O725" s="1" t="s">
        <v>27</v>
      </c>
      <c r="P725" s="1" t="s">
        <v>3390</v>
      </c>
      <c r="Q725">
        <v>11002</v>
      </c>
      <c r="R725">
        <v>1</v>
      </c>
      <c r="S725">
        <v>157</v>
      </c>
      <c r="T725" s="1" t="s">
        <v>3529</v>
      </c>
      <c r="U725" s="1" t="s">
        <v>27</v>
      </c>
      <c r="V725">
        <v>1568191443</v>
      </c>
      <c r="W725">
        <v>0</v>
      </c>
      <c r="X725" s="1" t="s">
        <v>27</v>
      </c>
      <c r="Y725" s="2">
        <v>43719.447222222225</v>
      </c>
    </row>
    <row r="726" spans="1:25" x14ac:dyDescent="0.4">
      <c r="A726">
        <v>1606066</v>
      </c>
      <c r="B726">
        <v>40765121</v>
      </c>
      <c r="C726">
        <v>112</v>
      </c>
      <c r="D726">
        <v>338275231</v>
      </c>
      <c r="E726" s="1" t="s">
        <v>29</v>
      </c>
      <c r="F726">
        <v>18000</v>
      </c>
      <c r="G726">
        <v>500208</v>
      </c>
      <c r="H726" s="1" t="s">
        <v>28</v>
      </c>
      <c r="I726" s="1" t="s">
        <v>3368</v>
      </c>
      <c r="J726" s="1" t="s">
        <v>29</v>
      </c>
      <c r="L726" s="1" t="s">
        <v>27</v>
      </c>
      <c r="M726" s="1" t="s">
        <v>3369</v>
      </c>
      <c r="N726" s="1" t="s">
        <v>4382</v>
      </c>
      <c r="O726" s="1" t="s">
        <v>3633</v>
      </c>
      <c r="P726" s="1" t="s">
        <v>3390</v>
      </c>
      <c r="Q726">
        <v>11002</v>
      </c>
      <c r="R726">
        <v>1</v>
      </c>
      <c r="S726">
        <v>1025</v>
      </c>
      <c r="T726" s="1" t="s">
        <v>3377</v>
      </c>
      <c r="U726" s="1" t="s">
        <v>27</v>
      </c>
      <c r="V726">
        <v>1568379882</v>
      </c>
      <c r="W726">
        <v>0</v>
      </c>
      <c r="X726" s="1" t="s">
        <v>27</v>
      </c>
      <c r="Y726" s="2">
        <v>43721.62777777778</v>
      </c>
    </row>
    <row r="727" spans="1:25" x14ac:dyDescent="0.4">
      <c r="A727">
        <v>1336010</v>
      </c>
      <c r="B727">
        <v>25275950</v>
      </c>
      <c r="C727">
        <v>112</v>
      </c>
      <c r="D727">
        <v>324455672</v>
      </c>
      <c r="E727" s="1" t="s">
        <v>29</v>
      </c>
      <c r="F727">
        <v>11800</v>
      </c>
      <c r="G727">
        <v>500054</v>
      </c>
      <c r="H727" s="1" t="s">
        <v>87</v>
      </c>
      <c r="I727" s="1" t="s">
        <v>3368</v>
      </c>
      <c r="J727" s="1" t="s">
        <v>29</v>
      </c>
      <c r="L727" s="1" t="s">
        <v>27</v>
      </c>
      <c r="M727" s="1" t="s">
        <v>3369</v>
      </c>
      <c r="N727" s="1" t="s">
        <v>4383</v>
      </c>
      <c r="O727" s="1" t="s">
        <v>3886</v>
      </c>
      <c r="P727" s="1" t="s">
        <v>3390</v>
      </c>
      <c r="Q727">
        <v>11002</v>
      </c>
      <c r="R727">
        <v>1</v>
      </c>
      <c r="S727">
        <v>537</v>
      </c>
      <c r="T727" s="1" t="s">
        <v>3387</v>
      </c>
      <c r="U727" s="1" t="s">
        <v>27</v>
      </c>
      <c r="V727">
        <v>1568378972</v>
      </c>
      <c r="W727">
        <v>0</v>
      </c>
      <c r="X727" s="1" t="s">
        <v>27</v>
      </c>
      <c r="Y727" s="2">
        <v>43721.617361111108</v>
      </c>
    </row>
    <row r="728" spans="1:25" x14ac:dyDescent="0.4">
      <c r="A728">
        <v>1076543</v>
      </c>
      <c r="B728">
        <v>32255</v>
      </c>
      <c r="C728">
        <v>205</v>
      </c>
      <c r="D728">
        <v>338260629</v>
      </c>
      <c r="E728" s="1" t="s">
        <v>11</v>
      </c>
      <c r="F728">
        <v>76001</v>
      </c>
      <c r="G728">
        <v>585068</v>
      </c>
      <c r="H728" s="1" t="s">
        <v>11</v>
      </c>
      <c r="I728" s="1" t="s">
        <v>3447</v>
      </c>
      <c r="J728" s="1" t="s">
        <v>11</v>
      </c>
      <c r="L728" s="1" t="s">
        <v>27</v>
      </c>
      <c r="M728" s="1" t="s">
        <v>3979</v>
      </c>
      <c r="N728" s="1" t="s">
        <v>4384</v>
      </c>
      <c r="O728" s="1" t="s">
        <v>27</v>
      </c>
      <c r="P728" s="1" t="s">
        <v>3390</v>
      </c>
      <c r="Q728">
        <v>11002</v>
      </c>
      <c r="R728">
        <v>1</v>
      </c>
      <c r="S728">
        <v>4323</v>
      </c>
      <c r="T728" s="1" t="s">
        <v>27</v>
      </c>
      <c r="U728" s="1" t="s">
        <v>27</v>
      </c>
      <c r="V728">
        <v>1568191443</v>
      </c>
      <c r="W728">
        <v>0</v>
      </c>
      <c r="X728" s="1" t="s">
        <v>27</v>
      </c>
      <c r="Y728" s="2">
        <v>43719.447222222225</v>
      </c>
    </row>
    <row r="729" spans="1:25" x14ac:dyDescent="0.4">
      <c r="A729">
        <v>1338467</v>
      </c>
      <c r="B729">
        <v>25322800</v>
      </c>
      <c r="C729">
        <v>112</v>
      </c>
      <c r="D729">
        <v>337888674</v>
      </c>
      <c r="E729" s="1" t="s">
        <v>856</v>
      </c>
      <c r="F729">
        <v>69501</v>
      </c>
      <c r="G729">
        <v>586021</v>
      </c>
      <c r="H729" s="1" t="s">
        <v>856</v>
      </c>
      <c r="I729" s="1" t="s">
        <v>3449</v>
      </c>
      <c r="J729" s="1" t="s">
        <v>856</v>
      </c>
      <c r="L729" s="1" t="s">
        <v>27</v>
      </c>
      <c r="M729" s="1" t="s">
        <v>3576</v>
      </c>
      <c r="N729" s="1" t="s">
        <v>3930</v>
      </c>
      <c r="O729" s="1" t="s">
        <v>27</v>
      </c>
      <c r="P729" s="1" t="s">
        <v>3390</v>
      </c>
      <c r="Q729">
        <v>11002</v>
      </c>
      <c r="R729">
        <v>1</v>
      </c>
      <c r="S729">
        <v>3022</v>
      </c>
      <c r="T729" s="1" t="s">
        <v>3387</v>
      </c>
      <c r="U729" s="1" t="s">
        <v>27</v>
      </c>
      <c r="V729">
        <v>1568378979</v>
      </c>
      <c r="W729">
        <v>0</v>
      </c>
      <c r="X729" s="1" t="s">
        <v>27</v>
      </c>
      <c r="Y729" s="2">
        <v>43721.617361111108</v>
      </c>
    </row>
    <row r="730" spans="1:25" x14ac:dyDescent="0.4">
      <c r="A730">
        <v>1326800</v>
      </c>
      <c r="B730">
        <v>25102982</v>
      </c>
      <c r="C730">
        <v>121</v>
      </c>
      <c r="D730">
        <v>335842247</v>
      </c>
      <c r="E730" s="1" t="s">
        <v>29</v>
      </c>
      <c r="F730">
        <v>14200</v>
      </c>
      <c r="G730">
        <v>500119</v>
      </c>
      <c r="H730" s="1" t="s">
        <v>279</v>
      </c>
      <c r="I730" s="1" t="s">
        <v>3368</v>
      </c>
      <c r="J730" s="1" t="s">
        <v>29</v>
      </c>
      <c r="L730" s="1" t="s">
        <v>27</v>
      </c>
      <c r="M730" s="1" t="s">
        <v>3369</v>
      </c>
      <c r="N730" s="1" t="s">
        <v>4385</v>
      </c>
      <c r="O730" s="1" t="s">
        <v>4039</v>
      </c>
      <c r="P730" s="1" t="s">
        <v>3390</v>
      </c>
      <c r="Q730">
        <v>11002</v>
      </c>
      <c r="R730">
        <v>1</v>
      </c>
      <c r="S730">
        <v>101</v>
      </c>
      <c r="T730" s="1" t="s">
        <v>4386</v>
      </c>
      <c r="U730" s="1" t="s">
        <v>27</v>
      </c>
      <c r="V730">
        <v>1568378941</v>
      </c>
      <c r="W730">
        <v>0</v>
      </c>
      <c r="X730" s="1" t="s">
        <v>27</v>
      </c>
      <c r="Y730" s="2">
        <v>43721.617361111108</v>
      </c>
    </row>
    <row r="731" spans="1:25" x14ac:dyDescent="0.4">
      <c r="A731">
        <v>1339934</v>
      </c>
      <c r="B731">
        <v>25349546</v>
      </c>
      <c r="C731">
        <v>112</v>
      </c>
      <c r="D731">
        <v>337888931</v>
      </c>
      <c r="E731" s="1" t="s">
        <v>45</v>
      </c>
      <c r="F731">
        <v>70030</v>
      </c>
      <c r="G731">
        <v>546135</v>
      </c>
      <c r="H731" s="1" t="s">
        <v>3489</v>
      </c>
      <c r="I731" s="1" t="s">
        <v>3490</v>
      </c>
      <c r="J731" s="1" t="s">
        <v>3491</v>
      </c>
      <c r="L731" s="1" t="s">
        <v>27</v>
      </c>
      <c r="M731" s="1" t="s">
        <v>3537</v>
      </c>
      <c r="N731" s="1" t="s">
        <v>4387</v>
      </c>
      <c r="O731" s="1" t="s">
        <v>3509</v>
      </c>
      <c r="P731" s="1" t="s">
        <v>3390</v>
      </c>
      <c r="Q731">
        <v>11002</v>
      </c>
      <c r="R731">
        <v>1</v>
      </c>
      <c r="S731">
        <v>1457</v>
      </c>
      <c r="T731" s="1" t="s">
        <v>4163</v>
      </c>
      <c r="U731" s="1" t="s">
        <v>27</v>
      </c>
      <c r="V731">
        <v>1568378984</v>
      </c>
      <c r="W731">
        <v>0</v>
      </c>
      <c r="X731" s="1" t="s">
        <v>27</v>
      </c>
      <c r="Y731" s="2">
        <v>43721.617361111108</v>
      </c>
    </row>
    <row r="732" spans="1:25" x14ac:dyDescent="0.4">
      <c r="A732">
        <v>1341367</v>
      </c>
      <c r="B732">
        <v>25380371</v>
      </c>
      <c r="C732">
        <v>112</v>
      </c>
      <c r="D732">
        <v>324279069</v>
      </c>
      <c r="E732" s="1" t="s">
        <v>29</v>
      </c>
      <c r="F732">
        <v>13000</v>
      </c>
      <c r="G732">
        <v>500097</v>
      </c>
      <c r="H732" s="1" t="s">
        <v>322</v>
      </c>
      <c r="I732" s="1" t="s">
        <v>3368</v>
      </c>
      <c r="J732" s="1" t="s">
        <v>29</v>
      </c>
      <c r="L732" s="1" t="s">
        <v>27</v>
      </c>
      <c r="M732" s="1" t="s">
        <v>3369</v>
      </c>
      <c r="N732" s="1" t="s">
        <v>4388</v>
      </c>
      <c r="O732" s="1" t="s">
        <v>3839</v>
      </c>
      <c r="P732" s="1" t="s">
        <v>3372</v>
      </c>
      <c r="Q732">
        <v>11003</v>
      </c>
      <c r="R732">
        <v>1</v>
      </c>
      <c r="S732">
        <v>903</v>
      </c>
      <c r="T732" s="1" t="s">
        <v>3544</v>
      </c>
      <c r="U732" s="1" t="s">
        <v>27</v>
      </c>
      <c r="V732">
        <v>1568378988</v>
      </c>
      <c r="W732">
        <v>0</v>
      </c>
      <c r="X732" s="1" t="s">
        <v>27</v>
      </c>
      <c r="Y732" s="2">
        <v>43721.617361111108</v>
      </c>
    </row>
    <row r="733" spans="1:25" x14ac:dyDescent="0.4">
      <c r="A733">
        <v>1332070</v>
      </c>
      <c r="B733">
        <v>25207563</v>
      </c>
      <c r="C733">
        <v>112</v>
      </c>
      <c r="D733">
        <v>327202389</v>
      </c>
      <c r="E733" s="1" t="s">
        <v>4389</v>
      </c>
      <c r="F733">
        <v>36301</v>
      </c>
      <c r="G733">
        <v>555703</v>
      </c>
      <c r="H733" s="1" t="s">
        <v>4389</v>
      </c>
      <c r="I733" s="1" t="s">
        <v>3392</v>
      </c>
      <c r="J733" s="1" t="s">
        <v>1392</v>
      </c>
      <c r="L733" s="1" t="s">
        <v>27</v>
      </c>
      <c r="M733" s="1" t="s">
        <v>3369</v>
      </c>
      <c r="N733" s="1" t="s">
        <v>27</v>
      </c>
      <c r="O733" s="1" t="s">
        <v>27</v>
      </c>
      <c r="P733" s="1" t="s">
        <v>3390</v>
      </c>
      <c r="Q733">
        <v>11002</v>
      </c>
      <c r="R733">
        <v>1</v>
      </c>
      <c r="S733">
        <v>87</v>
      </c>
      <c r="T733" s="1" t="s">
        <v>27</v>
      </c>
      <c r="U733" s="1" t="s">
        <v>27</v>
      </c>
      <c r="V733">
        <v>1568378960</v>
      </c>
      <c r="W733">
        <v>0</v>
      </c>
      <c r="X733" s="1" t="s">
        <v>27</v>
      </c>
      <c r="Y733" s="2">
        <v>43721.617361111108</v>
      </c>
    </row>
    <row r="734" spans="1:25" x14ac:dyDescent="0.4">
      <c r="A734">
        <v>1076445</v>
      </c>
      <c r="B734">
        <v>21695</v>
      </c>
      <c r="C734">
        <v>121</v>
      </c>
      <c r="D734">
        <v>335405829</v>
      </c>
      <c r="E734" s="1" t="s">
        <v>547</v>
      </c>
      <c r="F734">
        <v>75002</v>
      </c>
      <c r="G734">
        <v>511382</v>
      </c>
      <c r="H734" s="1" t="s">
        <v>547</v>
      </c>
      <c r="I734" s="1" t="s">
        <v>3517</v>
      </c>
      <c r="J734" s="1" t="s">
        <v>547</v>
      </c>
      <c r="L734" s="1" t="s">
        <v>27</v>
      </c>
      <c r="M734" s="1" t="s">
        <v>3369</v>
      </c>
      <c r="N734" s="1" t="s">
        <v>4390</v>
      </c>
      <c r="O734" s="1" t="s">
        <v>3518</v>
      </c>
      <c r="P734" s="1" t="s">
        <v>3390</v>
      </c>
      <c r="Q734">
        <v>11002</v>
      </c>
      <c r="R734">
        <v>1</v>
      </c>
      <c r="S734">
        <v>2902</v>
      </c>
      <c r="T734" s="1" t="s">
        <v>3889</v>
      </c>
      <c r="U734" s="1" t="s">
        <v>27</v>
      </c>
      <c r="V734">
        <v>1568191443</v>
      </c>
      <c r="W734">
        <v>0</v>
      </c>
      <c r="X734" s="1" t="s">
        <v>27</v>
      </c>
      <c r="Y734" s="2">
        <v>43719.447222222225</v>
      </c>
    </row>
    <row r="735" spans="1:25" x14ac:dyDescent="0.4">
      <c r="A735">
        <v>1625906</v>
      </c>
      <c r="B735">
        <v>46980059</v>
      </c>
      <c r="C735">
        <v>121</v>
      </c>
      <c r="D735">
        <v>338614544</v>
      </c>
      <c r="E735" s="1" t="s">
        <v>129</v>
      </c>
      <c r="F735">
        <v>59101</v>
      </c>
      <c r="G735">
        <v>595209</v>
      </c>
      <c r="H735" s="1" t="s">
        <v>129</v>
      </c>
      <c r="I735" s="1" t="s">
        <v>3657</v>
      </c>
      <c r="J735" s="1" t="s">
        <v>129</v>
      </c>
      <c r="L735" s="1" t="s">
        <v>27</v>
      </c>
      <c r="M735" s="1" t="s">
        <v>3979</v>
      </c>
      <c r="N735" s="1" t="s">
        <v>4239</v>
      </c>
      <c r="O735" s="1" t="s">
        <v>4391</v>
      </c>
      <c r="P735" s="1" t="s">
        <v>3390</v>
      </c>
      <c r="Q735">
        <v>11002</v>
      </c>
      <c r="R735">
        <v>1</v>
      </c>
      <c r="S735">
        <v>126</v>
      </c>
      <c r="T735" s="1" t="s">
        <v>4286</v>
      </c>
      <c r="U735" s="1" t="s">
        <v>27</v>
      </c>
      <c r="V735">
        <v>1568379958</v>
      </c>
      <c r="W735">
        <v>0</v>
      </c>
      <c r="X735" s="1" t="s">
        <v>27</v>
      </c>
      <c r="Y735" s="2">
        <v>43721.628472222219</v>
      </c>
    </row>
    <row r="736" spans="1:25" x14ac:dyDescent="0.4">
      <c r="A736">
        <v>1749104</v>
      </c>
      <c r="B736">
        <v>25101838</v>
      </c>
      <c r="C736">
        <v>112</v>
      </c>
      <c r="D736">
        <v>332268745</v>
      </c>
      <c r="E736" s="1" t="s">
        <v>53</v>
      </c>
      <c r="F736">
        <v>60200</v>
      </c>
      <c r="G736">
        <v>551031</v>
      </c>
      <c r="H736" s="1" t="s">
        <v>3430</v>
      </c>
      <c r="I736" s="1" t="s">
        <v>3426</v>
      </c>
      <c r="J736" s="1" t="s">
        <v>3427</v>
      </c>
      <c r="L736" s="1" t="s">
        <v>27</v>
      </c>
      <c r="M736" s="1" t="s">
        <v>3369</v>
      </c>
      <c r="N736" s="1" t="s">
        <v>4392</v>
      </c>
      <c r="O736" s="1" t="s">
        <v>4393</v>
      </c>
      <c r="P736" s="1" t="s">
        <v>3372</v>
      </c>
      <c r="Q736">
        <v>11003</v>
      </c>
      <c r="R736">
        <v>1</v>
      </c>
      <c r="S736">
        <v>409</v>
      </c>
      <c r="T736" s="1" t="s">
        <v>4394</v>
      </c>
      <c r="U736" s="1" t="s">
        <v>27</v>
      </c>
      <c r="V736">
        <v>1568401200</v>
      </c>
      <c r="W736">
        <v>0</v>
      </c>
      <c r="X736" s="1" t="s">
        <v>27</v>
      </c>
      <c r="Y736" s="2">
        <v>43721.875</v>
      </c>
    </row>
    <row r="737" spans="1:25" x14ac:dyDescent="0.4">
      <c r="A737">
        <v>1686220</v>
      </c>
      <c r="B737">
        <v>63675765</v>
      </c>
      <c r="C737">
        <v>112</v>
      </c>
      <c r="D737">
        <v>334851183</v>
      </c>
      <c r="E737" s="1" t="s">
        <v>511</v>
      </c>
      <c r="F737">
        <v>25301</v>
      </c>
      <c r="G737">
        <v>539244</v>
      </c>
      <c r="H737" s="1" t="s">
        <v>511</v>
      </c>
      <c r="I737" s="1" t="s">
        <v>3643</v>
      </c>
      <c r="J737" s="1" t="s">
        <v>3644</v>
      </c>
      <c r="L737" s="1" t="s">
        <v>27</v>
      </c>
      <c r="M737" s="1" t="s">
        <v>3369</v>
      </c>
      <c r="N737" s="1" t="s">
        <v>3792</v>
      </c>
      <c r="O737" s="1" t="s">
        <v>27</v>
      </c>
      <c r="P737" s="1" t="s">
        <v>3390</v>
      </c>
      <c r="Q737">
        <v>11002</v>
      </c>
      <c r="R737">
        <v>1</v>
      </c>
      <c r="S737">
        <v>17</v>
      </c>
      <c r="T737" s="1" t="s">
        <v>27</v>
      </c>
      <c r="U737" s="1" t="s">
        <v>27</v>
      </c>
      <c r="V737">
        <v>1568380190</v>
      </c>
      <c r="W737">
        <v>0</v>
      </c>
      <c r="X737" s="1" t="s">
        <v>27</v>
      </c>
      <c r="Y737" s="2">
        <v>43721.631249999999</v>
      </c>
    </row>
    <row r="738" spans="1:25" x14ac:dyDescent="0.4">
      <c r="A738">
        <v>1749103</v>
      </c>
      <c r="B738">
        <v>25378783</v>
      </c>
      <c r="C738">
        <v>112</v>
      </c>
      <c r="D738">
        <v>338756672</v>
      </c>
      <c r="E738" s="1" t="s">
        <v>27</v>
      </c>
      <c r="G738">
        <v>511382</v>
      </c>
      <c r="H738" s="1" t="s">
        <v>547</v>
      </c>
      <c r="I738" s="1" t="s">
        <v>3517</v>
      </c>
      <c r="J738" s="1" t="s">
        <v>547</v>
      </c>
      <c r="L738" s="1" t="s">
        <v>27</v>
      </c>
      <c r="M738" s="1" t="s">
        <v>3369</v>
      </c>
      <c r="N738" s="1" t="s">
        <v>27</v>
      </c>
      <c r="O738" s="1" t="s">
        <v>27</v>
      </c>
      <c r="P738" s="1" t="s">
        <v>3390</v>
      </c>
      <c r="Q738">
        <v>11002</v>
      </c>
      <c r="T738" s="1" t="s">
        <v>27</v>
      </c>
      <c r="U738" s="1" t="s">
        <v>4395</v>
      </c>
      <c r="V738">
        <v>1568401200</v>
      </c>
      <c r="W738">
        <v>0</v>
      </c>
      <c r="X738" s="1" t="s">
        <v>27</v>
      </c>
      <c r="Y738" s="2">
        <v>43721.875</v>
      </c>
    </row>
    <row r="739" spans="1:25" x14ac:dyDescent="0.4">
      <c r="A739">
        <v>1627887</v>
      </c>
      <c r="B739">
        <v>47154136</v>
      </c>
      <c r="C739">
        <v>112</v>
      </c>
      <c r="D739">
        <v>338792203</v>
      </c>
      <c r="E739" s="1" t="s">
        <v>799</v>
      </c>
      <c r="F739">
        <v>73601</v>
      </c>
      <c r="G739">
        <v>555088</v>
      </c>
      <c r="H739" s="1" t="s">
        <v>799</v>
      </c>
      <c r="I739" s="1" t="s">
        <v>3639</v>
      </c>
      <c r="J739" s="1" t="s">
        <v>1331</v>
      </c>
      <c r="L739" s="1" t="s">
        <v>27</v>
      </c>
      <c r="M739" s="1" t="s">
        <v>3369</v>
      </c>
      <c r="N739" s="1" t="s">
        <v>3597</v>
      </c>
      <c r="O739" s="1" t="s">
        <v>3710</v>
      </c>
      <c r="P739" s="1" t="s">
        <v>3390</v>
      </c>
      <c r="Q739">
        <v>11002</v>
      </c>
      <c r="R739">
        <v>1</v>
      </c>
      <c r="S739">
        <v>1102</v>
      </c>
      <c r="T739" s="1" t="s">
        <v>3373</v>
      </c>
      <c r="U739" s="1" t="s">
        <v>27</v>
      </c>
      <c r="V739">
        <v>1568379966</v>
      </c>
      <c r="W739">
        <v>0</v>
      </c>
      <c r="X739" s="1" t="s">
        <v>27</v>
      </c>
      <c r="Y739" s="2">
        <v>43721.629166666666</v>
      </c>
    </row>
    <row r="740" spans="1:25" x14ac:dyDescent="0.4">
      <c r="A740">
        <v>1749102</v>
      </c>
      <c r="B740">
        <v>61789356</v>
      </c>
      <c r="C740">
        <v>101</v>
      </c>
      <c r="D740">
        <v>338991788</v>
      </c>
      <c r="E740" s="1" t="s">
        <v>4396</v>
      </c>
      <c r="F740">
        <v>35801</v>
      </c>
      <c r="G740">
        <v>560308</v>
      </c>
      <c r="H740" s="1" t="s">
        <v>4396</v>
      </c>
      <c r="I740" s="1" t="s">
        <v>3596</v>
      </c>
      <c r="J740" s="1" t="s">
        <v>695</v>
      </c>
      <c r="L740" s="1" t="s">
        <v>27</v>
      </c>
      <c r="M740" s="1" t="s">
        <v>3380</v>
      </c>
      <c r="N740" s="1" t="s">
        <v>27</v>
      </c>
      <c r="O740" s="1" t="s">
        <v>27</v>
      </c>
      <c r="P740" s="1" t="s">
        <v>3376</v>
      </c>
      <c r="Q740">
        <v>14200</v>
      </c>
      <c r="R740">
        <v>1</v>
      </c>
      <c r="S740">
        <v>716</v>
      </c>
      <c r="T740" s="1" t="s">
        <v>27</v>
      </c>
      <c r="U740" s="1" t="s">
        <v>27</v>
      </c>
      <c r="V740">
        <v>1568401200</v>
      </c>
      <c r="W740">
        <v>0</v>
      </c>
      <c r="X740" s="1" t="s">
        <v>27</v>
      </c>
      <c r="Y740" s="2">
        <v>43721.875</v>
      </c>
    </row>
    <row r="741" spans="1:25" x14ac:dyDescent="0.4">
      <c r="A741">
        <v>1748669</v>
      </c>
      <c r="B741">
        <v>49966405</v>
      </c>
      <c r="C741">
        <v>112</v>
      </c>
      <c r="D741">
        <v>339093445</v>
      </c>
      <c r="E741" s="1" t="s">
        <v>29</v>
      </c>
      <c r="F741">
        <v>15000</v>
      </c>
      <c r="G741">
        <v>500143</v>
      </c>
      <c r="H741" s="1" t="s">
        <v>74</v>
      </c>
      <c r="I741" s="1" t="s">
        <v>3368</v>
      </c>
      <c r="J741" s="1" t="s">
        <v>29</v>
      </c>
      <c r="L741" s="1" t="s">
        <v>27</v>
      </c>
      <c r="M741" s="1" t="s">
        <v>3369</v>
      </c>
      <c r="N741" s="1" t="s">
        <v>3577</v>
      </c>
      <c r="O741" s="1" t="s">
        <v>3578</v>
      </c>
      <c r="P741" s="1" t="s">
        <v>3390</v>
      </c>
      <c r="Q741">
        <v>11002</v>
      </c>
      <c r="R741">
        <v>1</v>
      </c>
      <c r="S741">
        <v>39</v>
      </c>
      <c r="T741" s="1" t="s">
        <v>3579</v>
      </c>
      <c r="U741" s="1" t="s">
        <v>27</v>
      </c>
      <c r="V741">
        <v>1568401181</v>
      </c>
      <c r="W741">
        <v>0</v>
      </c>
      <c r="X741" s="1" t="s">
        <v>27</v>
      </c>
      <c r="Y741" s="2">
        <v>43721.874305555553</v>
      </c>
    </row>
    <row r="742" spans="1:25" x14ac:dyDescent="0.4">
      <c r="A742">
        <v>1749101</v>
      </c>
      <c r="B742">
        <v>12517364</v>
      </c>
      <c r="C742">
        <v>101</v>
      </c>
      <c r="D742">
        <v>331626777</v>
      </c>
      <c r="E742" s="1" t="s">
        <v>1073</v>
      </c>
      <c r="F742">
        <v>25242</v>
      </c>
      <c r="G742">
        <v>539325</v>
      </c>
      <c r="H742" s="1" t="s">
        <v>1073</v>
      </c>
      <c r="I742" s="1" t="s">
        <v>3643</v>
      </c>
      <c r="J742" s="1" t="s">
        <v>3644</v>
      </c>
      <c r="L742" s="1" t="s">
        <v>27</v>
      </c>
      <c r="M742" s="1" t="s">
        <v>3369</v>
      </c>
      <c r="N742" s="1" t="s">
        <v>4397</v>
      </c>
      <c r="O742" s="1" t="s">
        <v>27</v>
      </c>
      <c r="P742" s="1" t="s">
        <v>3376</v>
      </c>
      <c r="Q742">
        <v>14200</v>
      </c>
      <c r="R742">
        <v>1</v>
      </c>
      <c r="S742">
        <v>973</v>
      </c>
      <c r="T742" s="1" t="s">
        <v>27</v>
      </c>
      <c r="U742" s="1" t="s">
        <v>27</v>
      </c>
      <c r="V742">
        <v>1568401200</v>
      </c>
      <c r="W742">
        <v>0</v>
      </c>
      <c r="X742" s="1" t="s">
        <v>27</v>
      </c>
      <c r="Y742" s="2">
        <v>43721.875</v>
      </c>
    </row>
    <row r="743" spans="1:25" x14ac:dyDescent="0.4">
      <c r="A743">
        <v>1749100</v>
      </c>
      <c r="B743">
        <v>639265</v>
      </c>
      <c r="C743">
        <v>331</v>
      </c>
      <c r="D743">
        <v>336242322</v>
      </c>
      <c r="E743" s="1" t="s">
        <v>29</v>
      </c>
      <c r="F743">
        <v>19000</v>
      </c>
      <c r="G743">
        <v>500216</v>
      </c>
      <c r="H743" s="1" t="s">
        <v>456</v>
      </c>
      <c r="I743" s="1" t="s">
        <v>3368</v>
      </c>
      <c r="J743" s="1" t="s">
        <v>29</v>
      </c>
      <c r="L743" s="1" t="s">
        <v>27</v>
      </c>
      <c r="M743" s="1" t="s">
        <v>3570</v>
      </c>
      <c r="N743" s="1" t="s">
        <v>4233</v>
      </c>
      <c r="O743" s="1" t="s">
        <v>3552</v>
      </c>
      <c r="P743" s="1" t="s">
        <v>3416</v>
      </c>
      <c r="Q743">
        <v>13130</v>
      </c>
      <c r="R743">
        <v>1</v>
      </c>
      <c r="S743">
        <v>501</v>
      </c>
      <c r="T743" s="1" t="s">
        <v>3395</v>
      </c>
      <c r="U743" s="1" t="s">
        <v>27</v>
      </c>
      <c r="V743">
        <v>1568401200</v>
      </c>
      <c r="W743">
        <v>0</v>
      </c>
      <c r="X743" s="1" t="s">
        <v>27</v>
      </c>
      <c r="Y743" s="2">
        <v>43721.875</v>
      </c>
    </row>
    <row r="744" spans="1:25" x14ac:dyDescent="0.4">
      <c r="A744">
        <v>1749099</v>
      </c>
      <c r="B744">
        <v>71341013</v>
      </c>
      <c r="C744">
        <v>641</v>
      </c>
      <c r="D744">
        <v>337732637</v>
      </c>
      <c r="E744" s="1" t="s">
        <v>493</v>
      </c>
      <c r="F744">
        <v>75701</v>
      </c>
      <c r="G744">
        <v>545058</v>
      </c>
      <c r="H744" s="1" t="s">
        <v>493</v>
      </c>
      <c r="I744" s="1" t="s">
        <v>3520</v>
      </c>
      <c r="J744" s="1" t="s">
        <v>1162</v>
      </c>
      <c r="L744" s="1" t="s">
        <v>27</v>
      </c>
      <c r="M744" s="1" t="s">
        <v>3369</v>
      </c>
      <c r="N744" s="1" t="s">
        <v>4398</v>
      </c>
      <c r="O744" s="1" t="s">
        <v>4399</v>
      </c>
      <c r="P744" s="1" t="s">
        <v>3410</v>
      </c>
      <c r="Q744">
        <v>15002</v>
      </c>
      <c r="R744">
        <v>1</v>
      </c>
      <c r="S744">
        <v>430</v>
      </c>
      <c r="T744" s="1" t="s">
        <v>3466</v>
      </c>
      <c r="U744" s="1" t="s">
        <v>27</v>
      </c>
      <c r="V744">
        <v>1568401200</v>
      </c>
      <c r="W744">
        <v>0</v>
      </c>
      <c r="X744" s="1" t="s">
        <v>27</v>
      </c>
      <c r="Y744" s="2">
        <v>43721.875</v>
      </c>
    </row>
    <row r="745" spans="1:25" x14ac:dyDescent="0.4">
      <c r="A745">
        <v>1749098</v>
      </c>
      <c r="B745">
        <v>12509604</v>
      </c>
      <c r="C745">
        <v>101</v>
      </c>
      <c r="D745">
        <v>335276145</v>
      </c>
      <c r="E745" s="1" t="s">
        <v>29</v>
      </c>
      <c r="F745">
        <v>14900</v>
      </c>
      <c r="G745">
        <v>547034</v>
      </c>
      <c r="H745" s="1" t="s">
        <v>3584</v>
      </c>
      <c r="I745" s="1" t="s">
        <v>3368</v>
      </c>
      <c r="J745" s="1" t="s">
        <v>29</v>
      </c>
      <c r="L745" s="1" t="s">
        <v>27</v>
      </c>
      <c r="M745" s="1" t="s">
        <v>3380</v>
      </c>
      <c r="N745" s="1" t="s">
        <v>4400</v>
      </c>
      <c r="O745" s="1" t="s">
        <v>356</v>
      </c>
      <c r="P745" s="1" t="s">
        <v>3376</v>
      </c>
      <c r="Q745">
        <v>14200</v>
      </c>
      <c r="R745">
        <v>1</v>
      </c>
      <c r="S745">
        <v>1366</v>
      </c>
      <c r="T745" s="1" t="s">
        <v>3377</v>
      </c>
      <c r="U745" s="1" t="s">
        <v>27</v>
      </c>
      <c r="V745">
        <v>1568401200</v>
      </c>
      <c r="W745">
        <v>0</v>
      </c>
      <c r="X745" s="1" t="s">
        <v>27</v>
      </c>
      <c r="Y745" s="2">
        <v>43721.875</v>
      </c>
    </row>
    <row r="746" spans="1:25" x14ac:dyDescent="0.4">
      <c r="A746">
        <v>1749097</v>
      </c>
      <c r="B746">
        <v>14867362</v>
      </c>
      <c r="C746">
        <v>111</v>
      </c>
      <c r="D746">
        <v>332551289</v>
      </c>
      <c r="E746" s="1" t="s">
        <v>27</v>
      </c>
      <c r="G746">
        <v>567892</v>
      </c>
      <c r="H746" s="1" t="s">
        <v>3558</v>
      </c>
      <c r="I746" s="1" t="s">
        <v>3559</v>
      </c>
      <c r="J746" s="1" t="s">
        <v>351</v>
      </c>
      <c r="L746" s="1" t="s">
        <v>27</v>
      </c>
      <c r="M746" s="1" t="s">
        <v>3369</v>
      </c>
      <c r="N746" s="1" t="s">
        <v>27</v>
      </c>
      <c r="O746" s="1" t="s">
        <v>27</v>
      </c>
      <c r="P746" s="1" t="s">
        <v>3390</v>
      </c>
      <c r="Q746">
        <v>11002</v>
      </c>
      <c r="T746" s="1" t="s">
        <v>27</v>
      </c>
      <c r="U746" s="1" t="s">
        <v>4401</v>
      </c>
      <c r="V746">
        <v>1568401200</v>
      </c>
      <c r="W746">
        <v>0</v>
      </c>
      <c r="X746" s="1" t="s">
        <v>27</v>
      </c>
      <c r="Y746" s="2">
        <v>43721.875</v>
      </c>
    </row>
    <row r="747" spans="1:25" x14ac:dyDescent="0.4">
      <c r="A747">
        <v>1749096</v>
      </c>
      <c r="B747">
        <v>16908759</v>
      </c>
      <c r="C747">
        <v>101</v>
      </c>
      <c r="D747">
        <v>334724685</v>
      </c>
      <c r="E747" s="1" t="s">
        <v>29</v>
      </c>
      <c r="F747">
        <v>16000</v>
      </c>
      <c r="G747">
        <v>500178</v>
      </c>
      <c r="H747" s="1" t="s">
        <v>559</v>
      </c>
      <c r="I747" s="1" t="s">
        <v>3368</v>
      </c>
      <c r="J747" s="1" t="s">
        <v>29</v>
      </c>
      <c r="L747" s="1" t="s">
        <v>27</v>
      </c>
      <c r="M747" s="1" t="s">
        <v>3380</v>
      </c>
      <c r="N747" s="1" t="s">
        <v>4402</v>
      </c>
      <c r="O747" s="1" t="s">
        <v>4033</v>
      </c>
      <c r="P747" s="1" t="s">
        <v>3376</v>
      </c>
      <c r="Q747">
        <v>14200</v>
      </c>
      <c r="R747">
        <v>1</v>
      </c>
      <c r="S747">
        <v>2416</v>
      </c>
      <c r="T747" s="1" t="s">
        <v>3373</v>
      </c>
      <c r="U747" s="1" t="s">
        <v>27</v>
      </c>
      <c r="V747">
        <v>1568401200</v>
      </c>
      <c r="W747">
        <v>0</v>
      </c>
      <c r="X747" s="1" t="s">
        <v>27</v>
      </c>
      <c r="Y747" s="2">
        <v>43721.875</v>
      </c>
    </row>
    <row r="748" spans="1:25" x14ac:dyDescent="0.4">
      <c r="A748">
        <v>1005609</v>
      </c>
      <c r="B748">
        <v>196690</v>
      </c>
      <c r="C748">
        <v>112</v>
      </c>
      <c r="D748">
        <v>302681815</v>
      </c>
      <c r="E748" s="1" t="s">
        <v>322</v>
      </c>
      <c r="F748">
        <v>13000</v>
      </c>
      <c r="G748">
        <v>500097</v>
      </c>
      <c r="H748" s="1" t="s">
        <v>322</v>
      </c>
      <c r="I748" s="1" t="s">
        <v>3368</v>
      </c>
      <c r="J748" s="1" t="s">
        <v>29</v>
      </c>
      <c r="K748">
        <v>11002</v>
      </c>
      <c r="L748" s="1" t="s">
        <v>3390</v>
      </c>
      <c r="M748" s="1" t="s">
        <v>3369</v>
      </c>
      <c r="N748" s="1" t="s">
        <v>4403</v>
      </c>
      <c r="O748" s="1" t="s">
        <v>27</v>
      </c>
      <c r="P748" s="1" t="s">
        <v>27</v>
      </c>
      <c r="T748" s="1" t="s">
        <v>27</v>
      </c>
      <c r="U748" s="1" t="s">
        <v>27</v>
      </c>
      <c r="V748">
        <v>1568131274</v>
      </c>
      <c r="W748">
        <v>0</v>
      </c>
      <c r="X748" s="1" t="s">
        <v>27</v>
      </c>
      <c r="Y748" s="2">
        <v>43718.750694444447</v>
      </c>
    </row>
    <row r="749" spans="1:25" x14ac:dyDescent="0.4">
      <c r="A749">
        <v>1328769</v>
      </c>
      <c r="B749">
        <v>25137735</v>
      </c>
      <c r="C749">
        <v>112</v>
      </c>
      <c r="D749">
        <v>334732806</v>
      </c>
      <c r="E749" s="1" t="s">
        <v>29</v>
      </c>
      <c r="F749">
        <v>16000</v>
      </c>
      <c r="G749">
        <v>500178</v>
      </c>
      <c r="H749" s="1" t="s">
        <v>559</v>
      </c>
      <c r="I749" s="1" t="s">
        <v>3368</v>
      </c>
      <c r="J749" s="1" t="s">
        <v>29</v>
      </c>
      <c r="L749" s="1" t="s">
        <v>27</v>
      </c>
      <c r="M749" s="1" t="s">
        <v>3369</v>
      </c>
      <c r="N749" s="1" t="s">
        <v>4404</v>
      </c>
      <c r="O749" s="1" t="s">
        <v>4033</v>
      </c>
      <c r="P749" s="1" t="s">
        <v>3390</v>
      </c>
      <c r="Q749">
        <v>11002</v>
      </c>
      <c r="R749">
        <v>1</v>
      </c>
      <c r="S749">
        <v>1501</v>
      </c>
      <c r="T749" s="1" t="s">
        <v>3501</v>
      </c>
      <c r="U749" s="1" t="s">
        <v>27</v>
      </c>
      <c r="V749">
        <v>1568378949</v>
      </c>
      <c r="W749">
        <v>0</v>
      </c>
      <c r="X749" s="1" t="s">
        <v>27</v>
      </c>
      <c r="Y749" s="2">
        <v>43721.617361111108</v>
      </c>
    </row>
    <row r="750" spans="1:25" x14ac:dyDescent="0.4">
      <c r="A750">
        <v>1335310</v>
      </c>
      <c r="B750">
        <v>25262122</v>
      </c>
      <c r="C750">
        <v>112</v>
      </c>
      <c r="D750">
        <v>335842457</v>
      </c>
      <c r="E750" s="1" t="s">
        <v>145</v>
      </c>
      <c r="F750">
        <v>50301</v>
      </c>
      <c r="G750">
        <v>569810</v>
      </c>
      <c r="H750" s="1" t="s">
        <v>145</v>
      </c>
      <c r="I750" s="1" t="s">
        <v>3379</v>
      </c>
      <c r="J750" s="1" t="s">
        <v>145</v>
      </c>
      <c r="L750" s="1" t="s">
        <v>27</v>
      </c>
      <c r="M750" s="1" t="s">
        <v>3369</v>
      </c>
      <c r="N750" s="1" t="s">
        <v>4405</v>
      </c>
      <c r="O750" s="1" t="s">
        <v>4406</v>
      </c>
      <c r="P750" s="1" t="s">
        <v>3390</v>
      </c>
      <c r="Q750">
        <v>11002</v>
      </c>
      <c r="R750">
        <v>1</v>
      </c>
      <c r="S750">
        <v>363</v>
      </c>
      <c r="T750" s="1" t="s">
        <v>3547</v>
      </c>
      <c r="U750" s="1" t="s">
        <v>27</v>
      </c>
      <c r="V750">
        <v>1568378970</v>
      </c>
      <c r="W750">
        <v>0</v>
      </c>
      <c r="X750" s="1" t="s">
        <v>27</v>
      </c>
      <c r="Y750" s="2">
        <v>43721.617361111108</v>
      </c>
    </row>
    <row r="751" spans="1:25" x14ac:dyDescent="0.4">
      <c r="A751">
        <v>1749092</v>
      </c>
      <c r="B751">
        <v>15084639</v>
      </c>
      <c r="C751">
        <v>101</v>
      </c>
      <c r="D751">
        <v>339311238</v>
      </c>
      <c r="E751" s="1" t="s">
        <v>29</v>
      </c>
      <c r="F751">
        <v>16000</v>
      </c>
      <c r="G751">
        <v>500178</v>
      </c>
      <c r="H751" s="1" t="s">
        <v>559</v>
      </c>
      <c r="I751" s="1" t="s">
        <v>3368</v>
      </c>
      <c r="J751" s="1" t="s">
        <v>29</v>
      </c>
      <c r="L751" s="1" t="s">
        <v>27</v>
      </c>
      <c r="M751" s="1" t="s">
        <v>3380</v>
      </c>
      <c r="N751" s="1" t="s">
        <v>4407</v>
      </c>
      <c r="O751" s="1" t="s">
        <v>4408</v>
      </c>
      <c r="P751" s="1" t="s">
        <v>3376</v>
      </c>
      <c r="Q751">
        <v>14200</v>
      </c>
      <c r="R751">
        <v>1</v>
      </c>
      <c r="S751">
        <v>871</v>
      </c>
      <c r="T751" s="1" t="s">
        <v>4409</v>
      </c>
      <c r="U751" s="1" t="s">
        <v>27</v>
      </c>
      <c r="V751">
        <v>1568401199</v>
      </c>
      <c r="W751">
        <v>0</v>
      </c>
      <c r="X751" s="1" t="s">
        <v>27</v>
      </c>
      <c r="Y751" s="2">
        <v>43721.874305555553</v>
      </c>
    </row>
    <row r="752" spans="1:25" x14ac:dyDescent="0.4">
      <c r="A752">
        <v>1749095</v>
      </c>
      <c r="B752">
        <v>10423125</v>
      </c>
      <c r="C752">
        <v>101</v>
      </c>
      <c r="D752">
        <v>338009046</v>
      </c>
      <c r="E752" s="1" t="s">
        <v>462</v>
      </c>
      <c r="F752">
        <v>46601</v>
      </c>
      <c r="G752">
        <v>563510</v>
      </c>
      <c r="H752" s="1" t="s">
        <v>462</v>
      </c>
      <c r="I752" s="1" t="s">
        <v>3820</v>
      </c>
      <c r="J752" s="1" t="s">
        <v>462</v>
      </c>
      <c r="L752" s="1" t="s">
        <v>27</v>
      </c>
      <c r="M752" s="1" t="s">
        <v>3570</v>
      </c>
      <c r="N752" s="1" t="s">
        <v>4410</v>
      </c>
      <c r="O752" s="1" t="s">
        <v>27</v>
      </c>
      <c r="P752" s="1" t="s">
        <v>4411</v>
      </c>
      <c r="Q752">
        <v>14100</v>
      </c>
      <c r="R752">
        <v>1</v>
      </c>
      <c r="S752">
        <v>2665</v>
      </c>
      <c r="T752" s="1" t="s">
        <v>3377</v>
      </c>
      <c r="U752" s="1" t="s">
        <v>27</v>
      </c>
      <c r="V752">
        <v>1568401200</v>
      </c>
      <c r="W752">
        <v>0</v>
      </c>
      <c r="X752" s="1" t="s">
        <v>27</v>
      </c>
      <c r="Y752" s="2">
        <v>43721.875</v>
      </c>
    </row>
    <row r="753" spans="1:25" x14ac:dyDescent="0.4">
      <c r="A753">
        <v>1258775</v>
      </c>
      <c r="B753">
        <v>11599570</v>
      </c>
      <c r="C753">
        <v>101</v>
      </c>
      <c r="D753">
        <v>338152675</v>
      </c>
      <c r="E753" s="1" t="s">
        <v>154</v>
      </c>
      <c r="F753">
        <v>53701</v>
      </c>
      <c r="G753">
        <v>571164</v>
      </c>
      <c r="H753" s="1" t="s">
        <v>154</v>
      </c>
      <c r="I753" s="1" t="s">
        <v>3603</v>
      </c>
      <c r="J753" s="1" t="s">
        <v>154</v>
      </c>
      <c r="L753" s="1" t="s">
        <v>27</v>
      </c>
      <c r="M753" s="1" t="s">
        <v>3576</v>
      </c>
      <c r="N753" s="1" t="s">
        <v>4412</v>
      </c>
      <c r="O753" s="1" t="s">
        <v>3605</v>
      </c>
      <c r="P753" s="1" t="s">
        <v>4411</v>
      </c>
      <c r="Q753">
        <v>14100</v>
      </c>
      <c r="R753">
        <v>1</v>
      </c>
      <c r="S753">
        <v>319</v>
      </c>
      <c r="T753" s="1" t="s">
        <v>27</v>
      </c>
      <c r="U753" s="1" t="s">
        <v>27</v>
      </c>
      <c r="V753">
        <v>1568378723</v>
      </c>
      <c r="W753">
        <v>0</v>
      </c>
      <c r="X753" s="1" t="s">
        <v>27</v>
      </c>
      <c r="Y753" s="2">
        <v>43721.614583333336</v>
      </c>
    </row>
    <row r="754" spans="1:25" x14ac:dyDescent="0.4">
      <c r="A754">
        <v>1749091</v>
      </c>
      <c r="B754">
        <v>71342303</v>
      </c>
      <c r="C754">
        <v>641</v>
      </c>
      <c r="D754">
        <v>337602124</v>
      </c>
      <c r="E754" s="1" t="s">
        <v>4413</v>
      </c>
      <c r="F754">
        <v>25228</v>
      </c>
      <c r="G754">
        <v>539830</v>
      </c>
      <c r="H754" s="1" t="s">
        <v>4413</v>
      </c>
      <c r="I754" s="1" t="s">
        <v>3643</v>
      </c>
      <c r="J754" s="1" t="s">
        <v>3644</v>
      </c>
      <c r="L754" s="1" t="s">
        <v>27</v>
      </c>
      <c r="M754" s="1" t="s">
        <v>3369</v>
      </c>
      <c r="N754" s="1" t="s">
        <v>4414</v>
      </c>
      <c r="O754" s="1" t="s">
        <v>27</v>
      </c>
      <c r="P754" s="1" t="s">
        <v>3410</v>
      </c>
      <c r="Q754">
        <v>15002</v>
      </c>
      <c r="R754">
        <v>1</v>
      </c>
      <c r="S754">
        <v>20</v>
      </c>
      <c r="T754" s="1" t="s">
        <v>27</v>
      </c>
      <c r="U754" s="1" t="s">
        <v>27</v>
      </c>
      <c r="V754">
        <v>1568401199</v>
      </c>
      <c r="W754">
        <v>0</v>
      </c>
      <c r="X754" s="1" t="s">
        <v>27</v>
      </c>
      <c r="Y754" s="2">
        <v>43721.874305555553</v>
      </c>
    </row>
    <row r="755" spans="1:25" x14ac:dyDescent="0.4">
      <c r="A755">
        <v>1749094</v>
      </c>
      <c r="B755">
        <v>44881983</v>
      </c>
      <c r="C755">
        <v>101</v>
      </c>
      <c r="D755">
        <v>335746877</v>
      </c>
      <c r="E755" s="1" t="s">
        <v>29</v>
      </c>
      <c r="F755">
        <v>13000</v>
      </c>
      <c r="G755">
        <v>500097</v>
      </c>
      <c r="H755" s="1" t="s">
        <v>322</v>
      </c>
      <c r="I755" s="1" t="s">
        <v>3368</v>
      </c>
      <c r="J755" s="1" t="s">
        <v>29</v>
      </c>
      <c r="L755" s="1" t="s">
        <v>27</v>
      </c>
      <c r="M755" s="1" t="s">
        <v>3380</v>
      </c>
      <c r="N755" s="1" t="s">
        <v>4415</v>
      </c>
      <c r="O755" s="1" t="s">
        <v>3839</v>
      </c>
      <c r="P755" s="1" t="s">
        <v>3376</v>
      </c>
      <c r="Q755">
        <v>14200</v>
      </c>
      <c r="R755">
        <v>1</v>
      </c>
      <c r="S755">
        <v>1304</v>
      </c>
      <c r="T755" s="1" t="s">
        <v>3529</v>
      </c>
      <c r="U755" s="1" t="s">
        <v>27</v>
      </c>
      <c r="V755">
        <v>1568401200</v>
      </c>
      <c r="W755">
        <v>0</v>
      </c>
      <c r="X755" s="1" t="s">
        <v>27</v>
      </c>
      <c r="Y755" s="2">
        <v>43721.875</v>
      </c>
    </row>
    <row r="756" spans="1:25" x14ac:dyDescent="0.4">
      <c r="A756">
        <v>1627437</v>
      </c>
      <c r="B756">
        <v>47119683</v>
      </c>
      <c r="C756">
        <v>205</v>
      </c>
      <c r="D756">
        <v>336038175</v>
      </c>
      <c r="E756" s="1" t="s">
        <v>29</v>
      </c>
      <c r="F756">
        <v>19000</v>
      </c>
      <c r="G756">
        <v>500216</v>
      </c>
      <c r="H756" s="1" t="s">
        <v>456</v>
      </c>
      <c r="I756" s="1" t="s">
        <v>3368</v>
      </c>
      <c r="J756" s="1" t="s">
        <v>29</v>
      </c>
      <c r="L756" s="1" t="s">
        <v>27</v>
      </c>
      <c r="M756" s="1" t="s">
        <v>3369</v>
      </c>
      <c r="N756" s="1" t="s">
        <v>4416</v>
      </c>
      <c r="O756" s="1" t="s">
        <v>3552</v>
      </c>
      <c r="P756" s="1" t="s">
        <v>3390</v>
      </c>
      <c r="Q756">
        <v>11002</v>
      </c>
      <c r="R756">
        <v>1</v>
      </c>
      <c r="S756">
        <v>797</v>
      </c>
      <c r="T756" s="1" t="s">
        <v>3387</v>
      </c>
      <c r="U756" s="1" t="s">
        <v>27</v>
      </c>
      <c r="V756">
        <v>1568379963</v>
      </c>
      <c r="W756">
        <v>0</v>
      </c>
      <c r="X756" s="1" t="s">
        <v>27</v>
      </c>
      <c r="Y756" s="2">
        <v>43721.629166666666</v>
      </c>
    </row>
    <row r="757" spans="1:25" x14ac:dyDescent="0.4">
      <c r="A757">
        <v>1620388</v>
      </c>
      <c r="B757">
        <v>45806152</v>
      </c>
      <c r="C757">
        <v>112</v>
      </c>
      <c r="D757">
        <v>338120896</v>
      </c>
      <c r="E757" s="1" t="s">
        <v>29</v>
      </c>
      <c r="F757">
        <v>10100</v>
      </c>
      <c r="G757">
        <v>500224</v>
      </c>
      <c r="H757" s="1" t="s">
        <v>435</v>
      </c>
      <c r="I757" s="1" t="s">
        <v>3368</v>
      </c>
      <c r="J757" s="1" t="s">
        <v>29</v>
      </c>
      <c r="L757" s="1" t="s">
        <v>27</v>
      </c>
      <c r="M757" s="1" t="s">
        <v>3419</v>
      </c>
      <c r="N757" s="1" t="s">
        <v>4417</v>
      </c>
      <c r="O757" s="1" t="s">
        <v>3543</v>
      </c>
      <c r="P757" s="1" t="s">
        <v>3390</v>
      </c>
      <c r="Q757">
        <v>11002</v>
      </c>
      <c r="R757">
        <v>1</v>
      </c>
      <c r="S757">
        <v>65</v>
      </c>
      <c r="T757" s="1" t="s">
        <v>3445</v>
      </c>
      <c r="U757" s="1" t="s">
        <v>27</v>
      </c>
      <c r="V757">
        <v>1568379937</v>
      </c>
      <c r="W757">
        <v>0</v>
      </c>
      <c r="X757" s="1" t="s">
        <v>27</v>
      </c>
      <c r="Y757" s="2">
        <v>43721.628472222219</v>
      </c>
    </row>
    <row r="758" spans="1:25" x14ac:dyDescent="0.4">
      <c r="A758">
        <v>1624813</v>
      </c>
      <c r="B758">
        <v>46901086</v>
      </c>
      <c r="C758">
        <v>121</v>
      </c>
      <c r="D758">
        <v>337904416</v>
      </c>
      <c r="E758" s="1" t="s">
        <v>53</v>
      </c>
      <c r="F758">
        <v>60200</v>
      </c>
      <c r="G758">
        <v>550973</v>
      </c>
      <c r="H758" s="1" t="s">
        <v>3425</v>
      </c>
      <c r="I758" s="1" t="s">
        <v>3426</v>
      </c>
      <c r="J758" s="1" t="s">
        <v>3427</v>
      </c>
      <c r="L758" s="1" t="s">
        <v>27</v>
      </c>
      <c r="M758" s="1" t="s">
        <v>3576</v>
      </c>
      <c r="N758" s="1" t="s">
        <v>3762</v>
      </c>
      <c r="O758" s="1" t="s">
        <v>3440</v>
      </c>
      <c r="P758" s="1" t="s">
        <v>3390</v>
      </c>
      <c r="Q758">
        <v>11002</v>
      </c>
      <c r="R758">
        <v>1</v>
      </c>
      <c r="S758">
        <v>993</v>
      </c>
      <c r="T758" s="1" t="s">
        <v>4418</v>
      </c>
      <c r="U758" s="1" t="s">
        <v>27</v>
      </c>
      <c r="V758">
        <v>1568379954</v>
      </c>
      <c r="W758">
        <v>0</v>
      </c>
      <c r="X758" s="1" t="s">
        <v>27</v>
      </c>
      <c r="Y758" s="2">
        <v>43721.628472222219</v>
      </c>
    </row>
    <row r="759" spans="1:25" x14ac:dyDescent="0.4">
      <c r="A759">
        <v>1676639</v>
      </c>
      <c r="B759">
        <v>62586319</v>
      </c>
      <c r="C759">
        <v>112</v>
      </c>
      <c r="D759">
        <v>338092062</v>
      </c>
      <c r="E759" s="1" t="s">
        <v>29</v>
      </c>
      <c r="F759">
        <v>12800</v>
      </c>
      <c r="G759">
        <v>500089</v>
      </c>
      <c r="H759" s="1" t="s">
        <v>95</v>
      </c>
      <c r="I759" s="1" t="s">
        <v>3368</v>
      </c>
      <c r="J759" s="1" t="s">
        <v>29</v>
      </c>
      <c r="L759" s="1" t="s">
        <v>27</v>
      </c>
      <c r="M759" s="1" t="s">
        <v>3576</v>
      </c>
      <c r="N759" s="1" t="s">
        <v>4419</v>
      </c>
      <c r="O759" s="1" t="s">
        <v>3573</v>
      </c>
      <c r="P759" s="1" t="s">
        <v>3390</v>
      </c>
      <c r="Q759">
        <v>11002</v>
      </c>
      <c r="R759">
        <v>1</v>
      </c>
      <c r="S759">
        <v>1957</v>
      </c>
      <c r="T759" s="1" t="s">
        <v>3395</v>
      </c>
      <c r="U759" s="1" t="s">
        <v>27</v>
      </c>
      <c r="V759">
        <v>1568380153</v>
      </c>
      <c r="W759">
        <v>0</v>
      </c>
      <c r="X759" s="1" t="s">
        <v>27</v>
      </c>
      <c r="Y759" s="2">
        <v>43721.631249999999</v>
      </c>
    </row>
    <row r="760" spans="1:25" x14ac:dyDescent="0.4">
      <c r="A760">
        <v>1749093</v>
      </c>
      <c r="B760">
        <v>63665611</v>
      </c>
      <c r="C760">
        <v>101</v>
      </c>
      <c r="D760">
        <v>317716167</v>
      </c>
      <c r="E760" s="1" t="s">
        <v>29</v>
      </c>
      <c r="F760">
        <v>15200</v>
      </c>
      <c r="G760">
        <v>500143</v>
      </c>
      <c r="H760" s="1" t="s">
        <v>74</v>
      </c>
      <c r="I760" s="1" t="s">
        <v>3368</v>
      </c>
      <c r="J760" s="1" t="s">
        <v>29</v>
      </c>
      <c r="L760" s="1" t="s">
        <v>27</v>
      </c>
      <c r="M760" s="1" t="s">
        <v>3369</v>
      </c>
      <c r="N760" s="1" t="s">
        <v>4420</v>
      </c>
      <c r="O760" s="1" t="s">
        <v>4232</v>
      </c>
      <c r="P760" s="1" t="s">
        <v>3376</v>
      </c>
      <c r="Q760">
        <v>14200</v>
      </c>
      <c r="R760">
        <v>1</v>
      </c>
      <c r="S760">
        <v>788</v>
      </c>
      <c r="T760" s="1" t="s">
        <v>3395</v>
      </c>
      <c r="U760" s="1" t="s">
        <v>27</v>
      </c>
      <c r="V760">
        <v>1568401199</v>
      </c>
      <c r="W760">
        <v>0</v>
      </c>
      <c r="X760" s="1" t="s">
        <v>27</v>
      </c>
      <c r="Y760" s="2">
        <v>43721.874305555553</v>
      </c>
    </row>
    <row r="761" spans="1:25" x14ac:dyDescent="0.4">
      <c r="A761">
        <v>1018822</v>
      </c>
      <c r="B761">
        <v>545716</v>
      </c>
      <c r="C761">
        <v>331</v>
      </c>
      <c r="D761">
        <v>302707899</v>
      </c>
      <c r="E761" s="1" t="s">
        <v>717</v>
      </c>
      <c r="F761">
        <v>68624</v>
      </c>
      <c r="G761">
        <v>592005</v>
      </c>
      <c r="H761" s="1" t="s">
        <v>717</v>
      </c>
      <c r="I761" s="1" t="s">
        <v>3823</v>
      </c>
      <c r="J761" s="1" t="s">
        <v>717</v>
      </c>
      <c r="K761">
        <v>13130</v>
      </c>
      <c r="L761" s="1" t="s">
        <v>3416</v>
      </c>
      <c r="M761" s="1" t="s">
        <v>3419</v>
      </c>
      <c r="N761" s="1" t="s">
        <v>4030</v>
      </c>
      <c r="O761" s="1" t="s">
        <v>27</v>
      </c>
      <c r="P761" s="1" t="s">
        <v>27</v>
      </c>
      <c r="T761" s="1" t="s">
        <v>27</v>
      </c>
      <c r="U761" s="1" t="s">
        <v>27</v>
      </c>
      <c r="V761">
        <v>1568131373</v>
      </c>
      <c r="W761">
        <v>0</v>
      </c>
      <c r="X761" s="1" t="s">
        <v>27</v>
      </c>
      <c r="Y761" s="2">
        <v>43718.751388888886</v>
      </c>
    </row>
    <row r="762" spans="1:25" x14ac:dyDescent="0.4">
      <c r="A762">
        <v>1749090</v>
      </c>
      <c r="B762">
        <v>46552243</v>
      </c>
      <c r="C762">
        <v>101</v>
      </c>
      <c r="D762">
        <v>304293930</v>
      </c>
      <c r="E762" s="1" t="s">
        <v>4421</v>
      </c>
      <c r="F762">
        <v>78375</v>
      </c>
      <c r="G762">
        <v>500801</v>
      </c>
      <c r="H762" s="1" t="s">
        <v>4421</v>
      </c>
      <c r="I762" s="1" t="s">
        <v>3385</v>
      </c>
      <c r="J762" s="1" t="s">
        <v>162</v>
      </c>
      <c r="L762" s="1" t="s">
        <v>27</v>
      </c>
      <c r="M762" s="1" t="s">
        <v>3369</v>
      </c>
      <c r="N762" s="1" t="s">
        <v>27</v>
      </c>
      <c r="O762" s="1" t="s">
        <v>27</v>
      </c>
      <c r="P762" s="1" t="s">
        <v>3376</v>
      </c>
      <c r="Q762">
        <v>14200</v>
      </c>
      <c r="R762">
        <v>1</v>
      </c>
      <c r="S762">
        <v>175</v>
      </c>
      <c r="T762" s="1" t="s">
        <v>27</v>
      </c>
      <c r="U762" s="1" t="s">
        <v>27</v>
      </c>
      <c r="V762">
        <v>1568401199</v>
      </c>
      <c r="W762">
        <v>0</v>
      </c>
      <c r="X762" s="1" t="s">
        <v>27</v>
      </c>
      <c r="Y762" s="2">
        <v>43721.874305555553</v>
      </c>
    </row>
    <row r="763" spans="1:25" x14ac:dyDescent="0.4">
      <c r="A763">
        <v>1749089</v>
      </c>
      <c r="B763">
        <v>40825698</v>
      </c>
      <c r="C763">
        <v>101</v>
      </c>
      <c r="D763">
        <v>312827193</v>
      </c>
      <c r="E763" s="1" t="s">
        <v>29</v>
      </c>
      <c r="F763">
        <v>16000</v>
      </c>
      <c r="G763">
        <v>500178</v>
      </c>
      <c r="H763" s="1" t="s">
        <v>559</v>
      </c>
      <c r="I763" s="1" t="s">
        <v>3368</v>
      </c>
      <c r="J763" s="1" t="s">
        <v>29</v>
      </c>
      <c r="L763" s="1" t="s">
        <v>27</v>
      </c>
      <c r="M763" s="1" t="s">
        <v>3369</v>
      </c>
      <c r="N763" s="1" t="s">
        <v>4422</v>
      </c>
      <c r="O763" s="1" t="s">
        <v>4033</v>
      </c>
      <c r="P763" s="1" t="s">
        <v>3376</v>
      </c>
      <c r="Q763">
        <v>14200</v>
      </c>
      <c r="R763">
        <v>1</v>
      </c>
      <c r="S763">
        <v>1604</v>
      </c>
      <c r="T763" s="1" t="s">
        <v>3787</v>
      </c>
      <c r="U763" s="1" t="s">
        <v>27</v>
      </c>
      <c r="V763">
        <v>1568401199</v>
      </c>
      <c r="W763">
        <v>0</v>
      </c>
      <c r="X763" s="1" t="s">
        <v>27</v>
      </c>
      <c r="Y763" s="2">
        <v>43721.874305555553</v>
      </c>
    </row>
    <row r="764" spans="1:25" x14ac:dyDescent="0.4">
      <c r="A764">
        <v>1749088</v>
      </c>
      <c r="B764">
        <v>46326685</v>
      </c>
      <c r="C764">
        <v>101</v>
      </c>
      <c r="D764">
        <v>312701296</v>
      </c>
      <c r="E764" s="1" t="s">
        <v>470</v>
      </c>
      <c r="F764">
        <v>66902</v>
      </c>
      <c r="G764">
        <v>593711</v>
      </c>
      <c r="H764" s="1" t="s">
        <v>470</v>
      </c>
      <c r="I764" s="1" t="s">
        <v>3759</v>
      </c>
      <c r="J764" s="1" t="s">
        <v>470</v>
      </c>
      <c r="L764" s="1" t="s">
        <v>27</v>
      </c>
      <c r="M764" s="1" t="s">
        <v>3369</v>
      </c>
      <c r="N764" s="1" t="s">
        <v>4423</v>
      </c>
      <c r="O764" s="1" t="s">
        <v>27</v>
      </c>
      <c r="P764" s="1" t="s">
        <v>3376</v>
      </c>
      <c r="Q764">
        <v>14200</v>
      </c>
      <c r="R764">
        <v>1</v>
      </c>
      <c r="S764">
        <v>2282</v>
      </c>
      <c r="T764" s="1" t="s">
        <v>3677</v>
      </c>
      <c r="U764" s="1" t="s">
        <v>27</v>
      </c>
      <c r="V764">
        <v>1568401199</v>
      </c>
      <c r="W764">
        <v>0</v>
      </c>
      <c r="X764" s="1" t="s">
        <v>27</v>
      </c>
      <c r="Y764" s="2">
        <v>43721.874305555553</v>
      </c>
    </row>
    <row r="765" spans="1:25" x14ac:dyDescent="0.4">
      <c r="A765">
        <v>1332290</v>
      </c>
      <c r="B765">
        <v>25211161</v>
      </c>
      <c r="C765">
        <v>112</v>
      </c>
      <c r="D765">
        <v>339488237</v>
      </c>
      <c r="E765" s="1" t="s">
        <v>1392</v>
      </c>
      <c r="F765">
        <v>36001</v>
      </c>
      <c r="G765">
        <v>554961</v>
      </c>
      <c r="H765" s="1" t="s">
        <v>1392</v>
      </c>
      <c r="I765" s="1" t="s">
        <v>3392</v>
      </c>
      <c r="J765" s="1" t="s">
        <v>1392</v>
      </c>
      <c r="L765" s="1" t="s">
        <v>27</v>
      </c>
      <c r="M765" s="1" t="s">
        <v>3369</v>
      </c>
      <c r="N765" s="1" t="s">
        <v>4424</v>
      </c>
      <c r="O765" s="1" t="s">
        <v>27</v>
      </c>
      <c r="P765" s="1" t="s">
        <v>3372</v>
      </c>
      <c r="Q765">
        <v>11003</v>
      </c>
      <c r="R765">
        <v>1</v>
      </c>
      <c r="S765">
        <v>932</v>
      </c>
      <c r="T765" s="1" t="s">
        <v>3771</v>
      </c>
      <c r="U765" s="1" t="s">
        <v>27</v>
      </c>
      <c r="V765">
        <v>1568378961</v>
      </c>
      <c r="W765">
        <v>0</v>
      </c>
      <c r="X765" s="1" t="s">
        <v>27</v>
      </c>
      <c r="Y765" s="2">
        <v>43721.617361111108</v>
      </c>
    </row>
    <row r="766" spans="1:25" x14ac:dyDescent="0.4">
      <c r="A766">
        <v>1665602</v>
      </c>
      <c r="B766">
        <v>61171379</v>
      </c>
      <c r="C766">
        <v>112</v>
      </c>
      <c r="D766">
        <v>337849580</v>
      </c>
      <c r="E766" s="1" t="s">
        <v>695</v>
      </c>
      <c r="F766">
        <v>35601</v>
      </c>
      <c r="G766">
        <v>560286</v>
      </c>
      <c r="H766" s="1" t="s">
        <v>695</v>
      </c>
      <c r="I766" s="1" t="s">
        <v>3596</v>
      </c>
      <c r="J766" s="1" t="s">
        <v>695</v>
      </c>
      <c r="L766" s="1" t="s">
        <v>27</v>
      </c>
      <c r="M766" s="1" t="s">
        <v>3369</v>
      </c>
      <c r="N766" s="1" t="s">
        <v>3597</v>
      </c>
      <c r="O766" s="1" t="s">
        <v>27</v>
      </c>
      <c r="P766" s="1" t="s">
        <v>3390</v>
      </c>
      <c r="Q766">
        <v>11002</v>
      </c>
      <c r="R766">
        <v>1</v>
      </c>
      <c r="S766">
        <v>1672</v>
      </c>
      <c r="T766" s="1" t="s">
        <v>27</v>
      </c>
      <c r="U766" s="1" t="s">
        <v>27</v>
      </c>
      <c r="V766">
        <v>1568380108</v>
      </c>
      <c r="W766">
        <v>0</v>
      </c>
      <c r="X766" s="1" t="s">
        <v>27</v>
      </c>
      <c r="Y766" s="2">
        <v>43721.630555555559</v>
      </c>
    </row>
    <row r="767" spans="1:25" x14ac:dyDescent="0.4">
      <c r="A767">
        <v>1068571</v>
      </c>
      <c r="B767">
        <v>2881845</v>
      </c>
      <c r="C767">
        <v>121</v>
      </c>
      <c r="D767">
        <v>338008637</v>
      </c>
      <c r="E767" s="1" t="s">
        <v>29</v>
      </c>
      <c r="F767">
        <v>10800</v>
      </c>
      <c r="G767">
        <v>500224</v>
      </c>
      <c r="H767" s="1" t="s">
        <v>435</v>
      </c>
      <c r="I767" s="1" t="s">
        <v>3368</v>
      </c>
      <c r="J767" s="1" t="s">
        <v>29</v>
      </c>
      <c r="L767" s="1" t="s">
        <v>27</v>
      </c>
      <c r="M767" s="1" t="s">
        <v>3393</v>
      </c>
      <c r="N767" s="1" t="s">
        <v>4425</v>
      </c>
      <c r="O767" s="1" t="s">
        <v>4315</v>
      </c>
      <c r="P767" s="1" t="s">
        <v>3390</v>
      </c>
      <c r="Q767">
        <v>11002</v>
      </c>
      <c r="R767">
        <v>1</v>
      </c>
      <c r="S767">
        <v>270</v>
      </c>
      <c r="T767" s="1" t="s">
        <v>3773</v>
      </c>
      <c r="U767" s="1" t="s">
        <v>27</v>
      </c>
      <c r="V767">
        <v>1568187289</v>
      </c>
      <c r="W767">
        <v>0</v>
      </c>
      <c r="X767" s="1" t="s">
        <v>27</v>
      </c>
      <c r="Y767" s="2">
        <v>43719.398611111108</v>
      </c>
    </row>
    <row r="768" spans="1:25" x14ac:dyDescent="0.4">
      <c r="A768">
        <v>1749087</v>
      </c>
      <c r="B768">
        <v>25262106</v>
      </c>
      <c r="C768">
        <v>112</v>
      </c>
      <c r="D768">
        <v>332554921</v>
      </c>
      <c r="E768" s="1" t="s">
        <v>4426</v>
      </c>
      <c r="F768">
        <v>54954</v>
      </c>
      <c r="G768">
        <v>574341</v>
      </c>
      <c r="H768" s="1" t="s">
        <v>4426</v>
      </c>
      <c r="I768" s="1" t="s">
        <v>3731</v>
      </c>
      <c r="J768" s="1" t="s">
        <v>42</v>
      </c>
      <c r="L768" s="1" t="s">
        <v>27</v>
      </c>
      <c r="M768" s="1" t="s">
        <v>3369</v>
      </c>
      <c r="N768" s="1" t="s">
        <v>3521</v>
      </c>
      <c r="O768" s="1" t="s">
        <v>27</v>
      </c>
      <c r="P768" s="1" t="s">
        <v>3390</v>
      </c>
      <c r="Q768">
        <v>11002</v>
      </c>
      <c r="R768">
        <v>1</v>
      </c>
      <c r="S768">
        <v>342</v>
      </c>
      <c r="T768" s="1" t="s">
        <v>27</v>
      </c>
      <c r="U768" s="1" t="s">
        <v>27</v>
      </c>
      <c r="V768">
        <v>1568401199</v>
      </c>
      <c r="W768">
        <v>0</v>
      </c>
      <c r="X768" s="1" t="s">
        <v>27</v>
      </c>
      <c r="Y768" s="2">
        <v>43721.874305555553</v>
      </c>
    </row>
    <row r="769" spans="1:25" x14ac:dyDescent="0.4">
      <c r="A769">
        <v>1749086</v>
      </c>
      <c r="B769">
        <v>25267264</v>
      </c>
      <c r="C769">
        <v>112</v>
      </c>
      <c r="D769">
        <v>335576020</v>
      </c>
      <c r="E769" s="1" t="s">
        <v>1127</v>
      </c>
      <c r="F769">
        <v>50601</v>
      </c>
      <c r="G769">
        <v>572659</v>
      </c>
      <c r="H769" s="1" t="s">
        <v>1127</v>
      </c>
      <c r="I769" s="1" t="s">
        <v>3536</v>
      </c>
      <c r="J769" s="1" t="s">
        <v>1127</v>
      </c>
      <c r="L769" s="1" t="s">
        <v>27</v>
      </c>
      <c r="M769" s="1" t="s">
        <v>3369</v>
      </c>
      <c r="N769" s="1" t="s">
        <v>4427</v>
      </c>
      <c r="O769" s="1" t="s">
        <v>1693</v>
      </c>
      <c r="P769" s="1" t="s">
        <v>3390</v>
      </c>
      <c r="Q769">
        <v>11002</v>
      </c>
      <c r="R769">
        <v>1</v>
      </c>
      <c r="S769">
        <v>99</v>
      </c>
      <c r="T769" s="1" t="s">
        <v>27</v>
      </c>
      <c r="U769" s="1" t="s">
        <v>27</v>
      </c>
      <c r="V769">
        <v>1568401199</v>
      </c>
      <c r="W769">
        <v>0</v>
      </c>
      <c r="X769" s="1" t="s">
        <v>27</v>
      </c>
      <c r="Y769" s="2">
        <v>43721.874305555553</v>
      </c>
    </row>
    <row r="770" spans="1:25" x14ac:dyDescent="0.4">
      <c r="A770">
        <v>1749085</v>
      </c>
      <c r="B770">
        <v>26855771</v>
      </c>
      <c r="C770">
        <v>141</v>
      </c>
      <c r="D770">
        <v>332473575</v>
      </c>
      <c r="E770" s="1" t="s">
        <v>45</v>
      </c>
      <c r="F770">
        <v>71500</v>
      </c>
      <c r="G770">
        <v>554430</v>
      </c>
      <c r="H770" s="1" t="s">
        <v>4428</v>
      </c>
      <c r="I770" s="1" t="s">
        <v>3490</v>
      </c>
      <c r="J770" s="1" t="s">
        <v>3491</v>
      </c>
      <c r="L770" s="1" t="s">
        <v>27</v>
      </c>
      <c r="M770" s="1" t="s">
        <v>3369</v>
      </c>
      <c r="N770" s="1" t="s">
        <v>4429</v>
      </c>
      <c r="O770" s="1" t="s">
        <v>4428</v>
      </c>
      <c r="P770" s="1" t="s">
        <v>3410</v>
      </c>
      <c r="Q770">
        <v>15002</v>
      </c>
      <c r="R770">
        <v>1</v>
      </c>
      <c r="S770">
        <v>393</v>
      </c>
      <c r="T770" s="1" t="s">
        <v>4430</v>
      </c>
      <c r="U770" s="1" t="s">
        <v>27</v>
      </c>
      <c r="V770">
        <v>1568401199</v>
      </c>
      <c r="W770">
        <v>0</v>
      </c>
      <c r="X770" s="1" t="s">
        <v>27</v>
      </c>
      <c r="Y770" s="2">
        <v>43721.874305555553</v>
      </c>
    </row>
    <row r="771" spans="1:25" x14ac:dyDescent="0.4">
      <c r="A771">
        <v>1322386</v>
      </c>
      <c r="B771">
        <v>25023811</v>
      </c>
      <c r="C771">
        <v>112</v>
      </c>
      <c r="D771">
        <v>318890746</v>
      </c>
      <c r="E771" s="1" t="s">
        <v>808</v>
      </c>
      <c r="F771">
        <v>43001</v>
      </c>
      <c r="G771">
        <v>562971</v>
      </c>
      <c r="H771" s="1" t="s">
        <v>808</v>
      </c>
      <c r="I771" s="1" t="s">
        <v>3383</v>
      </c>
      <c r="J771" s="1" t="s">
        <v>808</v>
      </c>
      <c r="L771" s="1" t="s">
        <v>27</v>
      </c>
      <c r="M771" s="1" t="s">
        <v>3369</v>
      </c>
      <c r="N771" s="1" t="s">
        <v>4431</v>
      </c>
      <c r="O771" s="1" t="s">
        <v>27</v>
      </c>
      <c r="P771" s="1" t="s">
        <v>3390</v>
      </c>
      <c r="Q771">
        <v>11002</v>
      </c>
      <c r="R771">
        <v>1</v>
      </c>
      <c r="S771">
        <v>895</v>
      </c>
      <c r="T771" s="1" t="s">
        <v>4292</v>
      </c>
      <c r="U771" s="1" t="s">
        <v>27</v>
      </c>
      <c r="V771">
        <v>1568378925</v>
      </c>
      <c r="W771">
        <v>0</v>
      </c>
      <c r="X771" s="1" t="s">
        <v>27</v>
      </c>
      <c r="Y771" s="2">
        <v>43721.616666666669</v>
      </c>
    </row>
    <row r="772" spans="1:25" x14ac:dyDescent="0.4">
      <c r="A772">
        <v>1749084</v>
      </c>
      <c r="B772">
        <v>25326236</v>
      </c>
      <c r="C772">
        <v>112</v>
      </c>
      <c r="D772">
        <v>332271382</v>
      </c>
      <c r="E772" s="1" t="s">
        <v>99</v>
      </c>
      <c r="F772">
        <v>76701</v>
      </c>
      <c r="G772">
        <v>588296</v>
      </c>
      <c r="H772" s="1" t="s">
        <v>99</v>
      </c>
      <c r="I772" s="1" t="s">
        <v>3412</v>
      </c>
      <c r="J772" s="1" t="s">
        <v>99</v>
      </c>
      <c r="L772" s="1" t="s">
        <v>27</v>
      </c>
      <c r="M772" s="1" t="s">
        <v>3369</v>
      </c>
      <c r="N772" s="1" t="s">
        <v>4432</v>
      </c>
      <c r="O772" s="1" t="s">
        <v>27</v>
      </c>
      <c r="P772" s="1" t="s">
        <v>3390</v>
      </c>
      <c r="Q772">
        <v>11002</v>
      </c>
      <c r="R772">
        <v>1</v>
      </c>
      <c r="S772">
        <v>1827</v>
      </c>
      <c r="T772" s="1" t="s">
        <v>3377</v>
      </c>
      <c r="U772" s="1" t="s">
        <v>27</v>
      </c>
      <c r="V772">
        <v>1568401199</v>
      </c>
      <c r="W772">
        <v>0</v>
      </c>
      <c r="X772" s="1" t="s">
        <v>27</v>
      </c>
      <c r="Y772" s="2">
        <v>43721.874305555553</v>
      </c>
    </row>
    <row r="773" spans="1:25" x14ac:dyDescent="0.4">
      <c r="A773">
        <v>1749083</v>
      </c>
      <c r="B773">
        <v>47901489</v>
      </c>
      <c r="C773">
        <v>112</v>
      </c>
      <c r="D773">
        <v>332293394</v>
      </c>
      <c r="E773" s="1" t="s">
        <v>359</v>
      </c>
      <c r="F773">
        <v>69201</v>
      </c>
      <c r="G773">
        <v>584649</v>
      </c>
      <c r="H773" s="1" t="s">
        <v>359</v>
      </c>
      <c r="I773" s="1" t="s">
        <v>3726</v>
      </c>
      <c r="J773" s="1" t="s">
        <v>325</v>
      </c>
      <c r="L773" s="1" t="s">
        <v>27</v>
      </c>
      <c r="M773" s="1" t="s">
        <v>3369</v>
      </c>
      <c r="N773" s="1" t="s">
        <v>4433</v>
      </c>
      <c r="O773" s="1" t="s">
        <v>27</v>
      </c>
      <c r="P773" s="1" t="s">
        <v>3390</v>
      </c>
      <c r="Q773">
        <v>11002</v>
      </c>
      <c r="R773">
        <v>1</v>
      </c>
      <c r="S773">
        <v>429</v>
      </c>
      <c r="T773" s="1" t="s">
        <v>3516</v>
      </c>
      <c r="U773" s="1" t="s">
        <v>27</v>
      </c>
      <c r="V773">
        <v>1568401199</v>
      </c>
      <c r="W773">
        <v>0</v>
      </c>
      <c r="X773" s="1" t="s">
        <v>27</v>
      </c>
      <c r="Y773" s="2">
        <v>43721.874305555553</v>
      </c>
    </row>
    <row r="774" spans="1:25" x14ac:dyDescent="0.4">
      <c r="A774">
        <v>1749082</v>
      </c>
      <c r="B774">
        <v>48303186</v>
      </c>
      <c r="C774">
        <v>101</v>
      </c>
      <c r="D774">
        <v>330610368</v>
      </c>
      <c r="E774" s="1" t="s">
        <v>299</v>
      </c>
      <c r="F774">
        <v>47001</v>
      </c>
      <c r="G774">
        <v>561380</v>
      </c>
      <c r="H774" s="1" t="s">
        <v>299</v>
      </c>
      <c r="I774" s="1" t="s">
        <v>3502</v>
      </c>
      <c r="J774" s="1" t="s">
        <v>299</v>
      </c>
      <c r="L774" s="1" t="s">
        <v>27</v>
      </c>
      <c r="M774" s="1" t="s">
        <v>3369</v>
      </c>
      <c r="N774" s="1" t="s">
        <v>4434</v>
      </c>
      <c r="O774" s="1" t="s">
        <v>27</v>
      </c>
      <c r="P774" s="1" t="s">
        <v>3376</v>
      </c>
      <c r="Q774">
        <v>14200</v>
      </c>
      <c r="R774">
        <v>1</v>
      </c>
      <c r="S774">
        <v>1390</v>
      </c>
      <c r="T774" s="1" t="s">
        <v>3373</v>
      </c>
      <c r="U774" s="1" t="s">
        <v>27</v>
      </c>
      <c r="V774">
        <v>1568401199</v>
      </c>
      <c r="W774">
        <v>0</v>
      </c>
      <c r="X774" s="1" t="s">
        <v>27</v>
      </c>
      <c r="Y774" s="2">
        <v>43721.874305555553</v>
      </c>
    </row>
    <row r="775" spans="1:25" x14ac:dyDescent="0.4">
      <c r="A775">
        <v>1326725</v>
      </c>
      <c r="B775">
        <v>25101650</v>
      </c>
      <c r="C775">
        <v>112</v>
      </c>
      <c r="D775">
        <v>330029018</v>
      </c>
      <c r="E775" s="1" t="s">
        <v>29</v>
      </c>
      <c r="F775">
        <v>19800</v>
      </c>
      <c r="G775">
        <v>547361</v>
      </c>
      <c r="H775" s="1" t="s">
        <v>1559</v>
      </c>
      <c r="I775" s="1" t="s">
        <v>3368</v>
      </c>
      <c r="J775" s="1" t="s">
        <v>29</v>
      </c>
      <c r="L775" s="1" t="s">
        <v>27</v>
      </c>
      <c r="M775" s="1" t="s">
        <v>3369</v>
      </c>
      <c r="N775" s="1" t="s">
        <v>4435</v>
      </c>
      <c r="O775" s="1" t="s">
        <v>3628</v>
      </c>
      <c r="P775" s="1" t="s">
        <v>3390</v>
      </c>
      <c r="Q775">
        <v>11002</v>
      </c>
      <c r="R775">
        <v>1</v>
      </c>
      <c r="S775">
        <v>763</v>
      </c>
      <c r="T775" s="1" t="s">
        <v>4436</v>
      </c>
      <c r="U775" s="1" t="s">
        <v>27</v>
      </c>
      <c r="V775">
        <v>1568378940</v>
      </c>
      <c r="W775">
        <v>0</v>
      </c>
      <c r="X775" s="1" t="s">
        <v>27</v>
      </c>
      <c r="Y775" s="2">
        <v>43721.617361111108</v>
      </c>
    </row>
    <row r="776" spans="1:25" x14ac:dyDescent="0.4">
      <c r="A776">
        <v>1749081</v>
      </c>
      <c r="B776">
        <v>70961808</v>
      </c>
      <c r="C776">
        <v>325</v>
      </c>
      <c r="D776">
        <v>339651240</v>
      </c>
      <c r="E776" s="1" t="s">
        <v>99</v>
      </c>
      <c r="F776">
        <v>76701</v>
      </c>
      <c r="G776">
        <v>588296</v>
      </c>
      <c r="H776" s="1" t="s">
        <v>99</v>
      </c>
      <c r="I776" s="1" t="s">
        <v>3412</v>
      </c>
      <c r="J776" s="1" t="s">
        <v>99</v>
      </c>
      <c r="L776" s="1" t="s">
        <v>27</v>
      </c>
      <c r="M776" s="1" t="s">
        <v>3414</v>
      </c>
      <c r="N776" s="1" t="s">
        <v>3975</v>
      </c>
      <c r="O776" s="1" t="s">
        <v>27</v>
      </c>
      <c r="P776" s="1" t="s">
        <v>3853</v>
      </c>
      <c r="Q776">
        <v>13110</v>
      </c>
      <c r="R776">
        <v>1</v>
      </c>
      <c r="S776">
        <v>183</v>
      </c>
      <c r="T776" s="1" t="s">
        <v>3501</v>
      </c>
      <c r="U776" s="1" t="s">
        <v>27</v>
      </c>
      <c r="V776">
        <v>1568401199</v>
      </c>
      <c r="W776">
        <v>0</v>
      </c>
      <c r="X776" s="1" t="s">
        <v>27</v>
      </c>
      <c r="Y776" s="2">
        <v>43721.874305555553</v>
      </c>
    </row>
    <row r="777" spans="1:25" x14ac:dyDescent="0.4">
      <c r="A777">
        <v>1391494</v>
      </c>
      <c r="B777">
        <v>26240092</v>
      </c>
      <c r="C777">
        <v>112</v>
      </c>
      <c r="D777">
        <v>330142492</v>
      </c>
      <c r="E777" s="1" t="s">
        <v>53</v>
      </c>
      <c r="F777">
        <v>61300</v>
      </c>
      <c r="G777">
        <v>551031</v>
      </c>
      <c r="H777" s="1" t="s">
        <v>3430</v>
      </c>
      <c r="I777" s="1" t="s">
        <v>3426</v>
      </c>
      <c r="J777" s="1" t="s">
        <v>3427</v>
      </c>
      <c r="L777" s="1" t="s">
        <v>27</v>
      </c>
      <c r="M777" s="1" t="s">
        <v>3369</v>
      </c>
      <c r="N777" s="1" t="s">
        <v>4437</v>
      </c>
      <c r="O777" s="1" t="s">
        <v>4438</v>
      </c>
      <c r="P777" s="1" t="s">
        <v>3390</v>
      </c>
      <c r="Q777">
        <v>11002</v>
      </c>
      <c r="R777">
        <v>1</v>
      </c>
      <c r="S777">
        <v>448</v>
      </c>
      <c r="T777" s="1" t="s">
        <v>3665</v>
      </c>
      <c r="U777" s="1" t="s">
        <v>27</v>
      </c>
      <c r="V777">
        <v>1568379155</v>
      </c>
      <c r="W777">
        <v>0</v>
      </c>
      <c r="X777" s="1" t="s">
        <v>27</v>
      </c>
      <c r="Y777" s="2">
        <v>43721.619444444441</v>
      </c>
    </row>
    <row r="778" spans="1:25" x14ac:dyDescent="0.4">
      <c r="A778">
        <v>1327025</v>
      </c>
      <c r="B778">
        <v>25106953</v>
      </c>
      <c r="C778">
        <v>112</v>
      </c>
      <c r="D778">
        <v>333042511</v>
      </c>
      <c r="E778" s="1" t="s">
        <v>4439</v>
      </c>
      <c r="F778">
        <v>27324</v>
      </c>
      <c r="G778">
        <v>533041</v>
      </c>
      <c r="H778" s="1" t="s">
        <v>4439</v>
      </c>
      <c r="I778" s="1" t="s">
        <v>3915</v>
      </c>
      <c r="J778" s="1" t="s">
        <v>825</v>
      </c>
      <c r="L778" s="1" t="s">
        <v>27</v>
      </c>
      <c r="M778" s="1" t="s">
        <v>3369</v>
      </c>
      <c r="N778" s="1" t="s">
        <v>3678</v>
      </c>
      <c r="O778" s="1" t="s">
        <v>27</v>
      </c>
      <c r="P778" s="1" t="s">
        <v>3390</v>
      </c>
      <c r="Q778">
        <v>11002</v>
      </c>
      <c r="R778">
        <v>1</v>
      </c>
      <c r="S778">
        <v>268</v>
      </c>
      <c r="T778" s="1" t="s">
        <v>27</v>
      </c>
      <c r="U778" s="1" t="s">
        <v>27</v>
      </c>
      <c r="V778">
        <v>1568378942</v>
      </c>
      <c r="W778">
        <v>0</v>
      </c>
      <c r="X778" s="1" t="s">
        <v>27</v>
      </c>
      <c r="Y778" s="2">
        <v>43721.617361111108</v>
      </c>
    </row>
    <row r="779" spans="1:25" x14ac:dyDescent="0.4">
      <c r="A779">
        <v>1749080</v>
      </c>
      <c r="B779">
        <v>25208403</v>
      </c>
      <c r="C779">
        <v>112</v>
      </c>
      <c r="D779">
        <v>338755880</v>
      </c>
      <c r="E779" s="1" t="s">
        <v>1392</v>
      </c>
      <c r="F779">
        <v>36001</v>
      </c>
      <c r="G779">
        <v>554961</v>
      </c>
      <c r="H779" s="1" t="s">
        <v>1392</v>
      </c>
      <c r="I779" s="1" t="s">
        <v>3392</v>
      </c>
      <c r="J779" s="1" t="s">
        <v>1392</v>
      </c>
      <c r="L779" s="1" t="s">
        <v>27</v>
      </c>
      <c r="M779" s="1" t="s">
        <v>3369</v>
      </c>
      <c r="N779" s="1" t="s">
        <v>3927</v>
      </c>
      <c r="O779" s="1" t="s">
        <v>27</v>
      </c>
      <c r="P779" s="1" t="s">
        <v>3390</v>
      </c>
      <c r="Q779">
        <v>11002</v>
      </c>
      <c r="R779">
        <v>1</v>
      </c>
      <c r="S779">
        <v>541</v>
      </c>
      <c r="T779" s="1" t="s">
        <v>3377</v>
      </c>
      <c r="U779" s="1" t="s">
        <v>27</v>
      </c>
      <c r="V779">
        <v>1568401199</v>
      </c>
      <c r="W779">
        <v>0</v>
      </c>
      <c r="X779" s="1" t="s">
        <v>27</v>
      </c>
      <c r="Y779" s="2">
        <v>43721.874305555553</v>
      </c>
    </row>
    <row r="780" spans="1:25" x14ac:dyDescent="0.4">
      <c r="A780">
        <v>1666625</v>
      </c>
      <c r="B780">
        <v>61327352</v>
      </c>
      <c r="C780">
        <v>112</v>
      </c>
      <c r="D780">
        <v>336532352</v>
      </c>
      <c r="E780" s="1" t="s">
        <v>27</v>
      </c>
      <c r="G780">
        <v>556904</v>
      </c>
      <c r="H780" s="1" t="s">
        <v>3402</v>
      </c>
      <c r="I780" s="1" t="s">
        <v>3403</v>
      </c>
      <c r="J780" s="1" t="s">
        <v>254</v>
      </c>
      <c r="L780" s="1" t="s">
        <v>27</v>
      </c>
      <c r="M780" s="1" t="s">
        <v>3369</v>
      </c>
      <c r="N780" s="1" t="s">
        <v>27</v>
      </c>
      <c r="O780" s="1" t="s">
        <v>27</v>
      </c>
      <c r="P780" s="1" t="s">
        <v>3390</v>
      </c>
      <c r="Q780">
        <v>11002</v>
      </c>
      <c r="T780" s="1" t="s">
        <v>27</v>
      </c>
      <c r="U780" s="1" t="s">
        <v>4440</v>
      </c>
      <c r="V780">
        <v>1568380114</v>
      </c>
      <c r="W780">
        <v>0</v>
      </c>
      <c r="X780" s="1" t="s">
        <v>27</v>
      </c>
      <c r="Y780" s="2">
        <v>43721.630555555559</v>
      </c>
    </row>
    <row r="781" spans="1:25" x14ac:dyDescent="0.4">
      <c r="A781">
        <v>1321875</v>
      </c>
      <c r="B781">
        <v>25015150</v>
      </c>
      <c r="C781">
        <v>112</v>
      </c>
      <c r="D781">
        <v>339704523</v>
      </c>
      <c r="E781" s="1" t="s">
        <v>1454</v>
      </c>
      <c r="F781">
        <v>43401</v>
      </c>
      <c r="G781">
        <v>567027</v>
      </c>
      <c r="H781" s="1" t="s">
        <v>1454</v>
      </c>
      <c r="I781" s="1" t="s">
        <v>3791</v>
      </c>
      <c r="J781" s="1" t="s">
        <v>1454</v>
      </c>
      <c r="L781" s="1" t="s">
        <v>27</v>
      </c>
      <c r="M781" s="1" t="s">
        <v>3576</v>
      </c>
      <c r="N781" s="1" t="s">
        <v>4441</v>
      </c>
      <c r="O781" s="1" t="s">
        <v>27</v>
      </c>
      <c r="P781" s="1" t="s">
        <v>3390</v>
      </c>
      <c r="Q781">
        <v>11002</v>
      </c>
      <c r="R781">
        <v>1</v>
      </c>
      <c r="S781">
        <v>287</v>
      </c>
      <c r="T781" s="1" t="s">
        <v>27</v>
      </c>
      <c r="U781" s="1" t="s">
        <v>27</v>
      </c>
      <c r="V781">
        <v>1568378923</v>
      </c>
      <c r="W781">
        <v>0</v>
      </c>
      <c r="X781" s="1" t="s">
        <v>27</v>
      </c>
      <c r="Y781" s="2">
        <v>43721.616666666669</v>
      </c>
    </row>
    <row r="782" spans="1:25" x14ac:dyDescent="0.4">
      <c r="A782">
        <v>1263168</v>
      </c>
      <c r="B782">
        <v>15529479</v>
      </c>
      <c r="C782">
        <v>141</v>
      </c>
      <c r="D782">
        <v>337883916</v>
      </c>
      <c r="E782" s="1" t="s">
        <v>53</v>
      </c>
      <c r="F782">
        <v>60200</v>
      </c>
      <c r="G782">
        <v>550973</v>
      </c>
      <c r="H782" s="1" t="s">
        <v>3425</v>
      </c>
      <c r="I782" s="1" t="s">
        <v>3426</v>
      </c>
      <c r="J782" s="1" t="s">
        <v>3427</v>
      </c>
      <c r="L782" s="1" t="s">
        <v>27</v>
      </c>
      <c r="M782" s="1" t="s">
        <v>3576</v>
      </c>
      <c r="N782" s="1" t="s">
        <v>4442</v>
      </c>
      <c r="O782" s="1" t="s">
        <v>3440</v>
      </c>
      <c r="P782" s="1" t="s">
        <v>3410</v>
      </c>
      <c r="Q782">
        <v>15002</v>
      </c>
      <c r="R782">
        <v>1</v>
      </c>
      <c r="S782">
        <v>389</v>
      </c>
      <c r="T782" s="1" t="s">
        <v>3544</v>
      </c>
      <c r="U782" s="1" t="s">
        <v>27</v>
      </c>
      <c r="V782">
        <v>1568378739</v>
      </c>
      <c r="W782">
        <v>0</v>
      </c>
      <c r="X782" s="1" t="s">
        <v>27</v>
      </c>
      <c r="Y782" s="2">
        <v>43721.614583333336</v>
      </c>
    </row>
    <row r="783" spans="1:25" x14ac:dyDescent="0.4">
      <c r="A783">
        <v>1001161</v>
      </c>
      <c r="B783">
        <v>55069</v>
      </c>
      <c r="C783">
        <v>331</v>
      </c>
      <c r="D783">
        <v>304241963</v>
      </c>
      <c r="E783" s="1" t="s">
        <v>385</v>
      </c>
      <c r="F783">
        <v>67602</v>
      </c>
      <c r="G783">
        <v>591181</v>
      </c>
      <c r="H783" s="1" t="s">
        <v>385</v>
      </c>
      <c r="I783" s="1" t="s">
        <v>3662</v>
      </c>
      <c r="J783" s="1" t="s">
        <v>714</v>
      </c>
      <c r="K783">
        <v>13130</v>
      </c>
      <c r="L783" s="1" t="s">
        <v>3416</v>
      </c>
      <c r="M783" s="1" t="s">
        <v>3419</v>
      </c>
      <c r="N783" s="1" t="s">
        <v>4055</v>
      </c>
      <c r="O783" s="1" t="s">
        <v>27</v>
      </c>
      <c r="P783" s="1" t="s">
        <v>27</v>
      </c>
      <c r="T783" s="1" t="s">
        <v>27</v>
      </c>
      <c r="U783" s="1" t="s">
        <v>27</v>
      </c>
      <c r="V783">
        <v>1568131264</v>
      </c>
      <c r="W783">
        <v>0</v>
      </c>
      <c r="X783" s="1" t="s">
        <v>27</v>
      </c>
      <c r="Y783" s="2">
        <v>43718.750694444447</v>
      </c>
    </row>
    <row r="784" spans="1:25" x14ac:dyDescent="0.4">
      <c r="A784">
        <v>1001163</v>
      </c>
      <c r="B784">
        <v>55166</v>
      </c>
      <c r="C784">
        <v>331</v>
      </c>
      <c r="D784">
        <v>304241965</v>
      </c>
      <c r="E784" s="1" t="s">
        <v>639</v>
      </c>
      <c r="F784">
        <v>67201</v>
      </c>
      <c r="G784">
        <v>594482</v>
      </c>
      <c r="H784" s="1" t="s">
        <v>639</v>
      </c>
      <c r="I784" s="1" t="s">
        <v>3759</v>
      </c>
      <c r="J784" s="1" t="s">
        <v>470</v>
      </c>
      <c r="K784">
        <v>13130</v>
      </c>
      <c r="L784" s="1" t="s">
        <v>3416</v>
      </c>
      <c r="M784" s="1" t="s">
        <v>3414</v>
      </c>
      <c r="N784" s="1" t="s">
        <v>4057</v>
      </c>
      <c r="O784" s="1" t="s">
        <v>27</v>
      </c>
      <c r="P784" s="1" t="s">
        <v>27</v>
      </c>
      <c r="T784" s="1" t="s">
        <v>27</v>
      </c>
      <c r="U784" s="1" t="s">
        <v>27</v>
      </c>
      <c r="V784">
        <v>1568131264</v>
      </c>
      <c r="W784">
        <v>0</v>
      </c>
      <c r="X784" s="1" t="s">
        <v>27</v>
      </c>
      <c r="Y784" s="2">
        <v>43718.750694444447</v>
      </c>
    </row>
    <row r="785" spans="1:25" x14ac:dyDescent="0.4">
      <c r="A785">
        <v>1001166</v>
      </c>
      <c r="B785">
        <v>55301</v>
      </c>
      <c r="C785">
        <v>331</v>
      </c>
      <c r="D785">
        <v>304241966</v>
      </c>
      <c r="E785" s="1" t="s">
        <v>470</v>
      </c>
      <c r="F785">
        <v>66967</v>
      </c>
      <c r="G785">
        <v>593711</v>
      </c>
      <c r="H785" s="1" t="s">
        <v>470</v>
      </c>
      <c r="I785" s="1" t="s">
        <v>3759</v>
      </c>
      <c r="J785" s="1" t="s">
        <v>470</v>
      </c>
      <c r="K785">
        <v>13130</v>
      </c>
      <c r="L785" s="1" t="s">
        <v>3416</v>
      </c>
      <c r="M785" s="1" t="s">
        <v>3414</v>
      </c>
      <c r="N785" s="1" t="s">
        <v>4058</v>
      </c>
      <c r="O785" s="1" t="s">
        <v>27</v>
      </c>
      <c r="P785" s="1" t="s">
        <v>27</v>
      </c>
      <c r="T785" s="1" t="s">
        <v>27</v>
      </c>
      <c r="U785" s="1" t="s">
        <v>27</v>
      </c>
      <c r="V785">
        <v>1568131264</v>
      </c>
      <c r="W785">
        <v>0</v>
      </c>
      <c r="X785" s="1" t="s">
        <v>27</v>
      </c>
      <c r="Y785" s="2">
        <v>43718.750694444447</v>
      </c>
    </row>
    <row r="786" spans="1:25" x14ac:dyDescent="0.4">
      <c r="A786">
        <v>1001193</v>
      </c>
      <c r="B786">
        <v>56324</v>
      </c>
      <c r="C786">
        <v>331</v>
      </c>
      <c r="D786">
        <v>304598889</v>
      </c>
      <c r="E786" s="1" t="s">
        <v>429</v>
      </c>
      <c r="F786">
        <v>68001</v>
      </c>
      <c r="G786">
        <v>581372</v>
      </c>
      <c r="H786" s="1" t="s">
        <v>429</v>
      </c>
      <c r="I786" s="1" t="s">
        <v>3606</v>
      </c>
      <c r="J786" s="1" t="s">
        <v>424</v>
      </c>
      <c r="K786">
        <v>13130</v>
      </c>
      <c r="L786" s="1" t="s">
        <v>3416</v>
      </c>
      <c r="M786" s="1" t="s">
        <v>3414</v>
      </c>
      <c r="N786" s="1" t="s">
        <v>4060</v>
      </c>
      <c r="O786" s="1" t="s">
        <v>27</v>
      </c>
      <c r="P786" s="1" t="s">
        <v>27</v>
      </c>
      <c r="T786" s="1" t="s">
        <v>27</v>
      </c>
      <c r="U786" s="1" t="s">
        <v>27</v>
      </c>
      <c r="V786">
        <v>1568131264</v>
      </c>
      <c r="W786">
        <v>0</v>
      </c>
      <c r="X786" s="1" t="s">
        <v>27</v>
      </c>
      <c r="Y786" s="2">
        <v>43718.750694444447</v>
      </c>
    </row>
    <row r="787" spans="1:25" x14ac:dyDescent="0.4">
      <c r="A787">
        <v>1001406</v>
      </c>
      <c r="B787">
        <v>66702</v>
      </c>
      <c r="C787">
        <v>331</v>
      </c>
      <c r="D787">
        <v>304635184</v>
      </c>
      <c r="E787" s="1" t="s">
        <v>1732</v>
      </c>
      <c r="F787">
        <v>26101</v>
      </c>
      <c r="G787">
        <v>539911</v>
      </c>
      <c r="H787" s="1" t="s">
        <v>1732</v>
      </c>
      <c r="I787" s="1" t="s">
        <v>3866</v>
      </c>
      <c r="J787" s="1" t="s">
        <v>1732</v>
      </c>
      <c r="K787">
        <v>13130</v>
      </c>
      <c r="L787" s="1" t="s">
        <v>3416</v>
      </c>
      <c r="M787" s="1" t="s">
        <v>3419</v>
      </c>
      <c r="N787" s="1" t="s">
        <v>4443</v>
      </c>
      <c r="O787" s="1" t="s">
        <v>1048</v>
      </c>
      <c r="P787" s="1" t="s">
        <v>27</v>
      </c>
      <c r="T787" s="1" t="s">
        <v>27</v>
      </c>
      <c r="U787" s="1" t="s">
        <v>27</v>
      </c>
      <c r="V787">
        <v>1568131265</v>
      </c>
      <c r="W787">
        <v>0</v>
      </c>
      <c r="X787" s="1" t="s">
        <v>27</v>
      </c>
      <c r="Y787" s="2">
        <v>43718.750694444447</v>
      </c>
    </row>
    <row r="788" spans="1:25" x14ac:dyDescent="0.4">
      <c r="A788">
        <v>1001402</v>
      </c>
      <c r="B788">
        <v>66711</v>
      </c>
      <c r="C788">
        <v>331</v>
      </c>
      <c r="D788">
        <v>304625136</v>
      </c>
      <c r="E788" s="1" t="s">
        <v>158</v>
      </c>
      <c r="F788">
        <v>29301</v>
      </c>
      <c r="G788">
        <v>535419</v>
      </c>
      <c r="H788" s="1" t="s">
        <v>158</v>
      </c>
      <c r="I788" s="1" t="s">
        <v>3739</v>
      </c>
      <c r="J788" s="1" t="s">
        <v>158</v>
      </c>
      <c r="K788">
        <v>13130</v>
      </c>
      <c r="L788" s="1" t="s">
        <v>3416</v>
      </c>
      <c r="M788" s="1" t="s">
        <v>3419</v>
      </c>
      <c r="N788" s="1" t="s">
        <v>4444</v>
      </c>
      <c r="O788" s="1" t="s">
        <v>3740</v>
      </c>
      <c r="P788" s="1" t="s">
        <v>27</v>
      </c>
      <c r="T788" s="1" t="s">
        <v>27</v>
      </c>
      <c r="U788" s="1" t="s">
        <v>27</v>
      </c>
      <c r="V788">
        <v>1568131265</v>
      </c>
      <c r="W788">
        <v>0</v>
      </c>
      <c r="X788" s="1" t="s">
        <v>27</v>
      </c>
      <c r="Y788" s="2">
        <v>43718.750694444447</v>
      </c>
    </row>
    <row r="789" spans="1:25" x14ac:dyDescent="0.4">
      <c r="A789">
        <v>1001408</v>
      </c>
      <c r="B789">
        <v>66729</v>
      </c>
      <c r="C789">
        <v>331</v>
      </c>
      <c r="D789">
        <v>304385957</v>
      </c>
      <c r="E789" s="1" t="s">
        <v>825</v>
      </c>
      <c r="F789">
        <v>27200</v>
      </c>
      <c r="G789">
        <v>532053</v>
      </c>
      <c r="H789" s="1" t="s">
        <v>825</v>
      </c>
      <c r="I789" s="1" t="s">
        <v>3915</v>
      </c>
      <c r="J789" s="1" t="s">
        <v>825</v>
      </c>
      <c r="K789">
        <v>13130</v>
      </c>
      <c r="L789" s="1" t="s">
        <v>3416</v>
      </c>
      <c r="M789" s="1" t="s">
        <v>3393</v>
      </c>
      <c r="N789" s="1" t="s">
        <v>4445</v>
      </c>
      <c r="O789" s="1" t="s">
        <v>27</v>
      </c>
      <c r="P789" s="1" t="s">
        <v>27</v>
      </c>
      <c r="T789" s="1" t="s">
        <v>27</v>
      </c>
      <c r="U789" s="1" t="s">
        <v>27</v>
      </c>
      <c r="V789">
        <v>1568131265</v>
      </c>
      <c r="W789">
        <v>0</v>
      </c>
      <c r="X789" s="1" t="s">
        <v>27</v>
      </c>
      <c r="Y789" s="2">
        <v>43718.750694444447</v>
      </c>
    </row>
    <row r="790" spans="1:25" x14ac:dyDescent="0.4">
      <c r="A790">
        <v>1001486</v>
      </c>
      <c r="B790">
        <v>68713</v>
      </c>
      <c r="C790">
        <v>331</v>
      </c>
      <c r="D790">
        <v>304625137</v>
      </c>
      <c r="E790" s="1" t="s">
        <v>3736</v>
      </c>
      <c r="F790">
        <v>28050</v>
      </c>
      <c r="G790">
        <v>533165</v>
      </c>
      <c r="H790" s="1" t="s">
        <v>3736</v>
      </c>
      <c r="I790" s="1" t="s">
        <v>3737</v>
      </c>
      <c r="J790" s="1" t="s">
        <v>3736</v>
      </c>
      <c r="K790">
        <v>13130</v>
      </c>
      <c r="L790" s="1" t="s">
        <v>3416</v>
      </c>
      <c r="M790" s="1" t="s">
        <v>3419</v>
      </c>
      <c r="N790" s="1" t="s">
        <v>4446</v>
      </c>
      <c r="O790" s="1" t="s">
        <v>4447</v>
      </c>
      <c r="P790" s="1" t="s">
        <v>27</v>
      </c>
      <c r="T790" s="1" t="s">
        <v>27</v>
      </c>
      <c r="U790" s="1" t="s">
        <v>27</v>
      </c>
      <c r="V790">
        <v>1568131265</v>
      </c>
      <c r="W790">
        <v>0</v>
      </c>
      <c r="X790" s="1" t="s">
        <v>27</v>
      </c>
      <c r="Y790" s="2">
        <v>43718.750694444447</v>
      </c>
    </row>
    <row r="791" spans="1:25" x14ac:dyDescent="0.4">
      <c r="A791">
        <v>1001540</v>
      </c>
      <c r="B791">
        <v>69175</v>
      </c>
      <c r="C791">
        <v>331</v>
      </c>
      <c r="D791">
        <v>304385959</v>
      </c>
      <c r="E791" s="1" t="s">
        <v>285</v>
      </c>
      <c r="F791">
        <v>29060</v>
      </c>
      <c r="G791">
        <v>537683</v>
      </c>
      <c r="H791" s="1" t="s">
        <v>285</v>
      </c>
      <c r="I791" s="1" t="s">
        <v>3374</v>
      </c>
      <c r="J791" s="1" t="s">
        <v>232</v>
      </c>
      <c r="K791">
        <v>13130</v>
      </c>
      <c r="L791" s="1" t="s">
        <v>3416</v>
      </c>
      <c r="M791" s="1" t="s">
        <v>3414</v>
      </c>
      <c r="N791" s="1" t="s">
        <v>4448</v>
      </c>
      <c r="O791" s="1" t="s">
        <v>27</v>
      </c>
      <c r="P791" s="1" t="s">
        <v>27</v>
      </c>
      <c r="T791" s="1" t="s">
        <v>27</v>
      </c>
      <c r="U791" s="1" t="s">
        <v>27</v>
      </c>
      <c r="V791">
        <v>1568131265</v>
      </c>
      <c r="W791">
        <v>0</v>
      </c>
      <c r="X791" s="1" t="s">
        <v>27</v>
      </c>
      <c r="Y791" s="2">
        <v>43718.750694444447</v>
      </c>
    </row>
    <row r="792" spans="1:25" x14ac:dyDescent="0.4">
      <c r="A792">
        <v>1001531</v>
      </c>
      <c r="B792">
        <v>69221</v>
      </c>
      <c r="C792">
        <v>331</v>
      </c>
      <c r="D792">
        <v>304385960</v>
      </c>
      <c r="E792" s="1" t="s">
        <v>192</v>
      </c>
      <c r="F792">
        <v>27601</v>
      </c>
      <c r="G792">
        <v>534676</v>
      </c>
      <c r="H792" s="1" t="s">
        <v>192</v>
      </c>
      <c r="I792" s="1" t="s">
        <v>3423</v>
      </c>
      <c r="J792" s="1" t="s">
        <v>192</v>
      </c>
      <c r="K792">
        <v>13130</v>
      </c>
      <c r="L792" s="1" t="s">
        <v>3416</v>
      </c>
      <c r="M792" s="1" t="s">
        <v>3419</v>
      </c>
      <c r="N792" s="1" t="s">
        <v>4449</v>
      </c>
      <c r="O792" s="1" t="s">
        <v>27</v>
      </c>
      <c r="P792" s="1" t="s">
        <v>27</v>
      </c>
      <c r="T792" s="1" t="s">
        <v>27</v>
      </c>
      <c r="U792" s="1" t="s">
        <v>27</v>
      </c>
      <c r="V792">
        <v>1568131265</v>
      </c>
      <c r="W792">
        <v>0</v>
      </c>
      <c r="X792" s="1" t="s">
        <v>27</v>
      </c>
      <c r="Y792" s="2">
        <v>43718.750694444447</v>
      </c>
    </row>
    <row r="793" spans="1:25" x14ac:dyDescent="0.4">
      <c r="A793">
        <v>1001558</v>
      </c>
      <c r="B793">
        <v>69485</v>
      </c>
      <c r="C793">
        <v>331</v>
      </c>
      <c r="D793">
        <v>304582531</v>
      </c>
      <c r="E793" s="1" t="s">
        <v>720</v>
      </c>
      <c r="F793">
        <v>27401</v>
      </c>
      <c r="G793">
        <v>532819</v>
      </c>
      <c r="H793" s="1" t="s">
        <v>720</v>
      </c>
      <c r="I793" s="1" t="s">
        <v>3915</v>
      </c>
      <c r="J793" s="1" t="s">
        <v>825</v>
      </c>
      <c r="K793">
        <v>13130</v>
      </c>
      <c r="L793" s="1" t="s">
        <v>3416</v>
      </c>
      <c r="M793" s="1" t="s">
        <v>3393</v>
      </c>
      <c r="N793" s="1" t="s">
        <v>4061</v>
      </c>
      <c r="O793" s="1" t="s">
        <v>27</v>
      </c>
      <c r="P793" s="1" t="s">
        <v>27</v>
      </c>
      <c r="T793" s="1" t="s">
        <v>27</v>
      </c>
      <c r="U793" s="1" t="s">
        <v>27</v>
      </c>
      <c r="V793">
        <v>1568131265</v>
      </c>
      <c r="W793">
        <v>0</v>
      </c>
      <c r="X793" s="1" t="s">
        <v>27</v>
      </c>
      <c r="Y793" s="2">
        <v>43718.750694444447</v>
      </c>
    </row>
    <row r="794" spans="1:25" x14ac:dyDescent="0.4">
      <c r="A794">
        <v>1001576</v>
      </c>
      <c r="B794">
        <v>69621</v>
      </c>
      <c r="C794">
        <v>331</v>
      </c>
      <c r="D794">
        <v>304654944</v>
      </c>
      <c r="E794" s="1" t="s">
        <v>4070</v>
      </c>
      <c r="F794">
        <v>15900</v>
      </c>
      <c r="G794">
        <v>547115</v>
      </c>
      <c r="H794" s="1" t="s">
        <v>4070</v>
      </c>
      <c r="I794" s="1" t="s">
        <v>3368</v>
      </c>
      <c r="J794" s="1" t="s">
        <v>29</v>
      </c>
      <c r="K794">
        <v>13130</v>
      </c>
      <c r="L794" s="1" t="s">
        <v>3416</v>
      </c>
      <c r="M794" s="1" t="s">
        <v>3419</v>
      </c>
      <c r="N794" s="1" t="s">
        <v>4071</v>
      </c>
      <c r="O794" s="1" t="s">
        <v>4072</v>
      </c>
      <c r="P794" s="1" t="s">
        <v>27</v>
      </c>
      <c r="T794" s="1" t="s">
        <v>27</v>
      </c>
      <c r="U794" s="1" t="s">
        <v>27</v>
      </c>
      <c r="V794">
        <v>1568131265</v>
      </c>
      <c r="W794">
        <v>0</v>
      </c>
      <c r="X794" s="1" t="s">
        <v>27</v>
      </c>
      <c r="Y794" s="2">
        <v>43718.750694444447</v>
      </c>
    </row>
    <row r="795" spans="1:25" x14ac:dyDescent="0.4">
      <c r="A795">
        <v>1001578</v>
      </c>
      <c r="B795">
        <v>69663</v>
      </c>
      <c r="C795">
        <v>331</v>
      </c>
      <c r="D795">
        <v>304602155</v>
      </c>
      <c r="E795" s="1" t="s">
        <v>1073</v>
      </c>
      <c r="F795">
        <v>27033</v>
      </c>
      <c r="G795">
        <v>541834</v>
      </c>
      <c r="H795" s="1" t="s">
        <v>1073</v>
      </c>
      <c r="I795" s="1" t="s">
        <v>3689</v>
      </c>
      <c r="J795" s="1" t="s">
        <v>746</v>
      </c>
      <c r="K795">
        <v>13130</v>
      </c>
      <c r="L795" s="1" t="s">
        <v>3416</v>
      </c>
      <c r="M795" s="1" t="s">
        <v>3393</v>
      </c>
      <c r="N795" s="1" t="s">
        <v>4450</v>
      </c>
      <c r="O795" s="1" t="s">
        <v>27</v>
      </c>
      <c r="P795" s="1" t="s">
        <v>27</v>
      </c>
      <c r="T795" s="1" t="s">
        <v>27</v>
      </c>
      <c r="U795" s="1" t="s">
        <v>27</v>
      </c>
      <c r="V795">
        <v>1568131265</v>
      </c>
      <c r="W795">
        <v>0</v>
      </c>
      <c r="X795" s="1" t="s">
        <v>27</v>
      </c>
      <c r="Y795" s="2">
        <v>43718.750694444447</v>
      </c>
    </row>
    <row r="796" spans="1:25" x14ac:dyDescent="0.4">
      <c r="A796">
        <v>1001725</v>
      </c>
      <c r="B796">
        <v>72818</v>
      </c>
      <c r="C796">
        <v>331</v>
      </c>
      <c r="D796">
        <v>304242002</v>
      </c>
      <c r="E796" s="1" t="s">
        <v>921</v>
      </c>
      <c r="F796">
        <v>38322</v>
      </c>
      <c r="G796">
        <v>550094</v>
      </c>
      <c r="H796" s="1" t="s">
        <v>921</v>
      </c>
      <c r="I796" s="1" t="s">
        <v>3803</v>
      </c>
      <c r="J796" s="1" t="s">
        <v>921</v>
      </c>
      <c r="K796">
        <v>13130</v>
      </c>
      <c r="L796" s="1" t="s">
        <v>3416</v>
      </c>
      <c r="M796" s="1" t="s">
        <v>3419</v>
      </c>
      <c r="N796" s="1" t="s">
        <v>4451</v>
      </c>
      <c r="O796" s="1" t="s">
        <v>3805</v>
      </c>
      <c r="P796" s="1" t="s">
        <v>27</v>
      </c>
      <c r="T796" s="1" t="s">
        <v>27</v>
      </c>
      <c r="U796" s="1" t="s">
        <v>27</v>
      </c>
      <c r="V796">
        <v>1568131266</v>
      </c>
      <c r="W796">
        <v>0</v>
      </c>
      <c r="X796" s="1" t="s">
        <v>27</v>
      </c>
      <c r="Y796" s="2">
        <v>43718.750694444447</v>
      </c>
    </row>
    <row r="797" spans="1:25" x14ac:dyDescent="0.4">
      <c r="A797">
        <v>1001744</v>
      </c>
      <c r="B797">
        <v>72982</v>
      </c>
      <c r="C797">
        <v>331</v>
      </c>
      <c r="D797">
        <v>304625138</v>
      </c>
      <c r="E797" s="1" t="s">
        <v>2302</v>
      </c>
      <c r="F797">
        <v>38501</v>
      </c>
      <c r="G797">
        <v>550647</v>
      </c>
      <c r="H797" s="1" t="s">
        <v>2302</v>
      </c>
      <c r="I797" s="1" t="s">
        <v>3803</v>
      </c>
      <c r="J797" s="1" t="s">
        <v>921</v>
      </c>
      <c r="K797">
        <v>13130</v>
      </c>
      <c r="L797" s="1" t="s">
        <v>3416</v>
      </c>
      <c r="M797" s="1" t="s">
        <v>3419</v>
      </c>
      <c r="N797" s="1" t="s">
        <v>4452</v>
      </c>
      <c r="O797" s="1" t="s">
        <v>4453</v>
      </c>
      <c r="P797" s="1" t="s">
        <v>27</v>
      </c>
      <c r="T797" s="1" t="s">
        <v>27</v>
      </c>
      <c r="U797" s="1" t="s">
        <v>27</v>
      </c>
      <c r="V797">
        <v>1568131266</v>
      </c>
      <c r="W797">
        <v>0</v>
      </c>
      <c r="X797" s="1" t="s">
        <v>27</v>
      </c>
      <c r="Y797" s="2">
        <v>43718.750694444447</v>
      </c>
    </row>
    <row r="798" spans="1:25" x14ac:dyDescent="0.4">
      <c r="A798">
        <v>1001756</v>
      </c>
      <c r="B798">
        <v>73130</v>
      </c>
      <c r="C798">
        <v>331</v>
      </c>
      <c r="D798">
        <v>304457938</v>
      </c>
      <c r="E798" s="1" t="s">
        <v>983</v>
      </c>
      <c r="F798">
        <v>37501</v>
      </c>
      <c r="G798">
        <v>545201</v>
      </c>
      <c r="H798" s="1" t="s">
        <v>983</v>
      </c>
      <c r="I798" s="1" t="s">
        <v>3496</v>
      </c>
      <c r="J798" s="1" t="s">
        <v>136</v>
      </c>
      <c r="K798">
        <v>13130</v>
      </c>
      <c r="L798" s="1" t="s">
        <v>3416</v>
      </c>
      <c r="M798" s="1" t="s">
        <v>3419</v>
      </c>
      <c r="N798" s="1" t="s">
        <v>3373</v>
      </c>
      <c r="O798" s="1" t="s">
        <v>3800</v>
      </c>
      <c r="P798" s="1" t="s">
        <v>27</v>
      </c>
      <c r="T798" s="1" t="s">
        <v>27</v>
      </c>
      <c r="U798" s="1" t="s">
        <v>27</v>
      </c>
      <c r="V798">
        <v>1568131266</v>
      </c>
      <c r="W798">
        <v>0</v>
      </c>
      <c r="X798" s="1" t="s">
        <v>27</v>
      </c>
      <c r="Y798" s="2">
        <v>43718.750694444447</v>
      </c>
    </row>
    <row r="799" spans="1:25" x14ac:dyDescent="0.4">
      <c r="A799">
        <v>1001992</v>
      </c>
      <c r="B799">
        <v>77119</v>
      </c>
      <c r="C799">
        <v>331</v>
      </c>
      <c r="D799">
        <v>304422107</v>
      </c>
      <c r="E799" s="1" t="s">
        <v>338</v>
      </c>
      <c r="F799">
        <v>35325</v>
      </c>
      <c r="G799">
        <v>554642</v>
      </c>
      <c r="H799" s="1" t="s">
        <v>338</v>
      </c>
      <c r="I799" s="1" t="s">
        <v>3598</v>
      </c>
      <c r="J799" s="1" t="s">
        <v>514</v>
      </c>
      <c r="K799">
        <v>13130</v>
      </c>
      <c r="L799" s="1" t="s">
        <v>3416</v>
      </c>
      <c r="M799" s="1" t="s">
        <v>3419</v>
      </c>
      <c r="N799" s="1" t="s">
        <v>4454</v>
      </c>
      <c r="O799" s="1" t="s">
        <v>27</v>
      </c>
      <c r="P799" s="1" t="s">
        <v>27</v>
      </c>
      <c r="T799" s="1" t="s">
        <v>27</v>
      </c>
      <c r="U799" s="1" t="s">
        <v>27</v>
      </c>
      <c r="V799">
        <v>1568131266</v>
      </c>
      <c r="W799">
        <v>0</v>
      </c>
      <c r="X799" s="1" t="s">
        <v>27</v>
      </c>
      <c r="Y799" s="2">
        <v>43718.750694444447</v>
      </c>
    </row>
    <row r="800" spans="1:25" x14ac:dyDescent="0.4">
      <c r="A800">
        <v>1002017</v>
      </c>
      <c r="B800">
        <v>77615</v>
      </c>
      <c r="C800">
        <v>331</v>
      </c>
      <c r="D800">
        <v>304546570</v>
      </c>
      <c r="E800" s="1" t="s">
        <v>954</v>
      </c>
      <c r="F800">
        <v>34230</v>
      </c>
      <c r="G800">
        <v>557153</v>
      </c>
      <c r="H800" s="1" t="s">
        <v>954</v>
      </c>
      <c r="I800" s="1" t="s">
        <v>3910</v>
      </c>
      <c r="J800" s="1" t="s">
        <v>581</v>
      </c>
      <c r="K800">
        <v>13130</v>
      </c>
      <c r="L800" s="1" t="s">
        <v>3416</v>
      </c>
      <c r="M800" s="1" t="s">
        <v>3414</v>
      </c>
      <c r="N800" s="1" t="s">
        <v>4077</v>
      </c>
      <c r="O800" s="1" t="s">
        <v>3914</v>
      </c>
      <c r="P800" s="1" t="s">
        <v>27</v>
      </c>
      <c r="T800" s="1" t="s">
        <v>27</v>
      </c>
      <c r="U800" s="1" t="s">
        <v>27</v>
      </c>
      <c r="V800">
        <v>1568131266</v>
      </c>
      <c r="W800">
        <v>0</v>
      </c>
      <c r="X800" s="1" t="s">
        <v>27</v>
      </c>
      <c r="Y800" s="2">
        <v>43718.750694444447</v>
      </c>
    </row>
    <row r="801" spans="1:25" x14ac:dyDescent="0.4">
      <c r="A801">
        <v>1002263</v>
      </c>
      <c r="B801">
        <v>82201</v>
      </c>
      <c r="C801">
        <v>331</v>
      </c>
      <c r="D801">
        <v>304242022</v>
      </c>
      <c r="E801" s="1" t="s">
        <v>3558</v>
      </c>
      <c r="F801">
        <v>40000</v>
      </c>
      <c r="G801">
        <v>567892</v>
      </c>
      <c r="H801" s="1" t="s">
        <v>3558</v>
      </c>
      <c r="I801" s="1" t="s">
        <v>3559</v>
      </c>
      <c r="J801" s="1" t="s">
        <v>351</v>
      </c>
      <c r="K801">
        <v>13130</v>
      </c>
      <c r="L801" s="1" t="s">
        <v>3416</v>
      </c>
      <c r="M801" s="1" t="s">
        <v>3419</v>
      </c>
      <c r="N801" s="1" t="s">
        <v>4455</v>
      </c>
      <c r="O801" s="1" t="s">
        <v>3668</v>
      </c>
      <c r="P801" s="1" t="s">
        <v>27</v>
      </c>
      <c r="T801" s="1" t="s">
        <v>27</v>
      </c>
      <c r="U801" s="1" t="s">
        <v>27</v>
      </c>
      <c r="V801">
        <v>1568131267</v>
      </c>
      <c r="W801">
        <v>0</v>
      </c>
      <c r="X801" s="1" t="s">
        <v>27</v>
      </c>
      <c r="Y801" s="2">
        <v>43718.750694444447</v>
      </c>
    </row>
    <row r="802" spans="1:25" x14ac:dyDescent="0.4">
      <c r="A802">
        <v>1002280</v>
      </c>
      <c r="B802">
        <v>82554</v>
      </c>
      <c r="C802">
        <v>331</v>
      </c>
      <c r="D802">
        <v>304556436</v>
      </c>
      <c r="E802" s="1" t="s">
        <v>796</v>
      </c>
      <c r="F802">
        <v>46401</v>
      </c>
      <c r="G802">
        <v>564028</v>
      </c>
      <c r="H802" s="1" t="s">
        <v>796</v>
      </c>
      <c r="I802" s="1" t="s">
        <v>3403</v>
      </c>
      <c r="J802" s="1" t="s">
        <v>254</v>
      </c>
      <c r="K802">
        <v>13130</v>
      </c>
      <c r="L802" s="1" t="s">
        <v>3416</v>
      </c>
      <c r="M802" s="1" t="s">
        <v>3414</v>
      </c>
      <c r="N802" s="1" t="s">
        <v>4456</v>
      </c>
      <c r="O802" s="1" t="s">
        <v>27</v>
      </c>
      <c r="P802" s="1" t="s">
        <v>27</v>
      </c>
      <c r="T802" s="1" t="s">
        <v>27</v>
      </c>
      <c r="U802" s="1" t="s">
        <v>27</v>
      </c>
      <c r="V802">
        <v>1568131267</v>
      </c>
      <c r="W802">
        <v>0</v>
      </c>
      <c r="X802" s="1" t="s">
        <v>27</v>
      </c>
      <c r="Y802" s="2">
        <v>43718.750694444447</v>
      </c>
    </row>
    <row r="803" spans="1:25" x14ac:dyDescent="0.4">
      <c r="A803">
        <v>1002285</v>
      </c>
      <c r="B803">
        <v>82571</v>
      </c>
      <c r="C803">
        <v>331</v>
      </c>
      <c r="D803">
        <v>304242024</v>
      </c>
      <c r="E803" s="1" t="s">
        <v>844</v>
      </c>
      <c r="F803">
        <v>41034</v>
      </c>
      <c r="G803">
        <v>565229</v>
      </c>
      <c r="H803" s="1" t="s">
        <v>844</v>
      </c>
      <c r="I803" s="1" t="s">
        <v>3561</v>
      </c>
      <c r="J803" s="1" t="s">
        <v>601</v>
      </c>
      <c r="K803">
        <v>13130</v>
      </c>
      <c r="L803" s="1" t="s">
        <v>3416</v>
      </c>
      <c r="M803" s="1" t="s">
        <v>3419</v>
      </c>
      <c r="N803" s="1" t="s">
        <v>4457</v>
      </c>
      <c r="O803" s="1" t="s">
        <v>27</v>
      </c>
      <c r="P803" s="1" t="s">
        <v>27</v>
      </c>
      <c r="T803" s="1" t="s">
        <v>27</v>
      </c>
      <c r="U803" s="1" t="s">
        <v>27</v>
      </c>
      <c r="V803">
        <v>1568131267</v>
      </c>
      <c r="W803">
        <v>0</v>
      </c>
      <c r="X803" s="1" t="s">
        <v>27</v>
      </c>
      <c r="Y803" s="2">
        <v>43718.750694444447</v>
      </c>
    </row>
    <row r="804" spans="1:25" x14ac:dyDescent="0.4">
      <c r="A804">
        <v>1002499</v>
      </c>
      <c r="B804">
        <v>87408</v>
      </c>
      <c r="C804">
        <v>331</v>
      </c>
      <c r="D804">
        <v>304631888</v>
      </c>
      <c r="E804" s="1" t="s">
        <v>991</v>
      </c>
      <c r="F804">
        <v>56201</v>
      </c>
      <c r="G804">
        <v>579891</v>
      </c>
      <c r="H804" s="1" t="s">
        <v>991</v>
      </c>
      <c r="I804" s="1" t="s">
        <v>3421</v>
      </c>
      <c r="J804" s="1" t="s">
        <v>991</v>
      </c>
      <c r="K804">
        <v>13130</v>
      </c>
      <c r="L804" s="1" t="s">
        <v>3416</v>
      </c>
      <c r="M804" s="1" t="s">
        <v>3414</v>
      </c>
      <c r="N804" s="1" t="s">
        <v>4083</v>
      </c>
      <c r="O804" s="1" t="s">
        <v>27</v>
      </c>
      <c r="P804" s="1" t="s">
        <v>27</v>
      </c>
      <c r="T804" s="1" t="s">
        <v>27</v>
      </c>
      <c r="U804" s="1" t="s">
        <v>27</v>
      </c>
      <c r="V804">
        <v>1568131267</v>
      </c>
      <c r="W804">
        <v>0</v>
      </c>
      <c r="X804" s="1" t="s">
        <v>27</v>
      </c>
      <c r="Y804" s="2">
        <v>43718.750694444447</v>
      </c>
    </row>
    <row r="805" spans="1:25" x14ac:dyDescent="0.4">
      <c r="A805">
        <v>1002533</v>
      </c>
      <c r="B805">
        <v>87670</v>
      </c>
      <c r="C805">
        <v>331</v>
      </c>
      <c r="D805">
        <v>304242034</v>
      </c>
      <c r="E805" s="1" t="s">
        <v>837</v>
      </c>
      <c r="F805">
        <v>56301</v>
      </c>
      <c r="G805">
        <v>580511</v>
      </c>
      <c r="H805" s="1" t="s">
        <v>837</v>
      </c>
      <c r="I805" s="1" t="s">
        <v>3421</v>
      </c>
      <c r="J805" s="1" t="s">
        <v>991</v>
      </c>
      <c r="K805">
        <v>13130</v>
      </c>
      <c r="L805" s="1" t="s">
        <v>3416</v>
      </c>
      <c r="M805" s="1" t="s">
        <v>3419</v>
      </c>
      <c r="N805" s="1" t="s">
        <v>4458</v>
      </c>
      <c r="O805" s="1" t="s">
        <v>27</v>
      </c>
      <c r="P805" s="1" t="s">
        <v>27</v>
      </c>
      <c r="T805" s="1" t="s">
        <v>27</v>
      </c>
      <c r="U805" s="1" t="s">
        <v>27</v>
      </c>
      <c r="V805">
        <v>1568131267</v>
      </c>
      <c r="W805">
        <v>0</v>
      </c>
      <c r="X805" s="1" t="s">
        <v>27</v>
      </c>
      <c r="Y805" s="2">
        <v>43718.750694444447</v>
      </c>
    </row>
    <row r="806" spans="1:25" x14ac:dyDescent="0.4">
      <c r="A806">
        <v>1003056</v>
      </c>
      <c r="B806">
        <v>100307</v>
      </c>
      <c r="C806">
        <v>331</v>
      </c>
      <c r="D806">
        <v>304422120</v>
      </c>
      <c r="E806" s="1" t="s">
        <v>1782</v>
      </c>
      <c r="F806">
        <v>79395</v>
      </c>
      <c r="G806">
        <v>597635</v>
      </c>
      <c r="H806" s="1" t="s">
        <v>1782</v>
      </c>
      <c r="I806" s="1" t="s">
        <v>3464</v>
      </c>
      <c r="J806" s="1" t="s">
        <v>1942</v>
      </c>
      <c r="K806">
        <v>13130</v>
      </c>
      <c r="L806" s="1" t="s">
        <v>3416</v>
      </c>
      <c r="M806" s="1" t="s">
        <v>3419</v>
      </c>
      <c r="N806" s="1" t="s">
        <v>4459</v>
      </c>
      <c r="O806" s="1" t="s">
        <v>27</v>
      </c>
      <c r="P806" s="1" t="s">
        <v>27</v>
      </c>
      <c r="T806" s="1" t="s">
        <v>27</v>
      </c>
      <c r="U806" s="1" t="s">
        <v>27</v>
      </c>
      <c r="V806">
        <v>1568131268</v>
      </c>
      <c r="W806">
        <v>0</v>
      </c>
      <c r="X806" s="1" t="s">
        <v>27</v>
      </c>
      <c r="Y806" s="2">
        <v>43718.750694444447</v>
      </c>
    </row>
    <row r="807" spans="1:25" x14ac:dyDescent="0.4">
      <c r="A807">
        <v>1003060</v>
      </c>
      <c r="B807">
        <v>100340</v>
      </c>
      <c r="C807">
        <v>331</v>
      </c>
      <c r="D807">
        <v>304582534</v>
      </c>
      <c r="E807" s="1" t="s">
        <v>1711</v>
      </c>
      <c r="F807">
        <v>73991</v>
      </c>
      <c r="G807">
        <v>598259</v>
      </c>
      <c r="H807" s="1" t="s">
        <v>1711</v>
      </c>
      <c r="I807" s="1" t="s">
        <v>3470</v>
      </c>
      <c r="J807" s="1" t="s">
        <v>376</v>
      </c>
      <c r="K807">
        <v>13130</v>
      </c>
      <c r="L807" s="1" t="s">
        <v>3416</v>
      </c>
      <c r="M807" s="1" t="s">
        <v>3419</v>
      </c>
      <c r="N807" s="1" t="s">
        <v>4091</v>
      </c>
      <c r="O807" s="1" t="s">
        <v>27</v>
      </c>
      <c r="P807" s="1" t="s">
        <v>27</v>
      </c>
      <c r="T807" s="1" t="s">
        <v>27</v>
      </c>
      <c r="U807" s="1" t="s">
        <v>27</v>
      </c>
      <c r="V807">
        <v>1568131268</v>
      </c>
      <c r="W807">
        <v>0</v>
      </c>
      <c r="X807" s="1" t="s">
        <v>27</v>
      </c>
      <c r="Y807" s="2">
        <v>43718.750694444447</v>
      </c>
    </row>
    <row r="808" spans="1:25" x14ac:dyDescent="0.4">
      <c r="A808">
        <v>1004061</v>
      </c>
      <c r="B808">
        <v>128198</v>
      </c>
      <c r="C808">
        <v>331</v>
      </c>
      <c r="D808">
        <v>304422140</v>
      </c>
      <c r="E808" s="1" t="s">
        <v>654</v>
      </c>
      <c r="F808">
        <v>76502</v>
      </c>
      <c r="G808">
        <v>585599</v>
      </c>
      <c r="H808" s="1" t="s">
        <v>654</v>
      </c>
      <c r="I808" s="1" t="s">
        <v>3447</v>
      </c>
      <c r="J808" s="1" t="s">
        <v>11</v>
      </c>
      <c r="K808">
        <v>13130</v>
      </c>
      <c r="L808" s="1" t="s">
        <v>3416</v>
      </c>
      <c r="M808" s="1" t="s">
        <v>3414</v>
      </c>
      <c r="N808" s="1" t="s">
        <v>4460</v>
      </c>
      <c r="O808" s="1" t="s">
        <v>27</v>
      </c>
      <c r="P808" s="1" t="s">
        <v>27</v>
      </c>
      <c r="T808" s="1" t="s">
        <v>27</v>
      </c>
      <c r="U808" s="1" t="s">
        <v>27</v>
      </c>
      <c r="V808">
        <v>1568131271</v>
      </c>
      <c r="W808">
        <v>0</v>
      </c>
      <c r="X808" s="1" t="s">
        <v>27</v>
      </c>
      <c r="Y808" s="2">
        <v>43718.750694444447</v>
      </c>
    </row>
    <row r="809" spans="1:25" x14ac:dyDescent="0.4">
      <c r="A809">
        <v>1004384</v>
      </c>
      <c r="B809">
        <v>140147</v>
      </c>
      <c r="C809">
        <v>331</v>
      </c>
      <c r="D809">
        <v>304457988</v>
      </c>
      <c r="E809" s="1" t="s">
        <v>462</v>
      </c>
      <c r="F809">
        <v>46601</v>
      </c>
      <c r="G809">
        <v>563510</v>
      </c>
      <c r="H809" s="1" t="s">
        <v>462</v>
      </c>
      <c r="I809" s="1" t="s">
        <v>3820</v>
      </c>
      <c r="J809" s="1" t="s">
        <v>462</v>
      </c>
      <c r="K809">
        <v>13130</v>
      </c>
      <c r="L809" s="1" t="s">
        <v>3416</v>
      </c>
      <c r="M809" s="1" t="s">
        <v>3419</v>
      </c>
      <c r="N809" s="1" t="s">
        <v>4461</v>
      </c>
      <c r="O809" s="1" t="s">
        <v>27</v>
      </c>
      <c r="P809" s="1" t="s">
        <v>27</v>
      </c>
      <c r="T809" s="1" t="s">
        <v>27</v>
      </c>
      <c r="U809" s="1" t="s">
        <v>27</v>
      </c>
      <c r="V809">
        <v>1568131272</v>
      </c>
      <c r="W809">
        <v>0</v>
      </c>
      <c r="X809" s="1" t="s">
        <v>27</v>
      </c>
      <c r="Y809" s="2">
        <v>43718.750694444447</v>
      </c>
    </row>
    <row r="810" spans="1:25" x14ac:dyDescent="0.4">
      <c r="A810">
        <v>1004524</v>
      </c>
      <c r="B810">
        <v>145238</v>
      </c>
      <c r="C810">
        <v>331</v>
      </c>
      <c r="D810">
        <v>304556445</v>
      </c>
      <c r="E810" s="1" t="s">
        <v>145</v>
      </c>
      <c r="F810">
        <v>50002</v>
      </c>
      <c r="G810">
        <v>569810</v>
      </c>
      <c r="H810" s="1" t="s">
        <v>145</v>
      </c>
      <c r="I810" s="1" t="s">
        <v>3379</v>
      </c>
      <c r="J810" s="1" t="s">
        <v>145</v>
      </c>
      <c r="K810">
        <v>13130</v>
      </c>
      <c r="L810" s="1" t="s">
        <v>3416</v>
      </c>
      <c r="M810" s="1" t="s">
        <v>3419</v>
      </c>
      <c r="N810" s="1" t="s">
        <v>4094</v>
      </c>
      <c r="O810" s="1" t="s">
        <v>27</v>
      </c>
      <c r="P810" s="1" t="s">
        <v>27</v>
      </c>
      <c r="T810" s="1" t="s">
        <v>27</v>
      </c>
      <c r="U810" s="1" t="s">
        <v>27</v>
      </c>
      <c r="V810">
        <v>1568131272</v>
      </c>
      <c r="W810">
        <v>0</v>
      </c>
      <c r="X810" s="1" t="s">
        <v>27</v>
      </c>
      <c r="Y810" s="2">
        <v>43718.750694444447</v>
      </c>
    </row>
    <row r="811" spans="1:25" x14ac:dyDescent="0.4">
      <c r="A811">
        <v>1005276</v>
      </c>
      <c r="B811">
        <v>175790</v>
      </c>
      <c r="C811">
        <v>331</v>
      </c>
      <c r="D811">
        <v>304422152</v>
      </c>
      <c r="E811" s="1" t="s">
        <v>145</v>
      </c>
      <c r="F811">
        <v>50002</v>
      </c>
      <c r="G811">
        <v>569810</v>
      </c>
      <c r="H811" s="1" t="s">
        <v>145</v>
      </c>
      <c r="I811" s="1" t="s">
        <v>3379</v>
      </c>
      <c r="J811" s="1" t="s">
        <v>145</v>
      </c>
      <c r="K811">
        <v>13130</v>
      </c>
      <c r="L811" s="1" t="s">
        <v>3416</v>
      </c>
      <c r="M811" s="1" t="s">
        <v>3414</v>
      </c>
      <c r="N811" s="1" t="s">
        <v>4098</v>
      </c>
      <c r="O811" s="1" t="s">
        <v>27</v>
      </c>
      <c r="P811" s="1" t="s">
        <v>27</v>
      </c>
      <c r="T811" s="1" t="s">
        <v>27</v>
      </c>
      <c r="U811" s="1" t="s">
        <v>27</v>
      </c>
      <c r="V811">
        <v>1568131273</v>
      </c>
      <c r="W811">
        <v>0</v>
      </c>
      <c r="X811" s="1" t="s">
        <v>27</v>
      </c>
      <c r="Y811" s="2">
        <v>43718.750694444447</v>
      </c>
    </row>
    <row r="812" spans="1:25" x14ac:dyDescent="0.4">
      <c r="A812">
        <v>1005315</v>
      </c>
      <c r="B812">
        <v>176401</v>
      </c>
      <c r="C812">
        <v>331</v>
      </c>
      <c r="D812">
        <v>304494078</v>
      </c>
      <c r="E812" s="1" t="s">
        <v>813</v>
      </c>
      <c r="F812">
        <v>79001</v>
      </c>
      <c r="G812">
        <v>536385</v>
      </c>
      <c r="H812" s="1" t="s">
        <v>813</v>
      </c>
      <c r="I812" s="1" t="s">
        <v>3793</v>
      </c>
      <c r="J812" s="1" t="s">
        <v>813</v>
      </c>
      <c r="K812">
        <v>13130</v>
      </c>
      <c r="L812" s="1" t="s">
        <v>3416</v>
      </c>
      <c r="M812" s="1" t="s">
        <v>3414</v>
      </c>
      <c r="N812" s="1" t="s">
        <v>4099</v>
      </c>
      <c r="O812" s="1" t="s">
        <v>27</v>
      </c>
      <c r="P812" s="1" t="s">
        <v>27</v>
      </c>
      <c r="T812" s="1" t="s">
        <v>27</v>
      </c>
      <c r="U812" s="1" t="s">
        <v>27</v>
      </c>
      <c r="V812">
        <v>1568131273</v>
      </c>
      <c r="W812">
        <v>0</v>
      </c>
      <c r="X812" s="1" t="s">
        <v>27</v>
      </c>
      <c r="Y812" s="2">
        <v>43718.750694444447</v>
      </c>
    </row>
    <row r="813" spans="1:25" x14ac:dyDescent="0.4">
      <c r="A813">
        <v>1005335</v>
      </c>
      <c r="B813">
        <v>177032</v>
      </c>
      <c r="C813">
        <v>331</v>
      </c>
      <c r="D813">
        <v>304242208</v>
      </c>
      <c r="E813" s="1" t="s">
        <v>3736</v>
      </c>
      <c r="F813">
        <v>28002</v>
      </c>
      <c r="G813">
        <v>533165</v>
      </c>
      <c r="H813" s="1" t="s">
        <v>3736</v>
      </c>
      <c r="I813" s="1" t="s">
        <v>3737</v>
      </c>
      <c r="J813" s="1" t="s">
        <v>3736</v>
      </c>
      <c r="K813">
        <v>13130</v>
      </c>
      <c r="L813" s="1" t="s">
        <v>3416</v>
      </c>
      <c r="M813" s="1" t="s">
        <v>3414</v>
      </c>
      <c r="N813" s="1" t="s">
        <v>4462</v>
      </c>
      <c r="O813" s="1" t="s">
        <v>4463</v>
      </c>
      <c r="P813" s="1" t="s">
        <v>27</v>
      </c>
      <c r="T813" s="1" t="s">
        <v>27</v>
      </c>
      <c r="U813" s="1" t="s">
        <v>27</v>
      </c>
      <c r="V813">
        <v>1568131273</v>
      </c>
      <c r="W813">
        <v>0</v>
      </c>
      <c r="X813" s="1" t="s">
        <v>27</v>
      </c>
      <c r="Y813" s="2">
        <v>43718.750694444447</v>
      </c>
    </row>
    <row r="814" spans="1:25" x14ac:dyDescent="0.4">
      <c r="A814">
        <v>1005424</v>
      </c>
      <c r="B814">
        <v>189391</v>
      </c>
      <c r="C814">
        <v>641</v>
      </c>
      <c r="D814">
        <v>304648452</v>
      </c>
      <c r="E814" s="1" t="s">
        <v>42</v>
      </c>
      <c r="F814">
        <v>54701</v>
      </c>
      <c r="G814">
        <v>573868</v>
      </c>
      <c r="H814" s="1" t="s">
        <v>42</v>
      </c>
      <c r="I814" s="1" t="s">
        <v>3731</v>
      </c>
      <c r="J814" s="1" t="s">
        <v>42</v>
      </c>
      <c r="K814">
        <v>15000</v>
      </c>
      <c r="L814" s="1" t="s">
        <v>3413</v>
      </c>
      <c r="M814" s="1" t="s">
        <v>3419</v>
      </c>
      <c r="N814" s="1" t="s">
        <v>4464</v>
      </c>
      <c r="O814" s="1" t="s">
        <v>27</v>
      </c>
      <c r="P814" s="1" t="s">
        <v>27</v>
      </c>
      <c r="T814" s="1" t="s">
        <v>27</v>
      </c>
      <c r="U814" s="1" t="s">
        <v>27</v>
      </c>
      <c r="V814">
        <v>1568131274</v>
      </c>
      <c r="W814">
        <v>0</v>
      </c>
      <c r="X814" s="1" t="s">
        <v>27</v>
      </c>
      <c r="Y814" s="2">
        <v>43718.750694444447</v>
      </c>
    </row>
    <row r="815" spans="1:25" x14ac:dyDescent="0.4">
      <c r="A815">
        <v>1005465</v>
      </c>
      <c r="B815">
        <v>191191</v>
      </c>
      <c r="C815">
        <v>331</v>
      </c>
      <c r="D815">
        <v>304242219</v>
      </c>
      <c r="E815" s="1" t="s">
        <v>276</v>
      </c>
      <c r="F815">
        <v>53354</v>
      </c>
      <c r="G815">
        <v>575593</v>
      </c>
      <c r="H815" s="1" t="s">
        <v>276</v>
      </c>
      <c r="I815" s="1" t="s">
        <v>3714</v>
      </c>
      <c r="J815" s="1" t="s">
        <v>82</v>
      </c>
      <c r="K815">
        <v>13130</v>
      </c>
      <c r="L815" s="1" t="s">
        <v>3416</v>
      </c>
      <c r="M815" s="1" t="s">
        <v>3419</v>
      </c>
      <c r="N815" s="1" t="s">
        <v>4100</v>
      </c>
      <c r="O815" s="1" t="s">
        <v>27</v>
      </c>
      <c r="P815" s="1" t="s">
        <v>27</v>
      </c>
      <c r="T815" s="1" t="s">
        <v>27</v>
      </c>
      <c r="U815" s="1" t="s">
        <v>27</v>
      </c>
      <c r="V815">
        <v>1568131274</v>
      </c>
      <c r="W815">
        <v>0</v>
      </c>
      <c r="X815" s="1" t="s">
        <v>27</v>
      </c>
      <c r="Y815" s="2">
        <v>43718.750694444447</v>
      </c>
    </row>
    <row r="816" spans="1:25" x14ac:dyDescent="0.4">
      <c r="A816">
        <v>1006392</v>
      </c>
      <c r="B816">
        <v>226319</v>
      </c>
      <c r="C816">
        <v>331</v>
      </c>
      <c r="D816">
        <v>304242282</v>
      </c>
      <c r="E816" s="1" t="s">
        <v>11</v>
      </c>
      <c r="F816">
        <v>76139</v>
      </c>
      <c r="G816">
        <v>585068</v>
      </c>
      <c r="H816" s="1" t="s">
        <v>11</v>
      </c>
      <c r="I816" s="1" t="s">
        <v>3447</v>
      </c>
      <c r="J816" s="1" t="s">
        <v>11</v>
      </c>
      <c r="K816">
        <v>13130</v>
      </c>
      <c r="L816" s="1" t="s">
        <v>3416</v>
      </c>
      <c r="M816" s="1" t="s">
        <v>3419</v>
      </c>
      <c r="N816" s="1" t="s">
        <v>4465</v>
      </c>
      <c r="O816" s="1" t="s">
        <v>4466</v>
      </c>
      <c r="P816" s="1" t="s">
        <v>27</v>
      </c>
      <c r="T816" s="1" t="s">
        <v>27</v>
      </c>
      <c r="U816" s="1" t="s">
        <v>27</v>
      </c>
      <c r="V816">
        <v>1568131275</v>
      </c>
      <c r="W816">
        <v>0</v>
      </c>
      <c r="X816" s="1" t="s">
        <v>27</v>
      </c>
      <c r="Y816" s="2">
        <v>43718.750694444447</v>
      </c>
    </row>
    <row r="817" spans="1:25" x14ac:dyDescent="0.4">
      <c r="A817">
        <v>1006403</v>
      </c>
      <c r="B817">
        <v>226475</v>
      </c>
      <c r="C817">
        <v>331</v>
      </c>
      <c r="D817">
        <v>304242284</v>
      </c>
      <c r="E817" s="1" t="s">
        <v>4105</v>
      </c>
      <c r="F817">
        <v>62700</v>
      </c>
      <c r="G817">
        <v>551066</v>
      </c>
      <c r="H817" s="1" t="s">
        <v>4105</v>
      </c>
      <c r="I817" s="1" t="s">
        <v>3426</v>
      </c>
      <c r="J817" s="1" t="s">
        <v>3427</v>
      </c>
      <c r="K817">
        <v>13130</v>
      </c>
      <c r="L817" s="1" t="s">
        <v>3416</v>
      </c>
      <c r="M817" s="1" t="s">
        <v>3414</v>
      </c>
      <c r="N817" s="1" t="s">
        <v>4106</v>
      </c>
      <c r="O817" s="1" t="s">
        <v>27</v>
      </c>
      <c r="P817" s="1" t="s">
        <v>27</v>
      </c>
      <c r="T817" s="1" t="s">
        <v>27</v>
      </c>
      <c r="U817" s="1" t="s">
        <v>27</v>
      </c>
      <c r="V817">
        <v>1568131275</v>
      </c>
      <c r="W817">
        <v>0</v>
      </c>
      <c r="X817" s="1" t="s">
        <v>27</v>
      </c>
      <c r="Y817" s="2">
        <v>43718.750694444447</v>
      </c>
    </row>
    <row r="818" spans="1:25" x14ac:dyDescent="0.4">
      <c r="A818">
        <v>1011155</v>
      </c>
      <c r="B818">
        <v>376469</v>
      </c>
      <c r="C818">
        <v>331</v>
      </c>
      <c r="D818">
        <v>304598929</v>
      </c>
      <c r="E818" s="1" t="s">
        <v>1740</v>
      </c>
      <c r="F818">
        <v>34601</v>
      </c>
      <c r="G818">
        <v>553671</v>
      </c>
      <c r="H818" s="1" t="s">
        <v>1740</v>
      </c>
      <c r="I818" s="1" t="s">
        <v>3721</v>
      </c>
      <c r="J818" s="1" t="s">
        <v>543</v>
      </c>
      <c r="K818">
        <v>13130</v>
      </c>
      <c r="L818" s="1" t="s">
        <v>3416</v>
      </c>
      <c r="M818" s="1" t="s">
        <v>3419</v>
      </c>
      <c r="N818" s="1" t="s">
        <v>4108</v>
      </c>
      <c r="O818" s="1" t="s">
        <v>4109</v>
      </c>
      <c r="P818" s="1" t="s">
        <v>27</v>
      </c>
      <c r="T818" s="1" t="s">
        <v>27</v>
      </c>
      <c r="U818" s="1" t="s">
        <v>27</v>
      </c>
      <c r="V818">
        <v>1568131358</v>
      </c>
      <c r="W818">
        <v>0</v>
      </c>
      <c r="X818" s="1" t="s">
        <v>27</v>
      </c>
      <c r="Y818" s="2">
        <v>43718.751388888886</v>
      </c>
    </row>
    <row r="819" spans="1:25" x14ac:dyDescent="0.4">
      <c r="A819">
        <v>1011315</v>
      </c>
      <c r="B819">
        <v>380407</v>
      </c>
      <c r="C819">
        <v>331</v>
      </c>
      <c r="D819">
        <v>304243558</v>
      </c>
      <c r="E819" s="1" t="s">
        <v>2372</v>
      </c>
      <c r="F819">
        <v>66452</v>
      </c>
      <c r="G819">
        <v>583898</v>
      </c>
      <c r="H819" s="1" t="s">
        <v>2372</v>
      </c>
      <c r="I819" s="1" t="s">
        <v>3763</v>
      </c>
      <c r="J819" s="1" t="s">
        <v>3764</v>
      </c>
      <c r="K819">
        <v>13130</v>
      </c>
      <c r="L819" s="1" t="s">
        <v>3416</v>
      </c>
      <c r="M819" s="1" t="s">
        <v>3419</v>
      </c>
      <c r="N819" s="1" t="s">
        <v>4467</v>
      </c>
      <c r="O819" s="1" t="s">
        <v>27</v>
      </c>
      <c r="P819" s="1" t="s">
        <v>27</v>
      </c>
      <c r="T819" s="1" t="s">
        <v>27</v>
      </c>
      <c r="U819" s="1" t="s">
        <v>27</v>
      </c>
      <c r="V819">
        <v>1568131359</v>
      </c>
      <c r="W819">
        <v>0</v>
      </c>
      <c r="X819" s="1" t="s">
        <v>27</v>
      </c>
      <c r="Y819" s="2">
        <v>43718.751388888886</v>
      </c>
    </row>
    <row r="820" spans="1:25" x14ac:dyDescent="0.4">
      <c r="A820">
        <v>1011324</v>
      </c>
      <c r="B820">
        <v>380431</v>
      </c>
      <c r="C820">
        <v>331</v>
      </c>
      <c r="D820">
        <v>304494421</v>
      </c>
      <c r="E820" s="1" t="s">
        <v>3674</v>
      </c>
      <c r="F820">
        <v>62800</v>
      </c>
      <c r="G820">
        <v>551287</v>
      </c>
      <c r="H820" s="1" t="s">
        <v>3674</v>
      </c>
      <c r="I820" s="1" t="s">
        <v>3426</v>
      </c>
      <c r="J820" s="1" t="s">
        <v>3427</v>
      </c>
      <c r="K820">
        <v>13130</v>
      </c>
      <c r="L820" s="1" t="s">
        <v>3416</v>
      </c>
      <c r="M820" s="1" t="s">
        <v>3414</v>
      </c>
      <c r="N820" s="1" t="s">
        <v>4111</v>
      </c>
      <c r="O820" s="1" t="s">
        <v>3676</v>
      </c>
      <c r="P820" s="1" t="s">
        <v>27</v>
      </c>
      <c r="T820" s="1" t="s">
        <v>27</v>
      </c>
      <c r="U820" s="1" t="s">
        <v>27</v>
      </c>
      <c r="V820">
        <v>1568131359</v>
      </c>
      <c r="W820">
        <v>0</v>
      </c>
      <c r="X820" s="1" t="s">
        <v>27</v>
      </c>
      <c r="Y820" s="2">
        <v>43718.751388888886</v>
      </c>
    </row>
    <row r="821" spans="1:25" x14ac:dyDescent="0.4">
      <c r="A821">
        <v>1011342</v>
      </c>
      <c r="B821">
        <v>380661</v>
      </c>
      <c r="C821">
        <v>641</v>
      </c>
      <c r="D821">
        <v>304243560</v>
      </c>
      <c r="E821" s="1" t="s">
        <v>315</v>
      </c>
      <c r="F821">
        <v>58601</v>
      </c>
      <c r="G821">
        <v>586846</v>
      </c>
      <c r="H821" s="1" t="s">
        <v>315</v>
      </c>
      <c r="I821" s="1" t="s">
        <v>3611</v>
      </c>
      <c r="J821" s="1" t="s">
        <v>315</v>
      </c>
      <c r="K821">
        <v>15000</v>
      </c>
      <c r="L821" s="1" t="s">
        <v>3413</v>
      </c>
      <c r="M821" s="1" t="s">
        <v>3393</v>
      </c>
      <c r="N821" s="1" t="s">
        <v>4468</v>
      </c>
      <c r="O821" s="1" t="s">
        <v>27</v>
      </c>
      <c r="P821" s="1" t="s">
        <v>27</v>
      </c>
      <c r="T821" s="1" t="s">
        <v>27</v>
      </c>
      <c r="U821" s="1" t="s">
        <v>27</v>
      </c>
      <c r="V821">
        <v>1568131359</v>
      </c>
      <c r="W821">
        <v>0</v>
      </c>
      <c r="X821" s="1" t="s">
        <v>27</v>
      </c>
      <c r="Y821" s="2">
        <v>43718.751388888886</v>
      </c>
    </row>
    <row r="822" spans="1:25" x14ac:dyDescent="0.4">
      <c r="A822">
        <v>1011871</v>
      </c>
      <c r="B822">
        <v>409014</v>
      </c>
      <c r="C822">
        <v>331</v>
      </c>
      <c r="D822">
        <v>304598931</v>
      </c>
      <c r="E822" s="1" t="s">
        <v>1001</v>
      </c>
      <c r="F822">
        <v>78922</v>
      </c>
      <c r="G822">
        <v>541354</v>
      </c>
      <c r="H822" s="1" t="s">
        <v>1001</v>
      </c>
      <c r="I822" s="1" t="s">
        <v>3769</v>
      </c>
      <c r="J822" s="1" t="s">
        <v>960</v>
      </c>
      <c r="K822">
        <v>13130</v>
      </c>
      <c r="L822" s="1" t="s">
        <v>3416</v>
      </c>
      <c r="M822" s="1" t="s">
        <v>3414</v>
      </c>
      <c r="N822" s="1" t="s">
        <v>4113</v>
      </c>
      <c r="O822" s="1" t="s">
        <v>27</v>
      </c>
      <c r="P822" s="1" t="s">
        <v>27</v>
      </c>
      <c r="T822" s="1" t="s">
        <v>27</v>
      </c>
      <c r="U822" s="1" t="s">
        <v>27</v>
      </c>
      <c r="V822">
        <v>1568131360</v>
      </c>
      <c r="W822">
        <v>0</v>
      </c>
      <c r="X822" s="1" t="s">
        <v>27</v>
      </c>
      <c r="Y822" s="2">
        <v>43718.751388888886</v>
      </c>
    </row>
    <row r="823" spans="1:25" x14ac:dyDescent="0.4">
      <c r="A823">
        <v>1014503</v>
      </c>
      <c r="B823">
        <v>473634</v>
      </c>
      <c r="C823">
        <v>331</v>
      </c>
      <c r="D823">
        <v>304386393</v>
      </c>
      <c r="E823" s="1" t="s">
        <v>825</v>
      </c>
      <c r="F823">
        <v>27201</v>
      </c>
      <c r="G823">
        <v>532053</v>
      </c>
      <c r="H823" s="1" t="s">
        <v>825</v>
      </c>
      <c r="I823" s="1" t="s">
        <v>3915</v>
      </c>
      <c r="J823" s="1" t="s">
        <v>825</v>
      </c>
      <c r="K823">
        <v>13130</v>
      </c>
      <c r="L823" s="1" t="s">
        <v>3416</v>
      </c>
      <c r="M823" s="1" t="s">
        <v>3419</v>
      </c>
      <c r="N823" s="1" t="s">
        <v>4469</v>
      </c>
      <c r="O823" s="1" t="s">
        <v>27</v>
      </c>
      <c r="P823" s="1" t="s">
        <v>27</v>
      </c>
      <c r="T823" s="1" t="s">
        <v>27</v>
      </c>
      <c r="U823" s="1" t="s">
        <v>27</v>
      </c>
      <c r="V823">
        <v>1568131364</v>
      </c>
      <c r="W823">
        <v>0</v>
      </c>
      <c r="X823" s="1" t="s">
        <v>27</v>
      </c>
      <c r="Y823" s="2">
        <v>43718.751388888886</v>
      </c>
    </row>
    <row r="824" spans="1:25" x14ac:dyDescent="0.4">
      <c r="A824">
        <v>1014531</v>
      </c>
      <c r="B824">
        <v>473944</v>
      </c>
      <c r="C824">
        <v>331</v>
      </c>
      <c r="D824">
        <v>304595638</v>
      </c>
      <c r="E824" s="1" t="s">
        <v>158</v>
      </c>
      <c r="F824">
        <v>29380</v>
      </c>
      <c r="G824">
        <v>535419</v>
      </c>
      <c r="H824" s="1" t="s">
        <v>158</v>
      </c>
      <c r="I824" s="1" t="s">
        <v>3739</v>
      </c>
      <c r="J824" s="1" t="s">
        <v>158</v>
      </c>
      <c r="K824">
        <v>13130</v>
      </c>
      <c r="L824" s="1" t="s">
        <v>3416</v>
      </c>
      <c r="M824" s="1" t="s">
        <v>3419</v>
      </c>
      <c r="N824" s="1" t="s">
        <v>4470</v>
      </c>
      <c r="O824" s="1" t="s">
        <v>27</v>
      </c>
      <c r="P824" s="1" t="s">
        <v>27</v>
      </c>
      <c r="T824" s="1" t="s">
        <v>27</v>
      </c>
      <c r="U824" s="1" t="s">
        <v>27</v>
      </c>
      <c r="V824">
        <v>1568131364</v>
      </c>
      <c r="W824">
        <v>0</v>
      </c>
      <c r="X824" s="1" t="s">
        <v>27</v>
      </c>
      <c r="Y824" s="2">
        <v>43718.751388888886</v>
      </c>
    </row>
    <row r="825" spans="1:25" x14ac:dyDescent="0.4">
      <c r="A825">
        <v>1016050</v>
      </c>
      <c r="B825">
        <v>497029</v>
      </c>
      <c r="C825">
        <v>331</v>
      </c>
      <c r="D825">
        <v>304243765</v>
      </c>
      <c r="E825" s="1" t="s">
        <v>930</v>
      </c>
      <c r="F825">
        <v>40801</v>
      </c>
      <c r="G825">
        <v>562777</v>
      </c>
      <c r="H825" s="1" t="s">
        <v>930</v>
      </c>
      <c r="I825" s="1" t="s">
        <v>3693</v>
      </c>
      <c r="J825" s="1" t="s">
        <v>311</v>
      </c>
      <c r="K825">
        <v>13130</v>
      </c>
      <c r="L825" s="1" t="s">
        <v>3416</v>
      </c>
      <c r="M825" s="1" t="s">
        <v>3393</v>
      </c>
      <c r="N825" s="1" t="s">
        <v>4118</v>
      </c>
      <c r="O825" s="1" t="s">
        <v>3694</v>
      </c>
      <c r="P825" s="1" t="s">
        <v>27</v>
      </c>
      <c r="T825" s="1" t="s">
        <v>27</v>
      </c>
      <c r="U825" s="1" t="s">
        <v>27</v>
      </c>
      <c r="V825">
        <v>1568131367</v>
      </c>
      <c r="W825">
        <v>0</v>
      </c>
      <c r="X825" s="1" t="s">
        <v>27</v>
      </c>
      <c r="Y825" s="2">
        <v>43718.751388888886</v>
      </c>
    </row>
    <row r="826" spans="1:25" x14ac:dyDescent="0.4">
      <c r="A826">
        <v>1016062</v>
      </c>
      <c r="B826">
        <v>497126</v>
      </c>
      <c r="C826">
        <v>331</v>
      </c>
      <c r="D826">
        <v>304635334</v>
      </c>
      <c r="E826" s="1" t="s">
        <v>424</v>
      </c>
      <c r="F826">
        <v>67801</v>
      </c>
      <c r="G826">
        <v>581283</v>
      </c>
      <c r="H826" s="1" t="s">
        <v>424</v>
      </c>
      <c r="I826" s="1" t="s">
        <v>3606</v>
      </c>
      <c r="J826" s="1" t="s">
        <v>424</v>
      </c>
      <c r="K826">
        <v>13130</v>
      </c>
      <c r="L826" s="1" t="s">
        <v>3416</v>
      </c>
      <c r="M826" s="1" t="s">
        <v>3419</v>
      </c>
      <c r="N826" s="1" t="s">
        <v>4123</v>
      </c>
      <c r="O826" s="1" t="s">
        <v>27</v>
      </c>
      <c r="P826" s="1" t="s">
        <v>27</v>
      </c>
      <c r="T826" s="1" t="s">
        <v>27</v>
      </c>
      <c r="U826" s="1" t="s">
        <v>27</v>
      </c>
      <c r="V826">
        <v>1568131367</v>
      </c>
      <c r="W826">
        <v>0</v>
      </c>
      <c r="X826" s="1" t="s">
        <v>27</v>
      </c>
      <c r="Y826" s="2">
        <v>43718.751388888886</v>
      </c>
    </row>
    <row r="827" spans="1:25" x14ac:dyDescent="0.4">
      <c r="A827">
        <v>1016086</v>
      </c>
      <c r="B827">
        <v>498815</v>
      </c>
      <c r="C827">
        <v>331</v>
      </c>
      <c r="D827">
        <v>304595641</v>
      </c>
      <c r="E827" s="1" t="s">
        <v>859</v>
      </c>
      <c r="F827">
        <v>56802</v>
      </c>
      <c r="G827">
        <v>577731</v>
      </c>
      <c r="H827" s="1" t="s">
        <v>859</v>
      </c>
      <c r="I827" s="1" t="s">
        <v>3924</v>
      </c>
      <c r="J827" s="1" t="s">
        <v>859</v>
      </c>
      <c r="K827">
        <v>13130</v>
      </c>
      <c r="L827" s="1" t="s">
        <v>3416</v>
      </c>
      <c r="M827" s="1" t="s">
        <v>3393</v>
      </c>
      <c r="N827" s="1" t="s">
        <v>4471</v>
      </c>
      <c r="O827" s="1" t="s">
        <v>3563</v>
      </c>
      <c r="P827" s="1" t="s">
        <v>27</v>
      </c>
      <c r="T827" s="1" t="s">
        <v>27</v>
      </c>
      <c r="U827" s="1" t="s">
        <v>27</v>
      </c>
      <c r="V827">
        <v>1568131367</v>
      </c>
      <c r="W827">
        <v>0</v>
      </c>
      <c r="X827" s="1" t="s">
        <v>27</v>
      </c>
      <c r="Y827" s="2">
        <v>43718.751388888886</v>
      </c>
    </row>
    <row r="828" spans="1:25" x14ac:dyDescent="0.4">
      <c r="A828">
        <v>1016077</v>
      </c>
      <c r="B828">
        <v>498874</v>
      </c>
      <c r="C828">
        <v>331</v>
      </c>
      <c r="D828">
        <v>304648485</v>
      </c>
      <c r="E828" s="1" t="s">
        <v>991</v>
      </c>
      <c r="F828">
        <v>56201</v>
      </c>
      <c r="G828">
        <v>579891</v>
      </c>
      <c r="H828" s="1" t="s">
        <v>991</v>
      </c>
      <c r="I828" s="1" t="s">
        <v>3421</v>
      </c>
      <c r="J828" s="1" t="s">
        <v>991</v>
      </c>
      <c r="K828">
        <v>13130</v>
      </c>
      <c r="L828" s="1" t="s">
        <v>3416</v>
      </c>
      <c r="M828" s="1" t="s">
        <v>3393</v>
      </c>
      <c r="N828" s="1" t="s">
        <v>4472</v>
      </c>
      <c r="O828" s="1" t="s">
        <v>27</v>
      </c>
      <c r="P828" s="1" t="s">
        <v>27</v>
      </c>
      <c r="T828" s="1" t="s">
        <v>27</v>
      </c>
      <c r="U828" s="1" t="s">
        <v>27</v>
      </c>
      <c r="V828">
        <v>1568131367</v>
      </c>
      <c r="W828">
        <v>0</v>
      </c>
      <c r="X828" s="1" t="s">
        <v>27</v>
      </c>
      <c r="Y828" s="2">
        <v>43718.751388888886</v>
      </c>
    </row>
    <row r="829" spans="1:25" x14ac:dyDescent="0.4">
      <c r="A829">
        <v>1016080</v>
      </c>
      <c r="B829">
        <v>498891</v>
      </c>
      <c r="C829">
        <v>331</v>
      </c>
      <c r="D829">
        <v>304530328</v>
      </c>
      <c r="E829" s="1" t="s">
        <v>154</v>
      </c>
      <c r="F829">
        <v>53701</v>
      </c>
      <c r="G829">
        <v>571164</v>
      </c>
      <c r="H829" s="1" t="s">
        <v>154</v>
      </c>
      <c r="I829" s="1" t="s">
        <v>3603</v>
      </c>
      <c r="J829" s="1" t="s">
        <v>154</v>
      </c>
      <c r="K829">
        <v>13130</v>
      </c>
      <c r="L829" s="1" t="s">
        <v>3416</v>
      </c>
      <c r="M829" s="1" t="s">
        <v>3419</v>
      </c>
      <c r="N829" s="1" t="s">
        <v>4473</v>
      </c>
      <c r="O829" s="1" t="s">
        <v>27</v>
      </c>
      <c r="P829" s="1" t="s">
        <v>27</v>
      </c>
      <c r="T829" s="1" t="s">
        <v>27</v>
      </c>
      <c r="U829" s="1" t="s">
        <v>27</v>
      </c>
      <c r="V829">
        <v>1568131367</v>
      </c>
      <c r="W829">
        <v>0</v>
      </c>
      <c r="X829" s="1" t="s">
        <v>27</v>
      </c>
      <c r="Y829" s="2">
        <v>43718.751388888886</v>
      </c>
    </row>
    <row r="830" spans="1:25" x14ac:dyDescent="0.4">
      <c r="A830">
        <v>1749079</v>
      </c>
      <c r="B830">
        <v>507474</v>
      </c>
      <c r="C830">
        <v>331</v>
      </c>
      <c r="D830">
        <v>338039446</v>
      </c>
      <c r="E830" s="1" t="s">
        <v>3736</v>
      </c>
      <c r="F830">
        <v>28002</v>
      </c>
      <c r="G830">
        <v>533165</v>
      </c>
      <c r="H830" s="1" t="s">
        <v>3736</v>
      </c>
      <c r="I830" s="1" t="s">
        <v>3737</v>
      </c>
      <c r="J830" s="1" t="s">
        <v>3736</v>
      </c>
      <c r="L830" s="1" t="s">
        <v>27</v>
      </c>
      <c r="M830" s="1" t="s">
        <v>3540</v>
      </c>
      <c r="N830" s="1" t="s">
        <v>3688</v>
      </c>
      <c r="O830" s="1" t="s">
        <v>4474</v>
      </c>
      <c r="P830" s="1" t="s">
        <v>3416</v>
      </c>
      <c r="Q830">
        <v>13130</v>
      </c>
      <c r="R830">
        <v>1</v>
      </c>
      <c r="S830">
        <v>42</v>
      </c>
      <c r="T830" s="1" t="s">
        <v>27</v>
      </c>
      <c r="U830" s="1" t="s">
        <v>27</v>
      </c>
      <c r="V830">
        <v>1568401199</v>
      </c>
      <c r="W830">
        <v>0</v>
      </c>
      <c r="X830" s="1" t="s">
        <v>27</v>
      </c>
      <c r="Y830" s="2">
        <v>43721.874305555553</v>
      </c>
    </row>
    <row r="831" spans="1:25" x14ac:dyDescent="0.4">
      <c r="A831">
        <v>1749078</v>
      </c>
      <c r="B831">
        <v>508268</v>
      </c>
      <c r="C831">
        <v>331</v>
      </c>
      <c r="D831">
        <v>337928309</v>
      </c>
      <c r="E831" s="1" t="s">
        <v>1732</v>
      </c>
      <c r="F831">
        <v>26101</v>
      </c>
      <c r="G831">
        <v>539911</v>
      </c>
      <c r="H831" s="1" t="s">
        <v>1732</v>
      </c>
      <c r="I831" s="1" t="s">
        <v>3866</v>
      </c>
      <c r="J831" s="1" t="s">
        <v>1732</v>
      </c>
      <c r="L831" s="1" t="s">
        <v>27</v>
      </c>
      <c r="M831" s="1" t="s">
        <v>3419</v>
      </c>
      <c r="N831" s="1" t="s">
        <v>4475</v>
      </c>
      <c r="O831" s="1" t="s">
        <v>1048</v>
      </c>
      <c r="P831" s="1" t="s">
        <v>3416</v>
      </c>
      <c r="Q831">
        <v>13130</v>
      </c>
      <c r="R831">
        <v>1</v>
      </c>
      <c r="S831">
        <v>114</v>
      </c>
      <c r="T831" s="1" t="s">
        <v>27</v>
      </c>
      <c r="U831" s="1" t="s">
        <v>27</v>
      </c>
      <c r="V831">
        <v>1568401199</v>
      </c>
      <c r="W831">
        <v>0</v>
      </c>
      <c r="X831" s="1" t="s">
        <v>27</v>
      </c>
      <c r="Y831" s="2">
        <v>43721.874305555553</v>
      </c>
    </row>
    <row r="832" spans="1:25" x14ac:dyDescent="0.4">
      <c r="A832">
        <v>1016567</v>
      </c>
      <c r="B832">
        <v>510874</v>
      </c>
      <c r="C832">
        <v>331</v>
      </c>
      <c r="D832">
        <v>304243812</v>
      </c>
      <c r="E832" s="1" t="s">
        <v>136</v>
      </c>
      <c r="F832">
        <v>37021</v>
      </c>
      <c r="G832">
        <v>544256</v>
      </c>
      <c r="H832" s="1" t="s">
        <v>136</v>
      </c>
      <c r="I832" s="1" t="s">
        <v>3496</v>
      </c>
      <c r="J832" s="1" t="s">
        <v>136</v>
      </c>
      <c r="K832">
        <v>13130</v>
      </c>
      <c r="L832" s="1" t="s">
        <v>3416</v>
      </c>
      <c r="M832" s="1" t="s">
        <v>3419</v>
      </c>
      <c r="N832" s="1" t="s">
        <v>4476</v>
      </c>
      <c r="O832" s="1" t="s">
        <v>3745</v>
      </c>
      <c r="P832" s="1" t="s">
        <v>27</v>
      </c>
      <c r="T832" s="1" t="s">
        <v>27</v>
      </c>
      <c r="U832" s="1" t="s">
        <v>27</v>
      </c>
      <c r="V832">
        <v>1568131368</v>
      </c>
      <c r="W832">
        <v>0</v>
      </c>
      <c r="X832" s="1" t="s">
        <v>27</v>
      </c>
      <c r="Y832" s="2">
        <v>43718.751388888886</v>
      </c>
    </row>
    <row r="833" spans="1:25" x14ac:dyDescent="0.4">
      <c r="A833">
        <v>1016703</v>
      </c>
      <c r="B833">
        <v>512281</v>
      </c>
      <c r="C833">
        <v>331</v>
      </c>
      <c r="D833">
        <v>304605467</v>
      </c>
      <c r="E833" s="1" t="s">
        <v>229</v>
      </c>
      <c r="F833">
        <v>39701</v>
      </c>
      <c r="G833">
        <v>549240</v>
      </c>
      <c r="H833" s="1" t="s">
        <v>229</v>
      </c>
      <c r="I833" s="1" t="s">
        <v>3858</v>
      </c>
      <c r="J833" s="1" t="s">
        <v>229</v>
      </c>
      <c r="K833">
        <v>13130</v>
      </c>
      <c r="L833" s="1" t="s">
        <v>3416</v>
      </c>
      <c r="M833" s="1" t="s">
        <v>3393</v>
      </c>
      <c r="N833" s="1" t="s">
        <v>4477</v>
      </c>
      <c r="O833" s="1" t="s">
        <v>3735</v>
      </c>
      <c r="P833" s="1" t="s">
        <v>27</v>
      </c>
      <c r="T833" s="1" t="s">
        <v>27</v>
      </c>
      <c r="U833" s="1" t="s">
        <v>27</v>
      </c>
      <c r="V833">
        <v>1568131369</v>
      </c>
      <c r="W833">
        <v>0</v>
      </c>
      <c r="X833" s="1" t="s">
        <v>27</v>
      </c>
      <c r="Y833" s="2">
        <v>43718.751388888886</v>
      </c>
    </row>
    <row r="834" spans="1:25" x14ac:dyDescent="0.4">
      <c r="A834">
        <v>1016778</v>
      </c>
      <c r="B834">
        <v>513156</v>
      </c>
      <c r="C834">
        <v>331</v>
      </c>
      <c r="D834">
        <v>304625183</v>
      </c>
      <c r="E834" s="1" t="s">
        <v>1799</v>
      </c>
      <c r="F834">
        <v>37341</v>
      </c>
      <c r="G834">
        <v>544485</v>
      </c>
      <c r="H834" s="1" t="s">
        <v>1799</v>
      </c>
      <c r="I834" s="1" t="s">
        <v>3496</v>
      </c>
      <c r="J834" s="1" t="s">
        <v>136</v>
      </c>
      <c r="K834">
        <v>13130</v>
      </c>
      <c r="L834" s="1" t="s">
        <v>3416</v>
      </c>
      <c r="M834" s="1" t="s">
        <v>3419</v>
      </c>
      <c r="N834" s="1" t="s">
        <v>4130</v>
      </c>
      <c r="O834" s="1" t="s">
        <v>27</v>
      </c>
      <c r="P834" s="1" t="s">
        <v>27</v>
      </c>
      <c r="T834" s="1" t="s">
        <v>27</v>
      </c>
      <c r="U834" s="1" t="s">
        <v>27</v>
      </c>
      <c r="V834">
        <v>1568131369</v>
      </c>
      <c r="W834">
        <v>0</v>
      </c>
      <c r="X834" s="1" t="s">
        <v>27</v>
      </c>
      <c r="Y834" s="2">
        <v>43718.751388888886</v>
      </c>
    </row>
    <row r="835" spans="1:25" x14ac:dyDescent="0.4">
      <c r="A835">
        <v>1016877</v>
      </c>
      <c r="B835">
        <v>518557</v>
      </c>
      <c r="C835">
        <v>331</v>
      </c>
      <c r="D835">
        <v>304602204</v>
      </c>
      <c r="E835" s="1" t="s">
        <v>3781</v>
      </c>
      <c r="F835">
        <v>30100</v>
      </c>
      <c r="G835">
        <v>546003</v>
      </c>
      <c r="H835" s="1" t="s">
        <v>3781</v>
      </c>
      <c r="I835" s="1" t="s">
        <v>3592</v>
      </c>
      <c r="J835" s="1" t="s">
        <v>3593</v>
      </c>
      <c r="K835">
        <v>13130</v>
      </c>
      <c r="L835" s="1" t="s">
        <v>3416</v>
      </c>
      <c r="M835" s="1" t="s">
        <v>3414</v>
      </c>
      <c r="N835" s="1" t="s">
        <v>4478</v>
      </c>
      <c r="O835" s="1" t="s">
        <v>3783</v>
      </c>
      <c r="P835" s="1" t="s">
        <v>27</v>
      </c>
      <c r="T835" s="1" t="s">
        <v>27</v>
      </c>
      <c r="U835" s="1" t="s">
        <v>27</v>
      </c>
      <c r="V835">
        <v>1568131369</v>
      </c>
      <c r="W835">
        <v>0</v>
      </c>
      <c r="X835" s="1" t="s">
        <v>27</v>
      </c>
      <c r="Y835" s="2">
        <v>43718.751388888886</v>
      </c>
    </row>
    <row r="836" spans="1:25" x14ac:dyDescent="0.4">
      <c r="A836">
        <v>1017024</v>
      </c>
      <c r="B836">
        <v>520110</v>
      </c>
      <c r="C836">
        <v>331</v>
      </c>
      <c r="D836">
        <v>304608830</v>
      </c>
      <c r="E836" s="1" t="s">
        <v>963</v>
      </c>
      <c r="F836">
        <v>34701</v>
      </c>
      <c r="G836">
        <v>560715</v>
      </c>
      <c r="H836" s="1" t="s">
        <v>963</v>
      </c>
      <c r="I836" s="1" t="s">
        <v>3972</v>
      </c>
      <c r="J836" s="1" t="s">
        <v>963</v>
      </c>
      <c r="K836">
        <v>13130</v>
      </c>
      <c r="L836" s="1" t="s">
        <v>3416</v>
      </c>
      <c r="M836" s="1" t="s">
        <v>3393</v>
      </c>
      <c r="N836" s="1" t="s">
        <v>3373</v>
      </c>
      <c r="O836" s="1" t="s">
        <v>4479</v>
      </c>
      <c r="P836" s="1" t="s">
        <v>27</v>
      </c>
      <c r="T836" s="1" t="s">
        <v>27</v>
      </c>
      <c r="U836" s="1" t="s">
        <v>27</v>
      </c>
      <c r="V836">
        <v>1568131369</v>
      </c>
      <c r="W836">
        <v>0</v>
      </c>
      <c r="X836" s="1" t="s">
        <v>27</v>
      </c>
      <c r="Y836" s="2">
        <v>43718.751388888886</v>
      </c>
    </row>
    <row r="837" spans="1:25" x14ac:dyDescent="0.4">
      <c r="A837">
        <v>1017032</v>
      </c>
      <c r="B837">
        <v>520152</v>
      </c>
      <c r="C837">
        <v>331</v>
      </c>
      <c r="D837">
        <v>304243862</v>
      </c>
      <c r="E837" s="1" t="s">
        <v>3781</v>
      </c>
      <c r="F837">
        <v>30100</v>
      </c>
      <c r="G837">
        <v>546003</v>
      </c>
      <c r="H837" s="1" t="s">
        <v>3781</v>
      </c>
      <c r="I837" s="1" t="s">
        <v>3592</v>
      </c>
      <c r="J837" s="1" t="s">
        <v>3593</v>
      </c>
      <c r="K837">
        <v>13130</v>
      </c>
      <c r="L837" s="1" t="s">
        <v>3416</v>
      </c>
      <c r="M837" s="1" t="s">
        <v>3419</v>
      </c>
      <c r="N837" s="1" t="s">
        <v>4132</v>
      </c>
      <c r="O837" s="1" t="s">
        <v>3783</v>
      </c>
      <c r="P837" s="1" t="s">
        <v>27</v>
      </c>
      <c r="T837" s="1" t="s">
        <v>27</v>
      </c>
      <c r="U837" s="1" t="s">
        <v>27</v>
      </c>
      <c r="V837">
        <v>1568131369</v>
      </c>
      <c r="W837">
        <v>0</v>
      </c>
      <c r="X837" s="1" t="s">
        <v>27</v>
      </c>
      <c r="Y837" s="2">
        <v>43718.751388888886</v>
      </c>
    </row>
    <row r="838" spans="1:25" x14ac:dyDescent="0.4">
      <c r="A838">
        <v>1017097</v>
      </c>
      <c r="B838">
        <v>523925</v>
      </c>
      <c r="C838">
        <v>331</v>
      </c>
      <c r="D838">
        <v>304243866</v>
      </c>
      <c r="E838" s="1" t="s">
        <v>3781</v>
      </c>
      <c r="F838">
        <v>30100</v>
      </c>
      <c r="G838">
        <v>546003</v>
      </c>
      <c r="H838" s="1" t="s">
        <v>3781</v>
      </c>
      <c r="I838" s="1" t="s">
        <v>3592</v>
      </c>
      <c r="J838" s="1" t="s">
        <v>3593</v>
      </c>
      <c r="K838">
        <v>13130</v>
      </c>
      <c r="L838" s="1" t="s">
        <v>3416</v>
      </c>
      <c r="M838" s="1" t="s">
        <v>3419</v>
      </c>
      <c r="N838" s="1" t="s">
        <v>4133</v>
      </c>
      <c r="O838" s="1" t="s">
        <v>3783</v>
      </c>
      <c r="P838" s="1" t="s">
        <v>27</v>
      </c>
      <c r="T838" s="1" t="s">
        <v>27</v>
      </c>
      <c r="U838" s="1" t="s">
        <v>27</v>
      </c>
      <c r="V838">
        <v>1568131369</v>
      </c>
      <c r="W838">
        <v>0</v>
      </c>
      <c r="X838" s="1" t="s">
        <v>27</v>
      </c>
      <c r="Y838" s="2">
        <v>43718.751388888886</v>
      </c>
    </row>
    <row r="839" spans="1:25" x14ac:dyDescent="0.4">
      <c r="A839">
        <v>1017175</v>
      </c>
      <c r="B839">
        <v>524905</v>
      </c>
      <c r="C839">
        <v>331</v>
      </c>
      <c r="D839">
        <v>304243875</v>
      </c>
      <c r="E839" s="1" t="s">
        <v>1454</v>
      </c>
      <c r="F839">
        <v>43401</v>
      </c>
      <c r="G839">
        <v>567027</v>
      </c>
      <c r="H839" s="1" t="s">
        <v>1454</v>
      </c>
      <c r="I839" s="1" t="s">
        <v>3791</v>
      </c>
      <c r="J839" s="1" t="s">
        <v>1454</v>
      </c>
      <c r="K839">
        <v>13130</v>
      </c>
      <c r="L839" s="1" t="s">
        <v>3416</v>
      </c>
      <c r="M839" s="1" t="s">
        <v>3419</v>
      </c>
      <c r="N839" s="1" t="s">
        <v>4135</v>
      </c>
      <c r="O839" s="1" t="s">
        <v>27</v>
      </c>
      <c r="P839" s="1" t="s">
        <v>27</v>
      </c>
      <c r="T839" s="1" t="s">
        <v>27</v>
      </c>
      <c r="U839" s="1" t="s">
        <v>27</v>
      </c>
      <c r="V839">
        <v>1568131370</v>
      </c>
      <c r="W839">
        <v>0</v>
      </c>
      <c r="X839" s="1" t="s">
        <v>27</v>
      </c>
      <c r="Y839" s="2">
        <v>43718.751388888886</v>
      </c>
    </row>
    <row r="840" spans="1:25" x14ac:dyDescent="0.4">
      <c r="A840">
        <v>1017328</v>
      </c>
      <c r="B840">
        <v>526517</v>
      </c>
      <c r="C840">
        <v>331</v>
      </c>
      <c r="D840">
        <v>304422621</v>
      </c>
      <c r="E840" s="1" t="s">
        <v>3402</v>
      </c>
      <c r="F840">
        <v>46001</v>
      </c>
      <c r="G840">
        <v>556904</v>
      </c>
      <c r="H840" s="1" t="s">
        <v>3402</v>
      </c>
      <c r="I840" s="1" t="s">
        <v>3403</v>
      </c>
      <c r="J840" s="1" t="s">
        <v>254</v>
      </c>
      <c r="K840">
        <v>13130</v>
      </c>
      <c r="L840" s="1" t="s">
        <v>3416</v>
      </c>
      <c r="M840" s="1" t="s">
        <v>3414</v>
      </c>
      <c r="N840" s="1" t="s">
        <v>4136</v>
      </c>
      <c r="O840" s="1" t="s">
        <v>4137</v>
      </c>
      <c r="P840" s="1" t="s">
        <v>27</v>
      </c>
      <c r="T840" s="1" t="s">
        <v>27</v>
      </c>
      <c r="U840" s="1" t="s">
        <v>27</v>
      </c>
      <c r="V840">
        <v>1568131370</v>
      </c>
      <c r="W840">
        <v>0</v>
      </c>
      <c r="X840" s="1" t="s">
        <v>27</v>
      </c>
      <c r="Y840" s="2">
        <v>43718.751388888886</v>
      </c>
    </row>
    <row r="841" spans="1:25" x14ac:dyDescent="0.4">
      <c r="A841">
        <v>1018765</v>
      </c>
      <c r="B841">
        <v>545121</v>
      </c>
      <c r="C841">
        <v>331</v>
      </c>
      <c r="D841">
        <v>304602207</v>
      </c>
      <c r="E841" s="1" t="s">
        <v>11</v>
      </c>
      <c r="F841">
        <v>76142</v>
      </c>
      <c r="G841">
        <v>585068</v>
      </c>
      <c r="H841" s="1" t="s">
        <v>11</v>
      </c>
      <c r="I841" s="1" t="s">
        <v>3447</v>
      </c>
      <c r="J841" s="1" t="s">
        <v>11</v>
      </c>
      <c r="K841">
        <v>13130</v>
      </c>
      <c r="L841" s="1" t="s">
        <v>3416</v>
      </c>
      <c r="M841" s="1" t="s">
        <v>3419</v>
      </c>
      <c r="N841" s="1" t="s">
        <v>4480</v>
      </c>
      <c r="O841" s="1" t="s">
        <v>27</v>
      </c>
      <c r="P841" s="1" t="s">
        <v>27</v>
      </c>
      <c r="T841" s="1" t="s">
        <v>27</v>
      </c>
      <c r="U841" s="1" t="s">
        <v>27</v>
      </c>
      <c r="V841">
        <v>1568131373</v>
      </c>
      <c r="W841">
        <v>0</v>
      </c>
      <c r="X841" s="1" t="s">
        <v>27</v>
      </c>
      <c r="Y841" s="2">
        <v>43718.751388888886</v>
      </c>
    </row>
    <row r="842" spans="1:25" x14ac:dyDescent="0.4">
      <c r="A842">
        <v>1019097</v>
      </c>
      <c r="B842">
        <v>549185</v>
      </c>
      <c r="C842">
        <v>331</v>
      </c>
      <c r="D842">
        <v>304595647</v>
      </c>
      <c r="E842" s="1" t="s">
        <v>95</v>
      </c>
      <c r="F842">
        <v>12000</v>
      </c>
      <c r="G842">
        <v>500089</v>
      </c>
      <c r="H842" s="1" t="s">
        <v>95</v>
      </c>
      <c r="I842" s="1" t="s">
        <v>3368</v>
      </c>
      <c r="J842" s="1" t="s">
        <v>29</v>
      </c>
      <c r="K842">
        <v>13130</v>
      </c>
      <c r="L842" s="1" t="s">
        <v>3416</v>
      </c>
      <c r="M842" s="1" t="s">
        <v>3419</v>
      </c>
      <c r="N842" s="1" t="s">
        <v>4144</v>
      </c>
      <c r="O842" s="1" t="s">
        <v>27</v>
      </c>
      <c r="P842" s="1" t="s">
        <v>27</v>
      </c>
      <c r="T842" s="1" t="s">
        <v>27</v>
      </c>
      <c r="U842" s="1" t="s">
        <v>27</v>
      </c>
      <c r="V842">
        <v>1568131373</v>
      </c>
      <c r="W842">
        <v>0</v>
      </c>
      <c r="X842" s="1" t="s">
        <v>27</v>
      </c>
      <c r="Y842" s="2">
        <v>43718.751388888886</v>
      </c>
    </row>
    <row r="843" spans="1:25" x14ac:dyDescent="0.4">
      <c r="A843">
        <v>1019481</v>
      </c>
      <c r="B843">
        <v>555053</v>
      </c>
      <c r="C843">
        <v>331</v>
      </c>
      <c r="D843">
        <v>304598950</v>
      </c>
      <c r="E843" s="1" t="s">
        <v>3402</v>
      </c>
      <c r="F843">
        <v>46005</v>
      </c>
      <c r="G843">
        <v>556904</v>
      </c>
      <c r="H843" s="1" t="s">
        <v>3402</v>
      </c>
      <c r="I843" s="1" t="s">
        <v>3403</v>
      </c>
      <c r="J843" s="1" t="s">
        <v>254</v>
      </c>
      <c r="K843">
        <v>13130</v>
      </c>
      <c r="L843" s="1" t="s">
        <v>3416</v>
      </c>
      <c r="M843" s="1" t="s">
        <v>3414</v>
      </c>
      <c r="N843" s="1" t="s">
        <v>4481</v>
      </c>
      <c r="O843" s="1" t="s">
        <v>4482</v>
      </c>
      <c r="P843" s="1" t="s">
        <v>27</v>
      </c>
      <c r="T843" s="1" t="s">
        <v>27</v>
      </c>
      <c r="U843" s="1" t="s">
        <v>27</v>
      </c>
      <c r="V843">
        <v>1568131374</v>
      </c>
      <c r="W843">
        <v>0</v>
      </c>
      <c r="X843" s="1" t="s">
        <v>27</v>
      </c>
      <c r="Y843" s="2">
        <v>43718.751388888886</v>
      </c>
    </row>
    <row r="844" spans="1:25" x14ac:dyDescent="0.4">
      <c r="A844">
        <v>1749077</v>
      </c>
      <c r="B844">
        <v>555878</v>
      </c>
      <c r="C844">
        <v>331</v>
      </c>
      <c r="D844">
        <v>338006699</v>
      </c>
      <c r="E844" s="1" t="s">
        <v>966</v>
      </c>
      <c r="F844">
        <v>41501</v>
      </c>
      <c r="G844">
        <v>567442</v>
      </c>
      <c r="H844" s="1" t="s">
        <v>966</v>
      </c>
      <c r="I844" s="1" t="s">
        <v>3554</v>
      </c>
      <c r="J844" s="1" t="s">
        <v>966</v>
      </c>
      <c r="L844" s="1" t="s">
        <v>27</v>
      </c>
      <c r="M844" s="1" t="s">
        <v>3414</v>
      </c>
      <c r="N844" s="1" t="s">
        <v>4483</v>
      </c>
      <c r="O844" s="1" t="s">
        <v>27</v>
      </c>
      <c r="P844" s="1" t="s">
        <v>3416</v>
      </c>
      <c r="Q844">
        <v>13130</v>
      </c>
      <c r="R844">
        <v>1</v>
      </c>
      <c r="S844">
        <v>604</v>
      </c>
      <c r="T844" s="1" t="s">
        <v>3373</v>
      </c>
      <c r="U844" s="1" t="s">
        <v>27</v>
      </c>
      <c r="V844">
        <v>1568401199</v>
      </c>
      <c r="W844">
        <v>0</v>
      </c>
      <c r="X844" s="1" t="s">
        <v>27</v>
      </c>
      <c r="Y844" s="2">
        <v>43721.874305555553</v>
      </c>
    </row>
    <row r="845" spans="1:25" x14ac:dyDescent="0.4">
      <c r="A845">
        <v>1749076</v>
      </c>
      <c r="B845">
        <v>559130</v>
      </c>
      <c r="C845">
        <v>331</v>
      </c>
      <c r="D845">
        <v>339187916</v>
      </c>
      <c r="E845" s="1" t="s">
        <v>27</v>
      </c>
      <c r="G845">
        <v>586021</v>
      </c>
      <c r="H845" s="1" t="s">
        <v>856</v>
      </c>
      <c r="I845" s="1" t="s">
        <v>3449</v>
      </c>
      <c r="J845" s="1" t="s">
        <v>856</v>
      </c>
      <c r="L845" s="1" t="s">
        <v>27</v>
      </c>
      <c r="M845" s="1" t="s">
        <v>3419</v>
      </c>
      <c r="N845" s="1" t="s">
        <v>27</v>
      </c>
      <c r="O845" s="1" t="s">
        <v>27</v>
      </c>
      <c r="P845" s="1" t="s">
        <v>3416</v>
      </c>
      <c r="Q845">
        <v>13130</v>
      </c>
      <c r="T845" s="1" t="s">
        <v>27</v>
      </c>
      <c r="U845" s="1" t="s">
        <v>3450</v>
      </c>
      <c r="V845">
        <v>1568401199</v>
      </c>
      <c r="W845">
        <v>0</v>
      </c>
      <c r="X845" s="1" t="s">
        <v>27</v>
      </c>
      <c r="Y845" s="2">
        <v>43721.874305555553</v>
      </c>
    </row>
    <row r="846" spans="1:25" x14ac:dyDescent="0.4">
      <c r="A846">
        <v>1749075</v>
      </c>
      <c r="B846">
        <v>559148</v>
      </c>
      <c r="C846">
        <v>331</v>
      </c>
      <c r="D846">
        <v>337879076</v>
      </c>
      <c r="E846" s="1" t="s">
        <v>1107</v>
      </c>
      <c r="F846">
        <v>69701</v>
      </c>
      <c r="G846">
        <v>586307</v>
      </c>
      <c r="H846" s="1" t="s">
        <v>1107</v>
      </c>
      <c r="I846" s="1" t="s">
        <v>3449</v>
      </c>
      <c r="J846" s="1" t="s">
        <v>856</v>
      </c>
      <c r="L846" s="1" t="s">
        <v>27</v>
      </c>
      <c r="M846" s="1" t="s">
        <v>3419</v>
      </c>
      <c r="N846" s="1" t="s">
        <v>3451</v>
      </c>
      <c r="O846" s="1" t="s">
        <v>27</v>
      </c>
      <c r="P846" s="1" t="s">
        <v>3416</v>
      </c>
      <c r="Q846">
        <v>13130</v>
      </c>
      <c r="R846">
        <v>1</v>
      </c>
      <c r="S846">
        <v>549</v>
      </c>
      <c r="T846" s="1" t="s">
        <v>3452</v>
      </c>
      <c r="U846" s="1" t="s">
        <v>27</v>
      </c>
      <c r="V846">
        <v>1568401199</v>
      </c>
      <c r="W846">
        <v>0</v>
      </c>
      <c r="X846" s="1" t="s">
        <v>27</v>
      </c>
      <c r="Y846" s="2">
        <v>43721.874305555553</v>
      </c>
    </row>
    <row r="847" spans="1:25" x14ac:dyDescent="0.4">
      <c r="A847">
        <v>1749073</v>
      </c>
      <c r="B847">
        <v>559261</v>
      </c>
      <c r="C847">
        <v>331</v>
      </c>
      <c r="D847">
        <v>337879077</v>
      </c>
      <c r="E847" s="1" t="s">
        <v>334</v>
      </c>
      <c r="F847">
        <v>68501</v>
      </c>
      <c r="G847">
        <v>592943</v>
      </c>
      <c r="H847" s="1" t="s">
        <v>334</v>
      </c>
      <c r="I847" s="1" t="s">
        <v>3453</v>
      </c>
      <c r="J847" s="1" t="s">
        <v>373</v>
      </c>
      <c r="L847" s="1" t="s">
        <v>27</v>
      </c>
      <c r="M847" s="1" t="s">
        <v>3419</v>
      </c>
      <c r="N847" s="1" t="s">
        <v>3454</v>
      </c>
      <c r="O847" s="1" t="s">
        <v>27</v>
      </c>
      <c r="P847" s="1" t="s">
        <v>3416</v>
      </c>
      <c r="Q847">
        <v>13130</v>
      </c>
      <c r="R847">
        <v>1</v>
      </c>
      <c r="S847">
        <v>500</v>
      </c>
      <c r="T847" s="1" t="s">
        <v>27</v>
      </c>
      <c r="U847" s="1" t="s">
        <v>27</v>
      </c>
      <c r="V847">
        <v>1568401199</v>
      </c>
      <c r="W847">
        <v>0</v>
      </c>
      <c r="X847" s="1" t="s">
        <v>27</v>
      </c>
      <c r="Y847" s="2">
        <v>43721.874305555553</v>
      </c>
    </row>
    <row r="848" spans="1:25" x14ac:dyDescent="0.4">
      <c r="A848">
        <v>1749072</v>
      </c>
      <c r="B848">
        <v>559270</v>
      </c>
      <c r="C848">
        <v>331</v>
      </c>
      <c r="D848">
        <v>338480711</v>
      </c>
      <c r="E848" s="1" t="s">
        <v>373</v>
      </c>
      <c r="F848">
        <v>68201</v>
      </c>
      <c r="G848">
        <v>592889</v>
      </c>
      <c r="H848" s="1" t="s">
        <v>373</v>
      </c>
      <c r="I848" s="1" t="s">
        <v>3453</v>
      </c>
      <c r="J848" s="1" t="s">
        <v>373</v>
      </c>
      <c r="L848" s="1" t="s">
        <v>27</v>
      </c>
      <c r="M848" s="1" t="s">
        <v>3419</v>
      </c>
      <c r="N848" s="1" t="s">
        <v>3455</v>
      </c>
      <c r="O848" s="1" t="s">
        <v>3456</v>
      </c>
      <c r="P848" s="1" t="s">
        <v>3416</v>
      </c>
      <c r="Q848">
        <v>13130</v>
      </c>
      <c r="R848">
        <v>1</v>
      </c>
      <c r="S848">
        <v>16</v>
      </c>
      <c r="T848" s="1" t="s">
        <v>3395</v>
      </c>
      <c r="U848" s="1" t="s">
        <v>27</v>
      </c>
      <c r="V848">
        <v>1568401199</v>
      </c>
      <c r="W848">
        <v>0</v>
      </c>
      <c r="X848" s="1" t="s">
        <v>27</v>
      </c>
      <c r="Y848" s="2">
        <v>43721.874305555553</v>
      </c>
    </row>
    <row r="849" spans="1:25" x14ac:dyDescent="0.4">
      <c r="A849">
        <v>1749071</v>
      </c>
      <c r="B849">
        <v>559466</v>
      </c>
      <c r="C849">
        <v>331</v>
      </c>
      <c r="D849">
        <v>339187917</v>
      </c>
      <c r="E849" s="1" t="s">
        <v>27</v>
      </c>
      <c r="G849">
        <v>550973</v>
      </c>
      <c r="H849" s="1" t="s">
        <v>3425</v>
      </c>
      <c r="I849" s="1" t="s">
        <v>3426</v>
      </c>
      <c r="J849" s="1" t="s">
        <v>3427</v>
      </c>
      <c r="L849" s="1" t="s">
        <v>27</v>
      </c>
      <c r="M849" s="1" t="s">
        <v>3419</v>
      </c>
      <c r="N849" s="1" t="s">
        <v>27</v>
      </c>
      <c r="O849" s="1" t="s">
        <v>27</v>
      </c>
      <c r="P849" s="1" t="s">
        <v>3416</v>
      </c>
      <c r="Q849">
        <v>13130</v>
      </c>
      <c r="T849" s="1" t="s">
        <v>27</v>
      </c>
      <c r="U849" s="1" t="s">
        <v>4484</v>
      </c>
      <c r="V849">
        <v>1568401199</v>
      </c>
      <c r="W849">
        <v>0</v>
      </c>
      <c r="X849" s="1" t="s">
        <v>27</v>
      </c>
      <c r="Y849" s="2">
        <v>43721.874305555553</v>
      </c>
    </row>
    <row r="850" spans="1:25" x14ac:dyDescent="0.4">
      <c r="A850">
        <v>1749069</v>
      </c>
      <c r="B850">
        <v>559482</v>
      </c>
      <c r="C850">
        <v>331</v>
      </c>
      <c r="D850">
        <v>337879078</v>
      </c>
      <c r="E850" s="1" t="s">
        <v>11</v>
      </c>
      <c r="F850">
        <v>76001</v>
      </c>
      <c r="G850">
        <v>585068</v>
      </c>
      <c r="H850" s="1" t="s">
        <v>11</v>
      </c>
      <c r="I850" s="1" t="s">
        <v>3447</v>
      </c>
      <c r="J850" s="1" t="s">
        <v>11</v>
      </c>
      <c r="L850" s="1" t="s">
        <v>27</v>
      </c>
      <c r="M850" s="1" t="s">
        <v>3414</v>
      </c>
      <c r="N850" s="1" t="s">
        <v>4485</v>
      </c>
      <c r="O850" s="1" t="s">
        <v>27</v>
      </c>
      <c r="P850" s="1" t="s">
        <v>3416</v>
      </c>
      <c r="Q850">
        <v>13130</v>
      </c>
      <c r="R850">
        <v>1</v>
      </c>
      <c r="S850">
        <v>4187</v>
      </c>
      <c r="T850" s="1" t="s">
        <v>27</v>
      </c>
      <c r="U850" s="1" t="s">
        <v>27</v>
      </c>
      <c r="V850">
        <v>1568401199</v>
      </c>
      <c r="W850">
        <v>0</v>
      </c>
      <c r="X850" s="1" t="s">
        <v>27</v>
      </c>
      <c r="Y850" s="2">
        <v>43721.874305555553</v>
      </c>
    </row>
    <row r="851" spans="1:25" x14ac:dyDescent="0.4">
      <c r="A851">
        <v>1749068</v>
      </c>
      <c r="B851">
        <v>559539</v>
      </c>
      <c r="C851">
        <v>331</v>
      </c>
      <c r="D851">
        <v>337879080</v>
      </c>
      <c r="E851" s="1" t="s">
        <v>856</v>
      </c>
      <c r="F851">
        <v>69501</v>
      </c>
      <c r="G851">
        <v>586021</v>
      </c>
      <c r="H851" s="1" t="s">
        <v>856</v>
      </c>
      <c r="I851" s="1" t="s">
        <v>3449</v>
      </c>
      <c r="J851" s="1" t="s">
        <v>856</v>
      </c>
      <c r="L851" s="1" t="s">
        <v>27</v>
      </c>
      <c r="M851" s="1" t="s">
        <v>3419</v>
      </c>
      <c r="N851" s="1" t="s">
        <v>3601</v>
      </c>
      <c r="O851" s="1" t="s">
        <v>27</v>
      </c>
      <c r="P851" s="1" t="s">
        <v>3416</v>
      </c>
      <c r="Q851">
        <v>13130</v>
      </c>
      <c r="R851">
        <v>1</v>
      </c>
      <c r="S851">
        <v>2222</v>
      </c>
      <c r="T851" s="1" t="s">
        <v>3406</v>
      </c>
      <c r="U851" s="1" t="s">
        <v>27</v>
      </c>
      <c r="V851">
        <v>1568401199</v>
      </c>
      <c r="W851">
        <v>0</v>
      </c>
      <c r="X851" s="1" t="s">
        <v>27</v>
      </c>
      <c r="Y851" s="2">
        <v>43721.874305555553</v>
      </c>
    </row>
    <row r="852" spans="1:25" x14ac:dyDescent="0.4">
      <c r="A852">
        <v>1749074</v>
      </c>
      <c r="B852">
        <v>559644</v>
      </c>
      <c r="C852">
        <v>331</v>
      </c>
      <c r="D852">
        <v>338190200</v>
      </c>
      <c r="E852" s="1" t="s">
        <v>717</v>
      </c>
      <c r="F852">
        <v>68601</v>
      </c>
      <c r="G852">
        <v>592005</v>
      </c>
      <c r="H852" s="1" t="s">
        <v>717</v>
      </c>
      <c r="I852" s="1" t="s">
        <v>3823</v>
      </c>
      <c r="J852" s="1" t="s">
        <v>717</v>
      </c>
      <c r="L852" s="1" t="s">
        <v>27</v>
      </c>
      <c r="M852" s="1" t="s">
        <v>3414</v>
      </c>
      <c r="N852" s="1" t="s">
        <v>3711</v>
      </c>
      <c r="O852" s="1" t="s">
        <v>27</v>
      </c>
      <c r="P852" s="1" t="s">
        <v>3416</v>
      </c>
      <c r="Q852">
        <v>13130</v>
      </c>
      <c r="R852">
        <v>1</v>
      </c>
      <c r="S852">
        <v>617</v>
      </c>
      <c r="T852" s="1" t="s">
        <v>27</v>
      </c>
      <c r="U852" s="1" t="s">
        <v>27</v>
      </c>
      <c r="V852">
        <v>1568401199</v>
      </c>
      <c r="W852">
        <v>0</v>
      </c>
      <c r="X852" s="1" t="s">
        <v>27</v>
      </c>
      <c r="Y852" s="2">
        <v>43721.874305555553</v>
      </c>
    </row>
    <row r="853" spans="1:25" x14ac:dyDescent="0.4">
      <c r="A853">
        <v>1749070</v>
      </c>
      <c r="B853">
        <v>561151</v>
      </c>
      <c r="C853">
        <v>331</v>
      </c>
      <c r="D853">
        <v>338162174</v>
      </c>
      <c r="E853" s="1" t="s">
        <v>376</v>
      </c>
      <c r="F853">
        <v>73801</v>
      </c>
      <c r="G853">
        <v>598003</v>
      </c>
      <c r="H853" s="1" t="s">
        <v>376</v>
      </c>
      <c r="I853" s="1" t="s">
        <v>3470</v>
      </c>
      <c r="J853" s="1" t="s">
        <v>376</v>
      </c>
      <c r="L853" s="1" t="s">
        <v>27</v>
      </c>
      <c r="M853" s="1" t="s">
        <v>3393</v>
      </c>
      <c r="N853" s="1" t="s">
        <v>4486</v>
      </c>
      <c r="O853" s="1" t="s">
        <v>3526</v>
      </c>
      <c r="P853" s="1" t="s">
        <v>3416</v>
      </c>
      <c r="Q853">
        <v>13130</v>
      </c>
      <c r="R853">
        <v>1</v>
      </c>
      <c r="S853">
        <v>451</v>
      </c>
      <c r="T853" s="1" t="s">
        <v>27</v>
      </c>
      <c r="U853" s="1" t="s">
        <v>27</v>
      </c>
      <c r="V853">
        <v>1568401199</v>
      </c>
      <c r="W853">
        <v>0</v>
      </c>
      <c r="X853" s="1" t="s">
        <v>27</v>
      </c>
      <c r="Y853" s="2">
        <v>43721.874305555553</v>
      </c>
    </row>
    <row r="854" spans="1:25" x14ac:dyDescent="0.4">
      <c r="A854">
        <v>1749067</v>
      </c>
      <c r="B854">
        <v>566381</v>
      </c>
      <c r="C854">
        <v>331</v>
      </c>
      <c r="D854">
        <v>339187920</v>
      </c>
      <c r="E854" s="1" t="s">
        <v>27</v>
      </c>
      <c r="G854">
        <v>550973</v>
      </c>
      <c r="H854" s="1" t="s">
        <v>3425</v>
      </c>
      <c r="I854" s="1" t="s">
        <v>3426</v>
      </c>
      <c r="J854" s="1" t="s">
        <v>3427</v>
      </c>
      <c r="L854" s="1" t="s">
        <v>27</v>
      </c>
      <c r="M854" s="1" t="s">
        <v>3414</v>
      </c>
      <c r="N854" s="1" t="s">
        <v>27</v>
      </c>
      <c r="O854" s="1" t="s">
        <v>27</v>
      </c>
      <c r="P854" s="1" t="s">
        <v>3416</v>
      </c>
      <c r="Q854">
        <v>13130</v>
      </c>
      <c r="T854" s="1" t="s">
        <v>27</v>
      </c>
      <c r="U854" s="1" t="s">
        <v>4487</v>
      </c>
      <c r="V854">
        <v>1568401198</v>
      </c>
      <c r="W854">
        <v>0</v>
      </c>
      <c r="X854" s="1" t="s">
        <v>27</v>
      </c>
      <c r="Y854" s="2">
        <v>43721.874305555553</v>
      </c>
    </row>
    <row r="855" spans="1:25" x14ac:dyDescent="0.4">
      <c r="A855">
        <v>1749066</v>
      </c>
      <c r="B855">
        <v>566411</v>
      </c>
      <c r="C855">
        <v>331</v>
      </c>
      <c r="D855">
        <v>337879108</v>
      </c>
      <c r="E855" s="1" t="s">
        <v>11</v>
      </c>
      <c r="F855">
        <v>76001</v>
      </c>
      <c r="G855">
        <v>585068</v>
      </c>
      <c r="H855" s="1" t="s">
        <v>11</v>
      </c>
      <c r="I855" s="1" t="s">
        <v>3447</v>
      </c>
      <c r="J855" s="1" t="s">
        <v>11</v>
      </c>
      <c r="L855" s="1" t="s">
        <v>27</v>
      </c>
      <c r="M855" s="1" t="s">
        <v>3419</v>
      </c>
      <c r="N855" s="1" t="s">
        <v>3457</v>
      </c>
      <c r="O855" s="1" t="s">
        <v>27</v>
      </c>
      <c r="P855" s="1" t="s">
        <v>3416</v>
      </c>
      <c r="Q855">
        <v>13130</v>
      </c>
      <c r="R855">
        <v>1</v>
      </c>
      <c r="S855">
        <v>3669</v>
      </c>
      <c r="T855" s="1" t="s">
        <v>27</v>
      </c>
      <c r="U855" s="1" t="s">
        <v>27</v>
      </c>
      <c r="V855">
        <v>1568401198</v>
      </c>
      <c r="W855">
        <v>0</v>
      </c>
      <c r="X855" s="1" t="s">
        <v>27</v>
      </c>
      <c r="Y855" s="2">
        <v>43721.874305555553</v>
      </c>
    </row>
    <row r="856" spans="1:25" x14ac:dyDescent="0.4">
      <c r="A856">
        <v>1749065</v>
      </c>
      <c r="B856">
        <v>566438</v>
      </c>
      <c r="C856">
        <v>331</v>
      </c>
      <c r="D856">
        <v>337879109</v>
      </c>
      <c r="E856" s="1" t="s">
        <v>1288</v>
      </c>
      <c r="F856">
        <v>69801</v>
      </c>
      <c r="G856">
        <v>586722</v>
      </c>
      <c r="H856" s="1" t="s">
        <v>1288</v>
      </c>
      <c r="I856" s="1" t="s">
        <v>3449</v>
      </c>
      <c r="J856" s="1" t="s">
        <v>856</v>
      </c>
      <c r="L856" s="1" t="s">
        <v>27</v>
      </c>
      <c r="M856" s="1" t="s">
        <v>3419</v>
      </c>
      <c r="N856" s="1" t="s">
        <v>3711</v>
      </c>
      <c r="O856" s="1" t="s">
        <v>27</v>
      </c>
      <c r="P856" s="1" t="s">
        <v>3416</v>
      </c>
      <c r="Q856">
        <v>13130</v>
      </c>
      <c r="R856">
        <v>1</v>
      </c>
      <c r="S856">
        <v>1669</v>
      </c>
      <c r="T856" s="1" t="s">
        <v>27</v>
      </c>
      <c r="U856" s="1" t="s">
        <v>27</v>
      </c>
      <c r="V856">
        <v>1568401198</v>
      </c>
      <c r="W856">
        <v>0</v>
      </c>
      <c r="X856" s="1" t="s">
        <v>27</v>
      </c>
      <c r="Y856" s="2">
        <v>43721.874305555553</v>
      </c>
    </row>
    <row r="857" spans="1:25" x14ac:dyDescent="0.4">
      <c r="A857">
        <v>1749064</v>
      </c>
      <c r="B857">
        <v>566756</v>
      </c>
      <c r="C857">
        <v>331</v>
      </c>
      <c r="D857">
        <v>337879112</v>
      </c>
      <c r="E857" s="1" t="s">
        <v>53</v>
      </c>
      <c r="F857">
        <v>60200</v>
      </c>
      <c r="G857">
        <v>550973</v>
      </c>
      <c r="H857" s="1" t="s">
        <v>3425</v>
      </c>
      <c r="I857" s="1" t="s">
        <v>3426</v>
      </c>
      <c r="J857" s="1" t="s">
        <v>3427</v>
      </c>
      <c r="L857" s="1" t="s">
        <v>27</v>
      </c>
      <c r="M857" s="1" t="s">
        <v>3414</v>
      </c>
      <c r="N857" s="1" t="s">
        <v>3545</v>
      </c>
      <c r="O857" s="1" t="s">
        <v>3427</v>
      </c>
      <c r="P857" s="1" t="s">
        <v>3416</v>
      </c>
      <c r="Q857">
        <v>13130</v>
      </c>
      <c r="R857">
        <v>1</v>
      </c>
      <c r="S857">
        <v>537</v>
      </c>
      <c r="T857" s="1" t="s">
        <v>3544</v>
      </c>
      <c r="U857" s="1" t="s">
        <v>27</v>
      </c>
      <c r="V857">
        <v>1568401198</v>
      </c>
      <c r="W857">
        <v>0</v>
      </c>
      <c r="X857" s="1" t="s">
        <v>27</v>
      </c>
      <c r="Y857" s="2">
        <v>43721.874305555553</v>
      </c>
    </row>
    <row r="858" spans="1:25" x14ac:dyDescent="0.4">
      <c r="A858">
        <v>1749062</v>
      </c>
      <c r="B858">
        <v>566896</v>
      </c>
      <c r="C858">
        <v>331</v>
      </c>
      <c r="D858">
        <v>337879114</v>
      </c>
      <c r="E858" s="1" t="s">
        <v>103</v>
      </c>
      <c r="F858">
        <v>79601</v>
      </c>
      <c r="G858">
        <v>589250</v>
      </c>
      <c r="H858" s="1" t="s">
        <v>103</v>
      </c>
      <c r="I858" s="1" t="s">
        <v>3660</v>
      </c>
      <c r="J858" s="1" t="s">
        <v>103</v>
      </c>
      <c r="L858" s="1" t="s">
        <v>27</v>
      </c>
      <c r="M858" s="1" t="s">
        <v>3419</v>
      </c>
      <c r="N858" s="1" t="s">
        <v>4488</v>
      </c>
      <c r="O858" s="1" t="s">
        <v>27</v>
      </c>
      <c r="P858" s="1" t="s">
        <v>3416</v>
      </c>
      <c r="Q858">
        <v>13130</v>
      </c>
      <c r="R858">
        <v>1</v>
      </c>
      <c r="S858">
        <v>2555</v>
      </c>
      <c r="T858" s="1" t="s">
        <v>3661</v>
      </c>
      <c r="U858" s="1" t="s">
        <v>27</v>
      </c>
      <c r="V858">
        <v>1568401198</v>
      </c>
      <c r="W858">
        <v>0</v>
      </c>
      <c r="X858" s="1" t="s">
        <v>27</v>
      </c>
      <c r="Y858" s="2">
        <v>43721.874305555553</v>
      </c>
    </row>
    <row r="859" spans="1:25" x14ac:dyDescent="0.4">
      <c r="A859">
        <v>1749063</v>
      </c>
      <c r="B859">
        <v>567191</v>
      </c>
      <c r="C859">
        <v>331</v>
      </c>
      <c r="D859">
        <v>338269924</v>
      </c>
      <c r="E859" s="1" t="s">
        <v>53</v>
      </c>
      <c r="F859">
        <v>61200</v>
      </c>
      <c r="G859">
        <v>551007</v>
      </c>
      <c r="H859" s="1" t="s">
        <v>3442</v>
      </c>
      <c r="I859" s="1" t="s">
        <v>3426</v>
      </c>
      <c r="J859" s="1" t="s">
        <v>3427</v>
      </c>
      <c r="L859" s="1" t="s">
        <v>27</v>
      </c>
      <c r="M859" s="1" t="s">
        <v>3419</v>
      </c>
      <c r="N859" s="1" t="s">
        <v>3476</v>
      </c>
      <c r="O859" s="1" t="s">
        <v>3444</v>
      </c>
      <c r="P859" s="1" t="s">
        <v>3416</v>
      </c>
      <c r="Q859">
        <v>13130</v>
      </c>
      <c r="R859">
        <v>1</v>
      </c>
      <c r="S859">
        <v>1694</v>
      </c>
      <c r="T859" s="1" t="s">
        <v>3677</v>
      </c>
      <c r="U859" s="1" t="s">
        <v>27</v>
      </c>
      <c r="V859">
        <v>1568401198</v>
      </c>
      <c r="W859">
        <v>0</v>
      </c>
      <c r="X859" s="1" t="s">
        <v>27</v>
      </c>
      <c r="Y859" s="2">
        <v>43721.874305555553</v>
      </c>
    </row>
    <row r="860" spans="1:25" x14ac:dyDescent="0.4">
      <c r="A860">
        <v>1749061</v>
      </c>
      <c r="B860">
        <v>567566</v>
      </c>
      <c r="C860">
        <v>331</v>
      </c>
      <c r="D860">
        <v>337879118</v>
      </c>
      <c r="E860" s="1" t="s">
        <v>53</v>
      </c>
      <c r="F860">
        <v>63800</v>
      </c>
      <c r="G860">
        <v>551031</v>
      </c>
      <c r="H860" s="1" t="s">
        <v>3430</v>
      </c>
      <c r="I860" s="1" t="s">
        <v>3426</v>
      </c>
      <c r="J860" s="1" t="s">
        <v>3427</v>
      </c>
      <c r="L860" s="1" t="s">
        <v>27</v>
      </c>
      <c r="M860" s="1" t="s">
        <v>3419</v>
      </c>
      <c r="N860" s="1" t="s">
        <v>4489</v>
      </c>
      <c r="O860" s="1" t="s">
        <v>4490</v>
      </c>
      <c r="P860" s="1" t="s">
        <v>3416</v>
      </c>
      <c r="Q860">
        <v>13130</v>
      </c>
      <c r="R860">
        <v>1</v>
      </c>
      <c r="S860">
        <v>375</v>
      </c>
      <c r="T860" s="1" t="s">
        <v>3377</v>
      </c>
      <c r="U860" s="1" t="s">
        <v>27</v>
      </c>
      <c r="V860">
        <v>1568401198</v>
      </c>
      <c r="W860">
        <v>0</v>
      </c>
      <c r="X860" s="1" t="s">
        <v>27</v>
      </c>
      <c r="Y860" s="2">
        <v>43721.874305555553</v>
      </c>
    </row>
    <row r="861" spans="1:25" x14ac:dyDescent="0.4">
      <c r="A861">
        <v>1749060</v>
      </c>
      <c r="B861">
        <v>568945</v>
      </c>
      <c r="C861">
        <v>331</v>
      </c>
      <c r="D861">
        <v>337928344</v>
      </c>
      <c r="E861" s="1" t="s">
        <v>99</v>
      </c>
      <c r="F861">
        <v>76701</v>
      </c>
      <c r="G861">
        <v>588296</v>
      </c>
      <c r="H861" s="1" t="s">
        <v>99</v>
      </c>
      <c r="I861" s="1" t="s">
        <v>3412</v>
      </c>
      <c r="J861" s="1" t="s">
        <v>99</v>
      </c>
      <c r="L861" s="1" t="s">
        <v>27</v>
      </c>
      <c r="M861" s="1" t="s">
        <v>3419</v>
      </c>
      <c r="N861" s="1" t="s">
        <v>4491</v>
      </c>
      <c r="O861" s="1" t="s">
        <v>27</v>
      </c>
      <c r="P861" s="1" t="s">
        <v>3416</v>
      </c>
      <c r="Q861">
        <v>13130</v>
      </c>
      <c r="R861">
        <v>1</v>
      </c>
      <c r="S861">
        <v>539</v>
      </c>
      <c r="T861" s="1" t="s">
        <v>3377</v>
      </c>
      <c r="U861" s="1" t="s">
        <v>27</v>
      </c>
      <c r="V861">
        <v>1568401198</v>
      </c>
      <c r="W861">
        <v>0</v>
      </c>
      <c r="X861" s="1" t="s">
        <v>27</v>
      </c>
      <c r="Y861" s="2">
        <v>43721.874305555553</v>
      </c>
    </row>
    <row r="862" spans="1:25" x14ac:dyDescent="0.4">
      <c r="A862">
        <v>1749059</v>
      </c>
      <c r="B862">
        <v>574384</v>
      </c>
      <c r="C862">
        <v>331</v>
      </c>
      <c r="D862">
        <v>337879192</v>
      </c>
      <c r="E862" s="1" t="s">
        <v>2486</v>
      </c>
      <c r="F862">
        <v>36263</v>
      </c>
      <c r="G862">
        <v>537918</v>
      </c>
      <c r="H862" s="1" t="s">
        <v>2486</v>
      </c>
      <c r="I862" s="1" t="s">
        <v>3392</v>
      </c>
      <c r="J862" s="1" t="s">
        <v>1392</v>
      </c>
      <c r="L862" s="1" t="s">
        <v>27</v>
      </c>
      <c r="M862" s="1" t="s">
        <v>3393</v>
      </c>
      <c r="N862" s="1" t="s">
        <v>3703</v>
      </c>
      <c r="O862" s="1" t="s">
        <v>27</v>
      </c>
      <c r="P862" s="1" t="s">
        <v>3416</v>
      </c>
      <c r="Q862">
        <v>13130</v>
      </c>
      <c r="R862">
        <v>1</v>
      </c>
      <c r="S862">
        <v>114</v>
      </c>
      <c r="T862" s="1" t="s">
        <v>3519</v>
      </c>
      <c r="U862" s="1" t="s">
        <v>27</v>
      </c>
      <c r="V862">
        <v>1568401198</v>
      </c>
      <c r="W862">
        <v>0</v>
      </c>
      <c r="X862" s="1" t="s">
        <v>27</v>
      </c>
      <c r="Y862" s="2">
        <v>43721.874305555553</v>
      </c>
    </row>
    <row r="863" spans="1:25" x14ac:dyDescent="0.4">
      <c r="A863">
        <v>1019649</v>
      </c>
      <c r="B863">
        <v>574406</v>
      </c>
      <c r="C863">
        <v>331</v>
      </c>
      <c r="D863">
        <v>304244231</v>
      </c>
      <c r="E863" s="1" t="s">
        <v>3781</v>
      </c>
      <c r="F863">
        <v>30100</v>
      </c>
      <c r="G863">
        <v>546003</v>
      </c>
      <c r="H863" s="1" t="s">
        <v>3781</v>
      </c>
      <c r="I863" s="1" t="s">
        <v>3592</v>
      </c>
      <c r="J863" s="1" t="s">
        <v>3593</v>
      </c>
      <c r="K863">
        <v>13130</v>
      </c>
      <c r="L863" s="1" t="s">
        <v>3416</v>
      </c>
      <c r="M863" s="1" t="s">
        <v>3419</v>
      </c>
      <c r="N863" s="1" t="s">
        <v>4154</v>
      </c>
      <c r="O863" s="1" t="s">
        <v>3783</v>
      </c>
      <c r="P863" s="1" t="s">
        <v>27</v>
      </c>
      <c r="T863" s="1" t="s">
        <v>27</v>
      </c>
      <c r="U863" s="1" t="s">
        <v>27</v>
      </c>
      <c r="V863">
        <v>1568131374</v>
      </c>
      <c r="W863">
        <v>0</v>
      </c>
      <c r="X863" s="1" t="s">
        <v>27</v>
      </c>
      <c r="Y863" s="2">
        <v>43718.751388888886</v>
      </c>
    </row>
    <row r="864" spans="1:25" x14ac:dyDescent="0.4">
      <c r="A864">
        <v>1749058</v>
      </c>
      <c r="B864">
        <v>577227</v>
      </c>
      <c r="C864">
        <v>331</v>
      </c>
      <c r="D864">
        <v>338174015</v>
      </c>
      <c r="E864" s="1" t="s">
        <v>547</v>
      </c>
      <c r="F864">
        <v>75002</v>
      </c>
      <c r="G864">
        <v>511382</v>
      </c>
      <c r="H864" s="1" t="s">
        <v>547</v>
      </c>
      <c r="I864" s="1" t="s">
        <v>3517</v>
      </c>
      <c r="J864" s="1" t="s">
        <v>547</v>
      </c>
      <c r="L864" s="1" t="s">
        <v>27</v>
      </c>
      <c r="M864" s="1" t="s">
        <v>3419</v>
      </c>
      <c r="N864" s="1" t="s">
        <v>4157</v>
      </c>
      <c r="O864" s="1" t="s">
        <v>3518</v>
      </c>
      <c r="P864" s="1" t="s">
        <v>3416</v>
      </c>
      <c r="Q864">
        <v>13130</v>
      </c>
      <c r="R864">
        <v>1</v>
      </c>
      <c r="S864">
        <v>670</v>
      </c>
      <c r="T864" s="1" t="s">
        <v>3445</v>
      </c>
      <c r="U864" s="1" t="s">
        <v>27</v>
      </c>
      <c r="V864">
        <v>1568401198</v>
      </c>
      <c r="W864">
        <v>0</v>
      </c>
      <c r="X864" s="1" t="s">
        <v>27</v>
      </c>
      <c r="Y864" s="2">
        <v>43721.874305555553</v>
      </c>
    </row>
    <row r="865" spans="1:25" x14ac:dyDescent="0.4">
      <c r="A865">
        <v>1749057</v>
      </c>
      <c r="B865">
        <v>577235</v>
      </c>
      <c r="C865">
        <v>331</v>
      </c>
      <c r="D865">
        <v>338155198</v>
      </c>
      <c r="E865" s="1" t="s">
        <v>78</v>
      </c>
      <c r="F865">
        <v>73701</v>
      </c>
      <c r="G865">
        <v>598933</v>
      </c>
      <c r="H865" s="1" t="s">
        <v>78</v>
      </c>
      <c r="I865" s="1" t="s">
        <v>3639</v>
      </c>
      <c r="J865" s="1" t="s">
        <v>1331</v>
      </c>
      <c r="L865" s="1" t="s">
        <v>27</v>
      </c>
      <c r="M865" s="1" t="s">
        <v>3414</v>
      </c>
      <c r="N865" s="1" t="s">
        <v>3521</v>
      </c>
      <c r="O865" s="1" t="s">
        <v>27</v>
      </c>
      <c r="P865" s="1" t="s">
        <v>3416</v>
      </c>
      <c r="Q865">
        <v>13130</v>
      </c>
      <c r="R865">
        <v>1</v>
      </c>
      <c r="S865">
        <v>611</v>
      </c>
      <c r="T865" s="1" t="s">
        <v>3391</v>
      </c>
      <c r="U865" s="1" t="s">
        <v>27</v>
      </c>
      <c r="V865">
        <v>1568401198</v>
      </c>
      <c r="W865">
        <v>0</v>
      </c>
      <c r="X865" s="1" t="s">
        <v>27</v>
      </c>
      <c r="Y865" s="2">
        <v>43721.874305555553</v>
      </c>
    </row>
    <row r="866" spans="1:25" x14ac:dyDescent="0.4">
      <c r="A866">
        <v>1749056</v>
      </c>
      <c r="B866">
        <v>577243</v>
      </c>
      <c r="C866">
        <v>331</v>
      </c>
      <c r="D866">
        <v>338006742</v>
      </c>
      <c r="E866" s="1" t="s">
        <v>376</v>
      </c>
      <c r="F866">
        <v>73801</v>
      </c>
      <c r="G866">
        <v>598003</v>
      </c>
      <c r="H866" s="1" t="s">
        <v>376</v>
      </c>
      <c r="I866" s="1" t="s">
        <v>3470</v>
      </c>
      <c r="J866" s="1" t="s">
        <v>376</v>
      </c>
      <c r="L866" s="1" t="s">
        <v>27</v>
      </c>
      <c r="M866" s="1" t="s">
        <v>3419</v>
      </c>
      <c r="N866" s="1" t="s">
        <v>4486</v>
      </c>
      <c r="O866" s="1" t="s">
        <v>3526</v>
      </c>
      <c r="P866" s="1" t="s">
        <v>3416</v>
      </c>
      <c r="Q866">
        <v>13130</v>
      </c>
      <c r="R866">
        <v>1</v>
      </c>
      <c r="S866">
        <v>451</v>
      </c>
      <c r="T866" s="1" t="s">
        <v>27</v>
      </c>
      <c r="U866" s="1" t="s">
        <v>27</v>
      </c>
      <c r="V866">
        <v>1568401198</v>
      </c>
      <c r="W866">
        <v>0</v>
      </c>
      <c r="X866" s="1" t="s">
        <v>27</v>
      </c>
      <c r="Y866" s="2">
        <v>43721.874305555553</v>
      </c>
    </row>
    <row r="867" spans="1:25" x14ac:dyDescent="0.4">
      <c r="A867">
        <v>1749055</v>
      </c>
      <c r="B867">
        <v>577324</v>
      </c>
      <c r="C867">
        <v>331</v>
      </c>
      <c r="D867">
        <v>338667327</v>
      </c>
      <c r="E867" s="1" t="s">
        <v>1001</v>
      </c>
      <c r="F867">
        <v>78901</v>
      </c>
      <c r="G867">
        <v>541354</v>
      </c>
      <c r="H867" s="1" t="s">
        <v>1001</v>
      </c>
      <c r="I867" s="1" t="s">
        <v>3769</v>
      </c>
      <c r="J867" s="1" t="s">
        <v>960</v>
      </c>
      <c r="L867" s="1" t="s">
        <v>27</v>
      </c>
      <c r="M867" s="1" t="s">
        <v>3419</v>
      </c>
      <c r="N867" s="1" t="s">
        <v>4492</v>
      </c>
      <c r="O867" s="1" t="s">
        <v>27</v>
      </c>
      <c r="P867" s="1" t="s">
        <v>3416</v>
      </c>
      <c r="Q867">
        <v>13130</v>
      </c>
      <c r="R867">
        <v>1</v>
      </c>
      <c r="S867">
        <v>827</v>
      </c>
      <c r="T867" s="1" t="s">
        <v>3493</v>
      </c>
      <c r="U867" s="1" t="s">
        <v>27</v>
      </c>
      <c r="V867">
        <v>1568401198</v>
      </c>
      <c r="W867">
        <v>0</v>
      </c>
      <c r="X867" s="1" t="s">
        <v>27</v>
      </c>
      <c r="Y867" s="2">
        <v>43721.874305555553</v>
      </c>
    </row>
    <row r="868" spans="1:25" x14ac:dyDescent="0.4">
      <c r="A868">
        <v>1749054</v>
      </c>
      <c r="B868">
        <v>577391</v>
      </c>
      <c r="C868">
        <v>331</v>
      </c>
      <c r="D868">
        <v>337879232</v>
      </c>
      <c r="E868" s="1" t="s">
        <v>813</v>
      </c>
      <c r="F868">
        <v>79001</v>
      </c>
      <c r="G868">
        <v>536385</v>
      </c>
      <c r="H868" s="1" t="s">
        <v>813</v>
      </c>
      <c r="I868" s="1" t="s">
        <v>3793</v>
      </c>
      <c r="J868" s="1" t="s">
        <v>813</v>
      </c>
      <c r="L868" s="1" t="s">
        <v>27</v>
      </c>
      <c r="M868" s="1" t="s">
        <v>3393</v>
      </c>
      <c r="N868" s="1" t="s">
        <v>3469</v>
      </c>
      <c r="O868" s="1" t="s">
        <v>27</v>
      </c>
      <c r="P868" s="1" t="s">
        <v>3416</v>
      </c>
      <c r="Q868">
        <v>13130</v>
      </c>
      <c r="R868">
        <v>1</v>
      </c>
      <c r="S868">
        <v>680</v>
      </c>
      <c r="T868" s="1" t="s">
        <v>3445</v>
      </c>
      <c r="U868" s="1" t="s">
        <v>27</v>
      </c>
      <c r="V868">
        <v>1568401198</v>
      </c>
      <c r="W868">
        <v>0</v>
      </c>
      <c r="X868" s="1" t="s">
        <v>27</v>
      </c>
      <c r="Y868" s="2">
        <v>43721.874305555553</v>
      </c>
    </row>
    <row r="869" spans="1:25" x14ac:dyDescent="0.4">
      <c r="A869">
        <v>1749053</v>
      </c>
      <c r="B869">
        <v>577448</v>
      </c>
      <c r="C869">
        <v>331</v>
      </c>
      <c r="D869">
        <v>338072029</v>
      </c>
      <c r="E869" s="1" t="s">
        <v>162</v>
      </c>
      <c r="F869">
        <v>77900</v>
      </c>
      <c r="G869">
        <v>500496</v>
      </c>
      <c r="H869" s="1" t="s">
        <v>162</v>
      </c>
      <c r="I869" s="1" t="s">
        <v>3385</v>
      </c>
      <c r="J869" s="1" t="s">
        <v>162</v>
      </c>
      <c r="L869" s="1" t="s">
        <v>27</v>
      </c>
      <c r="M869" s="1" t="s">
        <v>3419</v>
      </c>
      <c r="N869" s="1" t="s">
        <v>4160</v>
      </c>
      <c r="O869" s="1" t="s">
        <v>4161</v>
      </c>
      <c r="P869" s="1" t="s">
        <v>3416</v>
      </c>
      <c r="Q869">
        <v>13130</v>
      </c>
      <c r="R869">
        <v>1</v>
      </c>
      <c r="S869">
        <v>904</v>
      </c>
      <c r="T869" s="1" t="s">
        <v>3889</v>
      </c>
      <c r="U869" s="1" t="s">
        <v>27</v>
      </c>
      <c r="V869">
        <v>1568401198</v>
      </c>
      <c r="W869">
        <v>0</v>
      </c>
      <c r="X869" s="1" t="s">
        <v>27</v>
      </c>
      <c r="Y869" s="2">
        <v>43721.874305555553</v>
      </c>
    </row>
    <row r="870" spans="1:25" x14ac:dyDescent="0.4">
      <c r="A870">
        <v>1078035</v>
      </c>
      <c r="B870">
        <v>581071</v>
      </c>
      <c r="C870">
        <v>331</v>
      </c>
      <c r="D870">
        <v>337879280</v>
      </c>
      <c r="E870" s="1" t="s">
        <v>980</v>
      </c>
      <c r="F870">
        <v>51101</v>
      </c>
      <c r="G870">
        <v>577626</v>
      </c>
      <c r="H870" s="1" t="s">
        <v>980</v>
      </c>
      <c r="I870" s="1" t="s">
        <v>3530</v>
      </c>
      <c r="J870" s="1" t="s">
        <v>522</v>
      </c>
      <c r="L870" s="1" t="s">
        <v>27</v>
      </c>
      <c r="M870" s="1" t="s">
        <v>3393</v>
      </c>
      <c r="N870" s="1" t="s">
        <v>4423</v>
      </c>
      <c r="O870" s="1" t="s">
        <v>27</v>
      </c>
      <c r="P870" s="1" t="s">
        <v>3416</v>
      </c>
      <c r="Q870">
        <v>13130</v>
      </c>
      <c r="R870">
        <v>1</v>
      </c>
      <c r="S870">
        <v>1390</v>
      </c>
      <c r="T870" s="1" t="s">
        <v>27</v>
      </c>
      <c r="U870" s="1" t="s">
        <v>27</v>
      </c>
      <c r="V870">
        <v>1568191447</v>
      </c>
      <c r="W870">
        <v>0</v>
      </c>
      <c r="X870" s="1" t="s">
        <v>27</v>
      </c>
      <c r="Y870" s="2">
        <v>43719.447222222225</v>
      </c>
    </row>
    <row r="871" spans="1:25" x14ac:dyDescent="0.4">
      <c r="A871">
        <v>1749052</v>
      </c>
      <c r="B871">
        <v>581101</v>
      </c>
      <c r="C871">
        <v>331</v>
      </c>
      <c r="D871">
        <v>337879281</v>
      </c>
      <c r="E871" s="1" t="s">
        <v>145</v>
      </c>
      <c r="F871">
        <v>50003</v>
      </c>
      <c r="G871">
        <v>569810</v>
      </c>
      <c r="H871" s="1" t="s">
        <v>145</v>
      </c>
      <c r="I871" s="1" t="s">
        <v>3379</v>
      </c>
      <c r="J871" s="1" t="s">
        <v>145</v>
      </c>
      <c r="L871" s="1" t="s">
        <v>27</v>
      </c>
      <c r="M871" s="1" t="s">
        <v>3414</v>
      </c>
      <c r="N871" s="1" t="s">
        <v>3455</v>
      </c>
      <c r="O871" s="1" t="s">
        <v>27</v>
      </c>
      <c r="P871" s="1" t="s">
        <v>3416</v>
      </c>
      <c r="Q871">
        <v>13130</v>
      </c>
      <c r="R871">
        <v>1</v>
      </c>
      <c r="S871">
        <v>234</v>
      </c>
      <c r="T871" s="1" t="s">
        <v>3493</v>
      </c>
      <c r="U871" s="1" t="s">
        <v>27</v>
      </c>
      <c r="V871">
        <v>1568401198</v>
      </c>
      <c r="W871">
        <v>0</v>
      </c>
      <c r="X871" s="1" t="s">
        <v>27</v>
      </c>
      <c r="Y871" s="2">
        <v>43721.874305555553</v>
      </c>
    </row>
    <row r="872" spans="1:25" x14ac:dyDescent="0.4">
      <c r="A872">
        <v>1749051</v>
      </c>
      <c r="B872">
        <v>581119</v>
      </c>
      <c r="C872">
        <v>331</v>
      </c>
      <c r="D872">
        <v>338072046</v>
      </c>
      <c r="E872" s="1" t="s">
        <v>505</v>
      </c>
      <c r="F872">
        <v>58001</v>
      </c>
      <c r="G872">
        <v>568414</v>
      </c>
      <c r="H872" s="1" t="s">
        <v>505</v>
      </c>
      <c r="I872" s="1" t="s">
        <v>3549</v>
      </c>
      <c r="J872" s="1" t="s">
        <v>505</v>
      </c>
      <c r="L872" s="1" t="s">
        <v>27</v>
      </c>
      <c r="M872" s="1" t="s">
        <v>3393</v>
      </c>
      <c r="N872" s="1" t="s">
        <v>3860</v>
      </c>
      <c r="O872" s="1" t="s">
        <v>27</v>
      </c>
      <c r="P872" s="1" t="s">
        <v>3416</v>
      </c>
      <c r="Q872">
        <v>13130</v>
      </c>
      <c r="R872">
        <v>1</v>
      </c>
      <c r="S872">
        <v>2033</v>
      </c>
      <c r="T872" s="1" t="s">
        <v>27</v>
      </c>
      <c r="U872" s="1" t="s">
        <v>27</v>
      </c>
      <c r="V872">
        <v>1568401198</v>
      </c>
      <c r="W872">
        <v>0</v>
      </c>
      <c r="X872" s="1" t="s">
        <v>27</v>
      </c>
      <c r="Y872" s="2">
        <v>43721.874305555553</v>
      </c>
    </row>
    <row r="873" spans="1:25" x14ac:dyDescent="0.4">
      <c r="A873">
        <v>1749050</v>
      </c>
      <c r="B873">
        <v>582239</v>
      </c>
      <c r="C873">
        <v>331</v>
      </c>
      <c r="D873">
        <v>338270073</v>
      </c>
      <c r="E873" s="1" t="s">
        <v>136</v>
      </c>
      <c r="F873">
        <v>37001</v>
      </c>
      <c r="G873">
        <v>544256</v>
      </c>
      <c r="H873" s="1" t="s">
        <v>136</v>
      </c>
      <c r="I873" s="1" t="s">
        <v>3496</v>
      </c>
      <c r="J873" s="1" t="s">
        <v>136</v>
      </c>
      <c r="L873" s="1" t="s">
        <v>27</v>
      </c>
      <c r="M873" s="1" t="s">
        <v>3419</v>
      </c>
      <c r="N873" s="1" t="s">
        <v>4493</v>
      </c>
      <c r="O873" s="1" t="s">
        <v>3745</v>
      </c>
      <c r="P873" s="1" t="s">
        <v>3416</v>
      </c>
      <c r="Q873">
        <v>13130</v>
      </c>
      <c r="R873">
        <v>1</v>
      </c>
      <c r="S873">
        <v>555</v>
      </c>
      <c r="T873" s="1" t="s">
        <v>3377</v>
      </c>
      <c r="U873" s="1" t="s">
        <v>27</v>
      </c>
      <c r="V873">
        <v>1568401198</v>
      </c>
      <c r="W873">
        <v>0</v>
      </c>
      <c r="X873" s="1" t="s">
        <v>27</v>
      </c>
      <c r="Y873" s="2">
        <v>43721.874305555553</v>
      </c>
    </row>
    <row r="874" spans="1:25" x14ac:dyDescent="0.4">
      <c r="A874">
        <v>1749049</v>
      </c>
      <c r="B874">
        <v>582298</v>
      </c>
      <c r="C874">
        <v>331</v>
      </c>
      <c r="D874">
        <v>338039596</v>
      </c>
      <c r="E874" s="1" t="s">
        <v>969</v>
      </c>
      <c r="F874">
        <v>37401</v>
      </c>
      <c r="G874">
        <v>545171</v>
      </c>
      <c r="H874" s="1" t="s">
        <v>969</v>
      </c>
      <c r="I874" s="1" t="s">
        <v>3496</v>
      </c>
      <c r="J874" s="1" t="s">
        <v>136</v>
      </c>
      <c r="L874" s="1" t="s">
        <v>27</v>
      </c>
      <c r="M874" s="1" t="s">
        <v>3419</v>
      </c>
      <c r="N874" s="1" t="s">
        <v>3678</v>
      </c>
      <c r="O874" s="1" t="s">
        <v>27</v>
      </c>
      <c r="P874" s="1" t="s">
        <v>3416</v>
      </c>
      <c r="Q874">
        <v>13130</v>
      </c>
      <c r="R874">
        <v>1</v>
      </c>
      <c r="S874">
        <v>709</v>
      </c>
      <c r="T874" s="1" t="s">
        <v>27</v>
      </c>
      <c r="U874" s="1" t="s">
        <v>27</v>
      </c>
      <c r="V874">
        <v>1568401198</v>
      </c>
      <c r="W874">
        <v>0</v>
      </c>
      <c r="X874" s="1" t="s">
        <v>27</v>
      </c>
      <c r="Y874" s="2">
        <v>43721.874305555553</v>
      </c>
    </row>
    <row r="875" spans="1:25" x14ac:dyDescent="0.4">
      <c r="A875">
        <v>1749048</v>
      </c>
      <c r="B875">
        <v>582336</v>
      </c>
      <c r="C875">
        <v>331</v>
      </c>
      <c r="D875">
        <v>339691676</v>
      </c>
      <c r="E875" s="1" t="s">
        <v>136</v>
      </c>
      <c r="F875">
        <v>37004</v>
      </c>
      <c r="G875">
        <v>544256</v>
      </c>
      <c r="H875" s="1" t="s">
        <v>136</v>
      </c>
      <c r="I875" s="1" t="s">
        <v>3496</v>
      </c>
      <c r="J875" s="1" t="s">
        <v>136</v>
      </c>
      <c r="L875" s="1" t="s">
        <v>27</v>
      </c>
      <c r="M875" s="1" t="s">
        <v>3419</v>
      </c>
      <c r="N875" s="1" t="s">
        <v>3701</v>
      </c>
      <c r="O875" s="1" t="s">
        <v>3745</v>
      </c>
      <c r="P875" s="1" t="s">
        <v>3416</v>
      </c>
      <c r="Q875">
        <v>13130</v>
      </c>
      <c r="R875">
        <v>1</v>
      </c>
      <c r="S875">
        <v>859</v>
      </c>
      <c r="T875" s="1" t="s">
        <v>4163</v>
      </c>
      <c r="U875" s="1" t="s">
        <v>27</v>
      </c>
      <c r="V875">
        <v>1568401198</v>
      </c>
      <c r="W875">
        <v>0</v>
      </c>
      <c r="X875" s="1" t="s">
        <v>27</v>
      </c>
      <c r="Y875" s="2">
        <v>43721.874305555553</v>
      </c>
    </row>
    <row r="876" spans="1:25" x14ac:dyDescent="0.4">
      <c r="A876">
        <v>1749047</v>
      </c>
      <c r="B876">
        <v>599212</v>
      </c>
      <c r="C876">
        <v>331</v>
      </c>
      <c r="D876">
        <v>338039603</v>
      </c>
      <c r="E876" s="1" t="s">
        <v>103</v>
      </c>
      <c r="F876">
        <v>79601</v>
      </c>
      <c r="G876">
        <v>589250</v>
      </c>
      <c r="H876" s="1" t="s">
        <v>103</v>
      </c>
      <c r="I876" s="1" t="s">
        <v>3660</v>
      </c>
      <c r="J876" s="1" t="s">
        <v>103</v>
      </c>
      <c r="L876" s="1" t="s">
        <v>27</v>
      </c>
      <c r="M876" s="1" t="s">
        <v>3393</v>
      </c>
      <c r="N876" s="1" t="s">
        <v>4494</v>
      </c>
      <c r="O876" s="1" t="s">
        <v>27</v>
      </c>
      <c r="P876" s="1" t="s">
        <v>3416</v>
      </c>
      <c r="Q876">
        <v>13130</v>
      </c>
      <c r="R876">
        <v>1</v>
      </c>
      <c r="S876">
        <v>2985</v>
      </c>
      <c r="T876" s="1" t="s">
        <v>3377</v>
      </c>
      <c r="U876" s="1" t="s">
        <v>27</v>
      </c>
      <c r="V876">
        <v>1568401198</v>
      </c>
      <c r="W876">
        <v>0</v>
      </c>
      <c r="X876" s="1" t="s">
        <v>27</v>
      </c>
      <c r="Y876" s="2">
        <v>43721.874305555553</v>
      </c>
    </row>
    <row r="877" spans="1:25" x14ac:dyDescent="0.4">
      <c r="A877">
        <v>1749046</v>
      </c>
      <c r="B877">
        <v>600903</v>
      </c>
      <c r="C877">
        <v>331</v>
      </c>
      <c r="D877">
        <v>337879377</v>
      </c>
      <c r="E877" s="1" t="s">
        <v>805</v>
      </c>
      <c r="F877">
        <v>75301</v>
      </c>
      <c r="G877">
        <v>513750</v>
      </c>
      <c r="H877" s="1" t="s">
        <v>805</v>
      </c>
      <c r="I877" s="1" t="s">
        <v>3517</v>
      </c>
      <c r="J877" s="1" t="s">
        <v>547</v>
      </c>
      <c r="L877" s="1" t="s">
        <v>27</v>
      </c>
      <c r="M877" s="1" t="s">
        <v>3393</v>
      </c>
      <c r="N877" s="1" t="s">
        <v>4495</v>
      </c>
      <c r="O877" s="1" t="s">
        <v>3969</v>
      </c>
      <c r="P877" s="1" t="s">
        <v>3416</v>
      </c>
      <c r="Q877">
        <v>13130</v>
      </c>
      <c r="R877">
        <v>1</v>
      </c>
      <c r="S877">
        <v>1820</v>
      </c>
      <c r="T877" s="1" t="s">
        <v>27</v>
      </c>
      <c r="U877" s="1" t="s">
        <v>27</v>
      </c>
      <c r="V877">
        <v>1568401198</v>
      </c>
      <c r="W877">
        <v>0</v>
      </c>
      <c r="X877" s="1" t="s">
        <v>27</v>
      </c>
      <c r="Y877" s="2">
        <v>43721.874305555553</v>
      </c>
    </row>
    <row r="878" spans="1:25" x14ac:dyDescent="0.4">
      <c r="A878">
        <v>1749045</v>
      </c>
      <c r="B878">
        <v>600920</v>
      </c>
      <c r="C878">
        <v>331</v>
      </c>
      <c r="D878">
        <v>339115396</v>
      </c>
      <c r="E878" s="1" t="s">
        <v>45</v>
      </c>
      <c r="F878">
        <v>70300</v>
      </c>
      <c r="G878">
        <v>554227</v>
      </c>
      <c r="H878" s="1" t="s">
        <v>4223</v>
      </c>
      <c r="I878" s="1" t="s">
        <v>3490</v>
      </c>
      <c r="J878" s="1" t="s">
        <v>3491</v>
      </c>
      <c r="L878" s="1" t="s">
        <v>27</v>
      </c>
      <c r="M878" s="1" t="s">
        <v>3979</v>
      </c>
      <c r="N878" s="1" t="s">
        <v>4496</v>
      </c>
      <c r="O878" s="1" t="s">
        <v>4223</v>
      </c>
      <c r="P878" s="1" t="s">
        <v>3416</v>
      </c>
      <c r="Q878">
        <v>13130</v>
      </c>
      <c r="R878">
        <v>1</v>
      </c>
      <c r="S878">
        <v>754</v>
      </c>
      <c r="T878" s="1" t="s">
        <v>3391</v>
      </c>
      <c r="U878" s="1" t="s">
        <v>27</v>
      </c>
      <c r="V878">
        <v>1568401198</v>
      </c>
      <c r="W878">
        <v>0</v>
      </c>
      <c r="X878" s="1" t="s">
        <v>27</v>
      </c>
      <c r="Y878" s="2">
        <v>43721.874305555553</v>
      </c>
    </row>
    <row r="879" spans="1:25" x14ac:dyDescent="0.4">
      <c r="A879">
        <v>1749044</v>
      </c>
      <c r="B879">
        <v>600938</v>
      </c>
      <c r="C879">
        <v>331</v>
      </c>
      <c r="D879">
        <v>338072068</v>
      </c>
      <c r="E879" s="1" t="s">
        <v>162</v>
      </c>
      <c r="F879">
        <v>77900</v>
      </c>
      <c r="G879">
        <v>500496</v>
      </c>
      <c r="H879" s="1" t="s">
        <v>162</v>
      </c>
      <c r="I879" s="1" t="s">
        <v>3385</v>
      </c>
      <c r="J879" s="1" t="s">
        <v>162</v>
      </c>
      <c r="L879" s="1" t="s">
        <v>27</v>
      </c>
      <c r="M879" s="1" t="s">
        <v>3414</v>
      </c>
      <c r="N879" s="1" t="s">
        <v>4497</v>
      </c>
      <c r="O879" s="1" t="s">
        <v>27</v>
      </c>
      <c r="P879" s="1" t="s">
        <v>3416</v>
      </c>
      <c r="Q879">
        <v>13130</v>
      </c>
      <c r="R879">
        <v>1</v>
      </c>
      <c r="S879">
        <v>624</v>
      </c>
      <c r="T879" s="1" t="s">
        <v>3391</v>
      </c>
      <c r="U879" s="1" t="s">
        <v>27</v>
      </c>
      <c r="V879">
        <v>1568401198</v>
      </c>
      <c r="W879">
        <v>0</v>
      </c>
      <c r="X879" s="1" t="s">
        <v>27</v>
      </c>
      <c r="Y879" s="2">
        <v>43721.874305555553</v>
      </c>
    </row>
    <row r="880" spans="1:25" x14ac:dyDescent="0.4">
      <c r="A880">
        <v>1749043</v>
      </c>
      <c r="B880">
        <v>601152</v>
      </c>
      <c r="C880">
        <v>331</v>
      </c>
      <c r="D880">
        <v>337879379</v>
      </c>
      <c r="E880" s="1" t="s">
        <v>1151</v>
      </c>
      <c r="F880">
        <v>74601</v>
      </c>
      <c r="G880">
        <v>555321</v>
      </c>
      <c r="H880" s="1" t="s">
        <v>3706</v>
      </c>
      <c r="I880" s="1" t="s">
        <v>3707</v>
      </c>
      <c r="J880" s="1" t="s">
        <v>1151</v>
      </c>
      <c r="L880" s="1" t="s">
        <v>27</v>
      </c>
      <c r="M880" s="1" t="s">
        <v>3393</v>
      </c>
      <c r="N880" s="1" t="s">
        <v>4498</v>
      </c>
      <c r="O880" s="1" t="s">
        <v>3710</v>
      </c>
      <c r="P880" s="1" t="s">
        <v>3416</v>
      </c>
      <c r="Q880">
        <v>13130</v>
      </c>
      <c r="R880">
        <v>1</v>
      </c>
      <c r="S880">
        <v>176</v>
      </c>
      <c r="T880" s="1" t="s">
        <v>3391</v>
      </c>
      <c r="U880" s="1" t="s">
        <v>27</v>
      </c>
      <c r="V880">
        <v>1568401198</v>
      </c>
      <c r="W880">
        <v>0</v>
      </c>
      <c r="X880" s="1" t="s">
        <v>27</v>
      </c>
      <c r="Y880" s="2">
        <v>43721.874305555553</v>
      </c>
    </row>
    <row r="881" spans="1:25" x14ac:dyDescent="0.4">
      <c r="A881">
        <v>1749042</v>
      </c>
      <c r="B881">
        <v>601292</v>
      </c>
      <c r="C881">
        <v>331</v>
      </c>
      <c r="D881">
        <v>338072070</v>
      </c>
      <c r="E881" s="1" t="s">
        <v>834</v>
      </c>
      <c r="F881">
        <v>79401</v>
      </c>
      <c r="G881">
        <v>597520</v>
      </c>
      <c r="H881" s="1" t="s">
        <v>834</v>
      </c>
      <c r="I881" s="1" t="s">
        <v>3464</v>
      </c>
      <c r="J881" s="1" t="s">
        <v>1942</v>
      </c>
      <c r="L881" s="1" t="s">
        <v>27</v>
      </c>
      <c r="M881" s="1" t="s">
        <v>3419</v>
      </c>
      <c r="N881" s="1" t="s">
        <v>3612</v>
      </c>
      <c r="O881" s="1" t="s">
        <v>3468</v>
      </c>
      <c r="P881" s="1" t="s">
        <v>3416</v>
      </c>
      <c r="Q881">
        <v>13130</v>
      </c>
      <c r="R881">
        <v>1</v>
      </c>
      <c r="S881">
        <v>841</v>
      </c>
      <c r="T881" s="1" t="s">
        <v>3686</v>
      </c>
      <c r="U881" s="1" t="s">
        <v>27</v>
      </c>
      <c r="V881">
        <v>1568401198</v>
      </c>
      <c r="W881">
        <v>0</v>
      </c>
      <c r="X881" s="1" t="s">
        <v>27</v>
      </c>
      <c r="Y881" s="2">
        <v>43721.874305555553</v>
      </c>
    </row>
    <row r="882" spans="1:25" x14ac:dyDescent="0.4">
      <c r="A882">
        <v>1749041</v>
      </c>
      <c r="B882">
        <v>601322</v>
      </c>
      <c r="C882">
        <v>331</v>
      </c>
      <c r="D882">
        <v>337879383</v>
      </c>
      <c r="E882" s="1" t="s">
        <v>1942</v>
      </c>
      <c r="F882">
        <v>79201</v>
      </c>
      <c r="G882">
        <v>597180</v>
      </c>
      <c r="H882" s="1" t="s">
        <v>1942</v>
      </c>
      <c r="I882" s="1" t="s">
        <v>3464</v>
      </c>
      <c r="J882" s="1" t="s">
        <v>1942</v>
      </c>
      <c r="L882" s="1" t="s">
        <v>27</v>
      </c>
      <c r="M882" s="1" t="s">
        <v>3419</v>
      </c>
      <c r="N882" s="1" t="s">
        <v>4499</v>
      </c>
      <c r="O882" s="1" t="s">
        <v>27</v>
      </c>
      <c r="P882" s="1" t="s">
        <v>3416</v>
      </c>
      <c r="Q882">
        <v>13130</v>
      </c>
      <c r="R882">
        <v>1</v>
      </c>
      <c r="S882">
        <v>814</v>
      </c>
      <c r="T882" s="1" t="s">
        <v>3373</v>
      </c>
      <c r="U882" s="1" t="s">
        <v>27</v>
      </c>
      <c r="V882">
        <v>1568401198</v>
      </c>
      <c r="W882">
        <v>0</v>
      </c>
      <c r="X882" s="1" t="s">
        <v>27</v>
      </c>
      <c r="Y882" s="2">
        <v>43721.874305555553</v>
      </c>
    </row>
    <row r="883" spans="1:25" x14ac:dyDescent="0.4">
      <c r="A883">
        <v>1749040</v>
      </c>
      <c r="B883">
        <v>601381</v>
      </c>
      <c r="C883">
        <v>331</v>
      </c>
      <c r="D883">
        <v>337928360</v>
      </c>
      <c r="E883" s="1" t="s">
        <v>376</v>
      </c>
      <c r="F883">
        <v>73801</v>
      </c>
      <c r="G883">
        <v>598003</v>
      </c>
      <c r="H883" s="1" t="s">
        <v>376</v>
      </c>
      <c r="I883" s="1" t="s">
        <v>3470</v>
      </c>
      <c r="J883" s="1" t="s">
        <v>376</v>
      </c>
      <c r="L883" s="1" t="s">
        <v>27</v>
      </c>
      <c r="M883" s="1" t="s">
        <v>3414</v>
      </c>
      <c r="N883" s="1" t="s">
        <v>4423</v>
      </c>
      <c r="O883" s="1" t="s">
        <v>3473</v>
      </c>
      <c r="P883" s="1" t="s">
        <v>3416</v>
      </c>
      <c r="Q883">
        <v>13130</v>
      </c>
      <c r="R883">
        <v>1</v>
      </c>
      <c r="S883">
        <v>1598</v>
      </c>
      <c r="T883" s="1" t="s">
        <v>27</v>
      </c>
      <c r="U883" s="1" t="s">
        <v>27</v>
      </c>
      <c r="V883">
        <v>1568401198</v>
      </c>
      <c r="W883">
        <v>0</v>
      </c>
      <c r="X883" s="1" t="s">
        <v>27</v>
      </c>
      <c r="Y883" s="2">
        <v>43721.874305555553</v>
      </c>
    </row>
    <row r="884" spans="1:25" x14ac:dyDescent="0.4">
      <c r="A884">
        <v>1019684</v>
      </c>
      <c r="B884">
        <v>601624</v>
      </c>
      <c r="C884">
        <v>331</v>
      </c>
      <c r="D884">
        <v>304458514</v>
      </c>
      <c r="E884" s="1" t="s">
        <v>3172</v>
      </c>
      <c r="F884">
        <v>74221</v>
      </c>
      <c r="G884">
        <v>599565</v>
      </c>
      <c r="H884" s="1" t="s">
        <v>3172</v>
      </c>
      <c r="I884" s="1" t="s">
        <v>3474</v>
      </c>
      <c r="J884" s="1" t="s">
        <v>272</v>
      </c>
      <c r="K884">
        <v>13130</v>
      </c>
      <c r="L884" s="1" t="s">
        <v>3416</v>
      </c>
      <c r="M884" s="1" t="s">
        <v>3414</v>
      </c>
      <c r="N884" s="1" t="s">
        <v>4165</v>
      </c>
      <c r="O884" s="1" t="s">
        <v>27</v>
      </c>
      <c r="P884" s="1" t="s">
        <v>27</v>
      </c>
      <c r="T884" s="1" t="s">
        <v>27</v>
      </c>
      <c r="U884" s="1" t="s">
        <v>27</v>
      </c>
      <c r="V884">
        <v>1568131375</v>
      </c>
      <c r="W884">
        <v>0</v>
      </c>
      <c r="X884" s="1" t="s">
        <v>27</v>
      </c>
      <c r="Y884" s="2">
        <v>43718.751388888886</v>
      </c>
    </row>
    <row r="885" spans="1:25" x14ac:dyDescent="0.4">
      <c r="A885">
        <v>1749039</v>
      </c>
      <c r="B885">
        <v>601691</v>
      </c>
      <c r="C885">
        <v>331</v>
      </c>
      <c r="D885">
        <v>338072073</v>
      </c>
      <c r="E885" s="1" t="s">
        <v>162</v>
      </c>
      <c r="F885">
        <v>77900</v>
      </c>
      <c r="G885">
        <v>500496</v>
      </c>
      <c r="H885" s="1" t="s">
        <v>162</v>
      </c>
      <c r="I885" s="1" t="s">
        <v>3385</v>
      </c>
      <c r="J885" s="1" t="s">
        <v>162</v>
      </c>
      <c r="L885" s="1" t="s">
        <v>27</v>
      </c>
      <c r="M885" s="1" t="s">
        <v>3414</v>
      </c>
      <c r="N885" s="1" t="s">
        <v>3486</v>
      </c>
      <c r="O885" s="1" t="s">
        <v>3487</v>
      </c>
      <c r="P885" s="1" t="s">
        <v>3416</v>
      </c>
      <c r="Q885">
        <v>13130</v>
      </c>
      <c r="R885">
        <v>1</v>
      </c>
      <c r="S885">
        <v>411</v>
      </c>
      <c r="T885" s="1" t="s">
        <v>3624</v>
      </c>
      <c r="U885" s="1" t="s">
        <v>27</v>
      </c>
      <c r="V885">
        <v>1568401198</v>
      </c>
      <c r="W885">
        <v>0</v>
      </c>
      <c r="X885" s="1" t="s">
        <v>27</v>
      </c>
      <c r="Y885" s="2">
        <v>43721.874305555553</v>
      </c>
    </row>
    <row r="886" spans="1:25" x14ac:dyDescent="0.4">
      <c r="A886">
        <v>1749038</v>
      </c>
      <c r="B886">
        <v>601721</v>
      </c>
      <c r="C886">
        <v>331</v>
      </c>
      <c r="D886">
        <v>337879390</v>
      </c>
      <c r="E886" s="1" t="s">
        <v>162</v>
      </c>
      <c r="F886">
        <v>77900</v>
      </c>
      <c r="G886">
        <v>500496</v>
      </c>
      <c r="H886" s="1" t="s">
        <v>162</v>
      </c>
      <c r="I886" s="1" t="s">
        <v>3385</v>
      </c>
      <c r="J886" s="1" t="s">
        <v>162</v>
      </c>
      <c r="L886" s="1" t="s">
        <v>27</v>
      </c>
      <c r="M886" s="1" t="s">
        <v>3393</v>
      </c>
      <c r="N886" s="1" t="s">
        <v>3909</v>
      </c>
      <c r="O886" s="1" t="s">
        <v>27</v>
      </c>
      <c r="P886" s="1" t="s">
        <v>3416</v>
      </c>
      <c r="Q886">
        <v>13130</v>
      </c>
      <c r="R886">
        <v>1</v>
      </c>
      <c r="S886">
        <v>745</v>
      </c>
      <c r="T886" s="1" t="s">
        <v>3677</v>
      </c>
      <c r="U886" s="1" t="s">
        <v>27</v>
      </c>
      <c r="V886">
        <v>1568401198</v>
      </c>
      <c r="W886">
        <v>0</v>
      </c>
      <c r="X886" s="1" t="s">
        <v>27</v>
      </c>
      <c r="Y886" s="2">
        <v>43721.874305555553</v>
      </c>
    </row>
    <row r="887" spans="1:25" x14ac:dyDescent="0.4">
      <c r="A887">
        <v>1749037</v>
      </c>
      <c r="B887">
        <v>601730</v>
      </c>
      <c r="C887">
        <v>331</v>
      </c>
      <c r="D887">
        <v>337879391</v>
      </c>
      <c r="E887" s="1" t="s">
        <v>986</v>
      </c>
      <c r="F887">
        <v>78391</v>
      </c>
      <c r="G887">
        <v>505587</v>
      </c>
      <c r="H887" s="1" t="s">
        <v>986</v>
      </c>
      <c r="I887" s="1" t="s">
        <v>3385</v>
      </c>
      <c r="J887" s="1" t="s">
        <v>162</v>
      </c>
      <c r="L887" s="1" t="s">
        <v>27</v>
      </c>
      <c r="M887" s="1" t="s">
        <v>3419</v>
      </c>
      <c r="N887" s="1" t="s">
        <v>3678</v>
      </c>
      <c r="O887" s="1" t="s">
        <v>27</v>
      </c>
      <c r="P887" s="1" t="s">
        <v>3416</v>
      </c>
      <c r="Q887">
        <v>13130</v>
      </c>
      <c r="R887">
        <v>1</v>
      </c>
      <c r="S887">
        <v>164</v>
      </c>
      <c r="T887" s="1" t="s">
        <v>27</v>
      </c>
      <c r="U887" s="1" t="s">
        <v>27</v>
      </c>
      <c r="V887">
        <v>1568401198</v>
      </c>
      <c r="W887">
        <v>0</v>
      </c>
      <c r="X887" s="1" t="s">
        <v>27</v>
      </c>
      <c r="Y887" s="2">
        <v>43721.874305555553</v>
      </c>
    </row>
    <row r="888" spans="1:25" x14ac:dyDescent="0.4">
      <c r="A888">
        <v>1749036</v>
      </c>
      <c r="B888">
        <v>601748</v>
      </c>
      <c r="C888">
        <v>331</v>
      </c>
      <c r="D888">
        <v>339187948</v>
      </c>
      <c r="E888" s="1" t="s">
        <v>162</v>
      </c>
      <c r="F888">
        <v>77900</v>
      </c>
      <c r="G888">
        <v>500496</v>
      </c>
      <c r="H888" s="1" t="s">
        <v>162</v>
      </c>
      <c r="I888" s="1" t="s">
        <v>3385</v>
      </c>
      <c r="J888" s="1" t="s">
        <v>162</v>
      </c>
      <c r="L888" s="1" t="s">
        <v>27</v>
      </c>
      <c r="M888" s="1" t="s">
        <v>3419</v>
      </c>
      <c r="N888" s="1" t="s">
        <v>3477</v>
      </c>
      <c r="O888" s="1" t="s">
        <v>27</v>
      </c>
      <c r="P888" s="1" t="s">
        <v>3416</v>
      </c>
      <c r="Q888">
        <v>13130</v>
      </c>
      <c r="R888">
        <v>1</v>
      </c>
      <c r="S888">
        <v>995</v>
      </c>
      <c r="T888" s="1" t="s">
        <v>3637</v>
      </c>
      <c r="U888" s="1" t="s">
        <v>27</v>
      </c>
      <c r="V888">
        <v>1568401198</v>
      </c>
      <c r="W888">
        <v>0</v>
      </c>
      <c r="X888" s="1" t="s">
        <v>27</v>
      </c>
      <c r="Y888" s="2">
        <v>43721.874305555553</v>
      </c>
    </row>
    <row r="889" spans="1:25" x14ac:dyDescent="0.4">
      <c r="A889">
        <v>1749035</v>
      </c>
      <c r="B889">
        <v>602027</v>
      </c>
      <c r="C889">
        <v>331</v>
      </c>
      <c r="D889">
        <v>338158103</v>
      </c>
      <c r="E889" s="1" t="s">
        <v>45</v>
      </c>
      <c r="F889">
        <v>70900</v>
      </c>
      <c r="G889">
        <v>554286</v>
      </c>
      <c r="H889" s="1" t="s">
        <v>3621</v>
      </c>
      <c r="I889" s="1" t="s">
        <v>3490</v>
      </c>
      <c r="J889" s="1" t="s">
        <v>3491</v>
      </c>
      <c r="L889" s="1" t="s">
        <v>27</v>
      </c>
      <c r="M889" s="1" t="s">
        <v>3419</v>
      </c>
      <c r="N889" s="1" t="s">
        <v>4500</v>
      </c>
      <c r="O889" s="1" t="s">
        <v>4501</v>
      </c>
      <c r="P889" s="1" t="s">
        <v>3416</v>
      </c>
      <c r="Q889">
        <v>13130</v>
      </c>
      <c r="R889">
        <v>1</v>
      </c>
      <c r="S889">
        <v>288</v>
      </c>
      <c r="T889" s="1" t="s">
        <v>3771</v>
      </c>
      <c r="U889" s="1" t="s">
        <v>27</v>
      </c>
      <c r="V889">
        <v>1568401198</v>
      </c>
      <c r="W889">
        <v>0</v>
      </c>
      <c r="X889" s="1" t="s">
        <v>27</v>
      </c>
      <c r="Y889" s="2">
        <v>43721.874305555553</v>
      </c>
    </row>
    <row r="890" spans="1:25" x14ac:dyDescent="0.4">
      <c r="A890">
        <v>1749034</v>
      </c>
      <c r="B890">
        <v>602035</v>
      </c>
      <c r="C890">
        <v>331</v>
      </c>
      <c r="D890">
        <v>337879398</v>
      </c>
      <c r="E890" s="1" t="s">
        <v>162</v>
      </c>
      <c r="F890">
        <v>77900</v>
      </c>
      <c r="G890">
        <v>500496</v>
      </c>
      <c r="H890" s="1" t="s">
        <v>162</v>
      </c>
      <c r="I890" s="1" t="s">
        <v>3385</v>
      </c>
      <c r="J890" s="1" t="s">
        <v>162</v>
      </c>
      <c r="L890" s="1" t="s">
        <v>27</v>
      </c>
      <c r="M890" s="1" t="s">
        <v>3419</v>
      </c>
      <c r="N890" s="1" t="s">
        <v>4198</v>
      </c>
      <c r="O890" s="1" t="s">
        <v>4002</v>
      </c>
      <c r="P890" s="1" t="s">
        <v>3416</v>
      </c>
      <c r="Q890">
        <v>13130</v>
      </c>
      <c r="R890">
        <v>1</v>
      </c>
      <c r="S890">
        <v>7</v>
      </c>
      <c r="T890" s="1" t="s">
        <v>3387</v>
      </c>
      <c r="U890" s="1" t="s">
        <v>27</v>
      </c>
      <c r="V890">
        <v>1568401198</v>
      </c>
      <c r="W890">
        <v>0</v>
      </c>
      <c r="X890" s="1" t="s">
        <v>27</v>
      </c>
      <c r="Y890" s="2">
        <v>43721.874305555553</v>
      </c>
    </row>
    <row r="891" spans="1:25" x14ac:dyDescent="0.4">
      <c r="A891">
        <v>1749033</v>
      </c>
      <c r="B891">
        <v>602051</v>
      </c>
      <c r="C891">
        <v>331</v>
      </c>
      <c r="D891">
        <v>338039623</v>
      </c>
      <c r="E891" s="1" t="s">
        <v>45</v>
      </c>
      <c r="F891">
        <v>70200</v>
      </c>
      <c r="G891">
        <v>545911</v>
      </c>
      <c r="H891" s="1" t="s">
        <v>3513</v>
      </c>
      <c r="I891" s="1" t="s">
        <v>3490</v>
      </c>
      <c r="J891" s="1" t="s">
        <v>3491</v>
      </c>
      <c r="L891" s="1" t="s">
        <v>27</v>
      </c>
      <c r="M891" s="1" t="s">
        <v>3419</v>
      </c>
      <c r="N891" s="1" t="s">
        <v>3871</v>
      </c>
      <c r="O891" s="1" t="s">
        <v>3515</v>
      </c>
      <c r="P891" s="1" t="s">
        <v>3416</v>
      </c>
      <c r="Q891">
        <v>13130</v>
      </c>
      <c r="R891">
        <v>1</v>
      </c>
      <c r="S891">
        <v>959</v>
      </c>
      <c r="T891" s="1" t="s">
        <v>4159</v>
      </c>
      <c r="U891" s="1" t="s">
        <v>27</v>
      </c>
      <c r="V891">
        <v>1568401198</v>
      </c>
      <c r="W891">
        <v>0</v>
      </c>
      <c r="X891" s="1" t="s">
        <v>27</v>
      </c>
      <c r="Y891" s="2">
        <v>43721.874305555553</v>
      </c>
    </row>
    <row r="892" spans="1:25" x14ac:dyDescent="0.4">
      <c r="A892">
        <v>1749032</v>
      </c>
      <c r="B892">
        <v>602078</v>
      </c>
      <c r="C892">
        <v>331</v>
      </c>
      <c r="D892">
        <v>339250358</v>
      </c>
      <c r="E892" s="1" t="s">
        <v>45</v>
      </c>
      <c r="F892">
        <v>70200</v>
      </c>
      <c r="G892">
        <v>545911</v>
      </c>
      <c r="H892" s="1" t="s">
        <v>3513</v>
      </c>
      <c r="I892" s="1" t="s">
        <v>3490</v>
      </c>
      <c r="J892" s="1" t="s">
        <v>3491</v>
      </c>
      <c r="L892" s="1" t="s">
        <v>27</v>
      </c>
      <c r="M892" s="1" t="s">
        <v>3414</v>
      </c>
      <c r="N892" s="1" t="s">
        <v>4502</v>
      </c>
      <c r="O892" s="1" t="s">
        <v>3515</v>
      </c>
      <c r="P892" s="1" t="s">
        <v>3416</v>
      </c>
      <c r="Q892">
        <v>13130</v>
      </c>
      <c r="R892">
        <v>1</v>
      </c>
      <c r="S892">
        <v>958</v>
      </c>
      <c r="T892" s="1" t="s">
        <v>3779</v>
      </c>
      <c r="U892" s="1" t="s">
        <v>27</v>
      </c>
      <c r="V892">
        <v>1568401198</v>
      </c>
      <c r="W892">
        <v>0</v>
      </c>
      <c r="X892" s="1" t="s">
        <v>27</v>
      </c>
      <c r="Y892" s="2">
        <v>43721.874305555553</v>
      </c>
    </row>
    <row r="893" spans="1:25" x14ac:dyDescent="0.4">
      <c r="A893">
        <v>1749031</v>
      </c>
      <c r="B893">
        <v>602086</v>
      </c>
      <c r="C893">
        <v>331</v>
      </c>
      <c r="D893">
        <v>337879401</v>
      </c>
      <c r="E893" s="1" t="s">
        <v>45</v>
      </c>
      <c r="F893">
        <v>70900</v>
      </c>
      <c r="G893">
        <v>554286</v>
      </c>
      <c r="H893" s="1" t="s">
        <v>3621</v>
      </c>
      <c r="I893" s="1" t="s">
        <v>3490</v>
      </c>
      <c r="J893" s="1" t="s">
        <v>3491</v>
      </c>
      <c r="L893" s="1" t="s">
        <v>27</v>
      </c>
      <c r="M893" s="1" t="s">
        <v>3419</v>
      </c>
      <c r="N893" s="1" t="s">
        <v>4503</v>
      </c>
      <c r="O893" s="1" t="s">
        <v>3623</v>
      </c>
      <c r="P893" s="1" t="s">
        <v>3416</v>
      </c>
      <c r="Q893">
        <v>13130</v>
      </c>
      <c r="R893">
        <v>1</v>
      </c>
      <c r="S893">
        <v>1140</v>
      </c>
      <c r="T893" s="1" t="s">
        <v>3506</v>
      </c>
      <c r="U893" s="1" t="s">
        <v>27</v>
      </c>
      <c r="V893">
        <v>1568401198</v>
      </c>
      <c r="W893">
        <v>0</v>
      </c>
      <c r="X893" s="1" t="s">
        <v>27</v>
      </c>
      <c r="Y893" s="2">
        <v>43721.874305555553</v>
      </c>
    </row>
    <row r="894" spans="1:25" x14ac:dyDescent="0.4">
      <c r="A894">
        <v>1749030</v>
      </c>
      <c r="B894">
        <v>602094</v>
      </c>
      <c r="C894">
        <v>331</v>
      </c>
      <c r="D894">
        <v>337879402</v>
      </c>
      <c r="E894" s="1" t="s">
        <v>45</v>
      </c>
      <c r="F894">
        <v>70800</v>
      </c>
      <c r="G894">
        <v>546224</v>
      </c>
      <c r="H894" s="1" t="s">
        <v>3494</v>
      </c>
      <c r="I894" s="1" t="s">
        <v>3490</v>
      </c>
      <c r="J894" s="1" t="s">
        <v>3491</v>
      </c>
      <c r="L894" s="1" t="s">
        <v>27</v>
      </c>
      <c r="M894" s="1" t="s">
        <v>3393</v>
      </c>
      <c r="N894" s="1" t="s">
        <v>3386</v>
      </c>
      <c r="O894" s="1" t="s">
        <v>3494</v>
      </c>
      <c r="P894" s="1" t="s">
        <v>3416</v>
      </c>
      <c r="Q894">
        <v>13130</v>
      </c>
      <c r="R894">
        <v>1</v>
      </c>
      <c r="S894">
        <v>1543</v>
      </c>
      <c r="T894" s="1" t="s">
        <v>3493</v>
      </c>
      <c r="U894" s="1" t="s">
        <v>27</v>
      </c>
      <c r="V894">
        <v>1568401198</v>
      </c>
      <c r="W894">
        <v>0</v>
      </c>
      <c r="X894" s="1" t="s">
        <v>27</v>
      </c>
      <c r="Y894" s="2">
        <v>43721.874305555553</v>
      </c>
    </row>
    <row r="895" spans="1:25" x14ac:dyDescent="0.4">
      <c r="A895">
        <v>1749029</v>
      </c>
      <c r="B895">
        <v>602116</v>
      </c>
      <c r="C895">
        <v>331</v>
      </c>
      <c r="D895">
        <v>338667353</v>
      </c>
      <c r="E895" s="1" t="s">
        <v>45</v>
      </c>
      <c r="F895">
        <v>70030</v>
      </c>
      <c r="G895">
        <v>546135</v>
      </c>
      <c r="H895" s="1" t="s">
        <v>3489</v>
      </c>
      <c r="I895" s="1" t="s">
        <v>3490</v>
      </c>
      <c r="J895" s="1" t="s">
        <v>3491</v>
      </c>
      <c r="L895" s="1" t="s">
        <v>27</v>
      </c>
      <c r="M895" s="1" t="s">
        <v>3419</v>
      </c>
      <c r="N895" s="1" t="s">
        <v>4504</v>
      </c>
      <c r="O895" s="1" t="s">
        <v>1001</v>
      </c>
      <c r="P895" s="1" t="s">
        <v>3416</v>
      </c>
      <c r="Q895">
        <v>13130</v>
      </c>
      <c r="R895">
        <v>1</v>
      </c>
      <c r="S895">
        <v>2992</v>
      </c>
      <c r="T895" s="1" t="s">
        <v>3377</v>
      </c>
      <c r="U895" s="1" t="s">
        <v>27</v>
      </c>
      <c r="V895">
        <v>1568401198</v>
      </c>
      <c r="W895">
        <v>0</v>
      </c>
      <c r="X895" s="1" t="s">
        <v>27</v>
      </c>
      <c r="Y895" s="2">
        <v>43721.874305555553</v>
      </c>
    </row>
    <row r="896" spans="1:25" x14ac:dyDescent="0.4">
      <c r="A896">
        <v>1749028</v>
      </c>
      <c r="B896">
        <v>602124</v>
      </c>
      <c r="C896">
        <v>331</v>
      </c>
      <c r="D896">
        <v>337879403</v>
      </c>
      <c r="E896" s="1" t="s">
        <v>45</v>
      </c>
      <c r="F896">
        <v>70030</v>
      </c>
      <c r="G896">
        <v>546135</v>
      </c>
      <c r="H896" s="1" t="s">
        <v>3489</v>
      </c>
      <c r="I896" s="1" t="s">
        <v>3490</v>
      </c>
      <c r="J896" s="1" t="s">
        <v>3491</v>
      </c>
      <c r="L896" s="1" t="s">
        <v>27</v>
      </c>
      <c r="M896" s="1" t="s">
        <v>3419</v>
      </c>
      <c r="N896" s="1" t="s">
        <v>4504</v>
      </c>
      <c r="O896" s="1" t="s">
        <v>1001</v>
      </c>
      <c r="P896" s="1" t="s">
        <v>3416</v>
      </c>
      <c r="Q896">
        <v>13130</v>
      </c>
      <c r="R896">
        <v>1</v>
      </c>
      <c r="S896">
        <v>2854</v>
      </c>
      <c r="T896" s="1" t="s">
        <v>3373</v>
      </c>
      <c r="U896" s="1" t="s">
        <v>27</v>
      </c>
      <c r="V896">
        <v>1568401198</v>
      </c>
      <c r="W896">
        <v>0</v>
      </c>
      <c r="X896" s="1" t="s">
        <v>27</v>
      </c>
      <c r="Y896" s="2">
        <v>43721.874305555553</v>
      </c>
    </row>
    <row r="897" spans="1:25" x14ac:dyDescent="0.4">
      <c r="A897">
        <v>1749025</v>
      </c>
      <c r="B897">
        <v>602132</v>
      </c>
      <c r="C897">
        <v>331</v>
      </c>
      <c r="D897">
        <v>338039624</v>
      </c>
      <c r="E897" s="1" t="s">
        <v>45</v>
      </c>
      <c r="F897">
        <v>70200</v>
      </c>
      <c r="G897">
        <v>545911</v>
      </c>
      <c r="H897" s="1" t="s">
        <v>3513</v>
      </c>
      <c r="I897" s="1" t="s">
        <v>3490</v>
      </c>
      <c r="J897" s="1" t="s">
        <v>3491</v>
      </c>
      <c r="L897" s="1" t="s">
        <v>27</v>
      </c>
      <c r="M897" s="1" t="s">
        <v>3419</v>
      </c>
      <c r="N897" s="1" t="s">
        <v>4505</v>
      </c>
      <c r="O897" s="1" t="s">
        <v>3515</v>
      </c>
      <c r="P897" s="1" t="s">
        <v>3416</v>
      </c>
      <c r="Q897">
        <v>13130</v>
      </c>
      <c r="R897">
        <v>1</v>
      </c>
      <c r="S897">
        <v>1490</v>
      </c>
      <c r="T897" s="1" t="s">
        <v>3445</v>
      </c>
      <c r="U897" s="1" t="s">
        <v>27</v>
      </c>
      <c r="V897">
        <v>1568401198</v>
      </c>
      <c r="W897">
        <v>0</v>
      </c>
      <c r="X897" s="1" t="s">
        <v>27</v>
      </c>
      <c r="Y897" s="2">
        <v>43721.874305555553</v>
      </c>
    </row>
    <row r="898" spans="1:25" x14ac:dyDescent="0.4">
      <c r="A898">
        <v>1749027</v>
      </c>
      <c r="B898">
        <v>602141</v>
      </c>
      <c r="C898">
        <v>331</v>
      </c>
      <c r="D898">
        <v>337879404</v>
      </c>
      <c r="E898" s="1" t="s">
        <v>45</v>
      </c>
      <c r="F898">
        <v>70300</v>
      </c>
      <c r="G898">
        <v>554227</v>
      </c>
      <c r="H898" s="1" t="s">
        <v>4223</v>
      </c>
      <c r="I898" s="1" t="s">
        <v>3490</v>
      </c>
      <c r="J898" s="1" t="s">
        <v>3491</v>
      </c>
      <c r="L898" s="1" t="s">
        <v>27</v>
      </c>
      <c r="M898" s="1" t="s">
        <v>3419</v>
      </c>
      <c r="N898" s="1" t="s">
        <v>4285</v>
      </c>
      <c r="O898" s="1" t="s">
        <v>4223</v>
      </c>
      <c r="P898" s="1" t="s">
        <v>3416</v>
      </c>
      <c r="Q898">
        <v>13130</v>
      </c>
      <c r="R898">
        <v>1</v>
      </c>
      <c r="S898">
        <v>822</v>
      </c>
      <c r="T898" s="1" t="s">
        <v>3373</v>
      </c>
      <c r="U898" s="1" t="s">
        <v>27</v>
      </c>
      <c r="V898">
        <v>1568401198</v>
      </c>
      <c r="W898">
        <v>0</v>
      </c>
      <c r="X898" s="1" t="s">
        <v>27</v>
      </c>
      <c r="Y898" s="2">
        <v>43721.874305555553</v>
      </c>
    </row>
    <row r="899" spans="1:25" x14ac:dyDescent="0.4">
      <c r="A899">
        <v>1749026</v>
      </c>
      <c r="B899">
        <v>637696</v>
      </c>
      <c r="C899">
        <v>331</v>
      </c>
      <c r="D899">
        <v>337879491</v>
      </c>
      <c r="E899" s="1" t="s">
        <v>129</v>
      </c>
      <c r="F899">
        <v>59101</v>
      </c>
      <c r="G899">
        <v>595209</v>
      </c>
      <c r="H899" s="1" t="s">
        <v>129</v>
      </c>
      <c r="I899" s="1" t="s">
        <v>3657</v>
      </c>
      <c r="J899" s="1" t="s">
        <v>129</v>
      </c>
      <c r="L899" s="1" t="s">
        <v>27</v>
      </c>
      <c r="M899" s="1" t="s">
        <v>3393</v>
      </c>
      <c r="N899" s="1" t="s">
        <v>3635</v>
      </c>
      <c r="O899" s="1" t="s">
        <v>4391</v>
      </c>
      <c r="P899" s="1" t="s">
        <v>3416</v>
      </c>
      <c r="Q899">
        <v>13130</v>
      </c>
      <c r="R899">
        <v>1</v>
      </c>
      <c r="S899">
        <v>404</v>
      </c>
      <c r="T899" s="1" t="s">
        <v>3387</v>
      </c>
      <c r="U899" s="1" t="s">
        <v>27</v>
      </c>
      <c r="V899">
        <v>1568401198</v>
      </c>
      <c r="W899">
        <v>0</v>
      </c>
      <c r="X899" s="1" t="s">
        <v>27</v>
      </c>
      <c r="Y899" s="2">
        <v>43721.874305555553</v>
      </c>
    </row>
    <row r="900" spans="1:25" x14ac:dyDescent="0.4">
      <c r="A900">
        <v>1749024</v>
      </c>
      <c r="B900">
        <v>637939</v>
      </c>
      <c r="C900">
        <v>331</v>
      </c>
      <c r="D900">
        <v>337879494</v>
      </c>
      <c r="E900" s="1" t="s">
        <v>99</v>
      </c>
      <c r="F900">
        <v>76701</v>
      </c>
      <c r="G900">
        <v>588296</v>
      </c>
      <c r="H900" s="1" t="s">
        <v>99</v>
      </c>
      <c r="I900" s="1" t="s">
        <v>3412</v>
      </c>
      <c r="J900" s="1" t="s">
        <v>99</v>
      </c>
      <c r="L900" s="1" t="s">
        <v>27</v>
      </c>
      <c r="M900" s="1" t="s">
        <v>3393</v>
      </c>
      <c r="N900" s="1" t="s">
        <v>4506</v>
      </c>
      <c r="O900" s="1" t="s">
        <v>27</v>
      </c>
      <c r="P900" s="1" t="s">
        <v>3416</v>
      </c>
      <c r="Q900">
        <v>13130</v>
      </c>
      <c r="R900">
        <v>1</v>
      </c>
      <c r="S900">
        <v>4261</v>
      </c>
      <c r="T900" s="1" t="s">
        <v>4507</v>
      </c>
      <c r="U900" s="1" t="s">
        <v>27</v>
      </c>
      <c r="V900">
        <v>1568401198</v>
      </c>
      <c r="W900">
        <v>0</v>
      </c>
      <c r="X900" s="1" t="s">
        <v>27</v>
      </c>
      <c r="Y900" s="2">
        <v>43721.874305555553</v>
      </c>
    </row>
    <row r="901" spans="1:25" x14ac:dyDescent="0.4">
      <c r="A901">
        <v>1749023</v>
      </c>
      <c r="B901">
        <v>637980</v>
      </c>
      <c r="C901">
        <v>331</v>
      </c>
      <c r="D901">
        <v>338072092</v>
      </c>
      <c r="E901" s="1" t="s">
        <v>53</v>
      </c>
      <c r="F901">
        <v>60200</v>
      </c>
      <c r="G901">
        <v>550973</v>
      </c>
      <c r="H901" s="1" t="s">
        <v>3425</v>
      </c>
      <c r="I901" s="1" t="s">
        <v>3426</v>
      </c>
      <c r="J901" s="1" t="s">
        <v>3427</v>
      </c>
      <c r="L901" s="1" t="s">
        <v>27</v>
      </c>
      <c r="M901" s="1" t="s">
        <v>3393</v>
      </c>
      <c r="N901" s="1" t="s">
        <v>4508</v>
      </c>
      <c r="O901" s="1" t="s">
        <v>3440</v>
      </c>
      <c r="P901" s="1" t="s">
        <v>3416</v>
      </c>
      <c r="Q901">
        <v>13130</v>
      </c>
      <c r="R901">
        <v>1</v>
      </c>
      <c r="S901">
        <v>684</v>
      </c>
      <c r="T901" s="1" t="s">
        <v>3506</v>
      </c>
      <c r="U901" s="1" t="s">
        <v>27</v>
      </c>
      <c r="V901">
        <v>1568401198</v>
      </c>
      <c r="W901">
        <v>0</v>
      </c>
      <c r="X901" s="1" t="s">
        <v>27</v>
      </c>
      <c r="Y901" s="2">
        <v>43721.874305555553</v>
      </c>
    </row>
    <row r="902" spans="1:25" x14ac:dyDescent="0.4">
      <c r="A902">
        <v>1749022</v>
      </c>
      <c r="B902">
        <v>637998</v>
      </c>
      <c r="C902">
        <v>331</v>
      </c>
      <c r="D902">
        <v>338192926</v>
      </c>
      <c r="E902" s="1" t="s">
        <v>53</v>
      </c>
      <c r="F902">
        <v>60200</v>
      </c>
      <c r="G902">
        <v>550973</v>
      </c>
      <c r="H902" s="1" t="s">
        <v>3425</v>
      </c>
      <c r="I902" s="1" t="s">
        <v>3426</v>
      </c>
      <c r="J902" s="1" t="s">
        <v>3427</v>
      </c>
      <c r="L902" s="1" t="s">
        <v>27</v>
      </c>
      <c r="M902" s="1" t="s">
        <v>3419</v>
      </c>
      <c r="N902" s="1" t="s">
        <v>3919</v>
      </c>
      <c r="O902" s="1" t="s">
        <v>3440</v>
      </c>
      <c r="P902" s="1" t="s">
        <v>3416</v>
      </c>
      <c r="Q902">
        <v>13130</v>
      </c>
      <c r="R902">
        <v>1</v>
      </c>
      <c r="S902">
        <v>190</v>
      </c>
      <c r="T902" s="1" t="s">
        <v>3445</v>
      </c>
      <c r="U902" s="1" t="s">
        <v>27</v>
      </c>
      <c r="V902">
        <v>1568401198</v>
      </c>
      <c r="W902">
        <v>0</v>
      </c>
      <c r="X902" s="1" t="s">
        <v>27</v>
      </c>
      <c r="Y902" s="2">
        <v>43721.874305555553</v>
      </c>
    </row>
    <row r="903" spans="1:25" x14ac:dyDescent="0.4">
      <c r="A903">
        <v>1749021</v>
      </c>
      <c r="B903">
        <v>638005</v>
      </c>
      <c r="C903">
        <v>331</v>
      </c>
      <c r="D903">
        <v>338039652</v>
      </c>
      <c r="E903" s="1" t="s">
        <v>53</v>
      </c>
      <c r="F903">
        <v>61300</v>
      </c>
      <c r="G903">
        <v>551031</v>
      </c>
      <c r="H903" s="1" t="s">
        <v>3430</v>
      </c>
      <c r="I903" s="1" t="s">
        <v>3426</v>
      </c>
      <c r="J903" s="1" t="s">
        <v>3427</v>
      </c>
      <c r="L903" s="1" t="s">
        <v>27</v>
      </c>
      <c r="M903" s="1" t="s">
        <v>3414</v>
      </c>
      <c r="N903" s="1" t="s">
        <v>4509</v>
      </c>
      <c r="O903" s="1" t="s">
        <v>4438</v>
      </c>
      <c r="P903" s="1" t="s">
        <v>3416</v>
      </c>
      <c r="Q903">
        <v>13130</v>
      </c>
      <c r="R903">
        <v>1</v>
      </c>
      <c r="S903">
        <v>590</v>
      </c>
      <c r="T903" s="1" t="s">
        <v>3501</v>
      </c>
      <c r="U903" s="1" t="s">
        <v>27</v>
      </c>
      <c r="V903">
        <v>1568401198</v>
      </c>
      <c r="W903">
        <v>0</v>
      </c>
      <c r="X903" s="1" t="s">
        <v>27</v>
      </c>
      <c r="Y903" s="2">
        <v>43721.874305555553</v>
      </c>
    </row>
    <row r="904" spans="1:25" x14ac:dyDescent="0.4">
      <c r="A904">
        <v>1749020</v>
      </c>
      <c r="B904">
        <v>638013</v>
      </c>
      <c r="C904">
        <v>331</v>
      </c>
      <c r="D904">
        <v>338039653</v>
      </c>
      <c r="E904" s="1" t="s">
        <v>53</v>
      </c>
      <c r="F904">
        <v>63900</v>
      </c>
      <c r="G904">
        <v>550973</v>
      </c>
      <c r="H904" s="1" t="s">
        <v>3425</v>
      </c>
      <c r="I904" s="1" t="s">
        <v>3426</v>
      </c>
      <c r="J904" s="1" t="s">
        <v>3427</v>
      </c>
      <c r="L904" s="1" t="s">
        <v>27</v>
      </c>
      <c r="M904" s="1" t="s">
        <v>3414</v>
      </c>
      <c r="N904" s="1" t="s">
        <v>4168</v>
      </c>
      <c r="O904" s="1" t="s">
        <v>3434</v>
      </c>
      <c r="P904" s="1" t="s">
        <v>3416</v>
      </c>
      <c r="Q904">
        <v>13130</v>
      </c>
      <c r="R904">
        <v>1</v>
      </c>
      <c r="S904">
        <v>164</v>
      </c>
      <c r="T904" s="1" t="s">
        <v>4169</v>
      </c>
      <c r="U904" s="1" t="s">
        <v>27</v>
      </c>
      <c r="V904">
        <v>1568401197</v>
      </c>
      <c r="W904">
        <v>0</v>
      </c>
      <c r="X904" s="1" t="s">
        <v>27</v>
      </c>
      <c r="Y904" s="2">
        <v>43721.874305555553</v>
      </c>
    </row>
    <row r="905" spans="1:25" x14ac:dyDescent="0.4">
      <c r="A905">
        <v>1749019</v>
      </c>
      <c r="B905">
        <v>638081</v>
      </c>
      <c r="C905">
        <v>331</v>
      </c>
      <c r="D905">
        <v>339187960</v>
      </c>
      <c r="E905" s="1" t="s">
        <v>27</v>
      </c>
      <c r="G905">
        <v>593711</v>
      </c>
      <c r="H905" s="1" t="s">
        <v>470</v>
      </c>
      <c r="I905" s="1" t="s">
        <v>3759</v>
      </c>
      <c r="J905" s="1" t="s">
        <v>470</v>
      </c>
      <c r="L905" s="1" t="s">
        <v>27</v>
      </c>
      <c r="M905" s="1" t="s">
        <v>3393</v>
      </c>
      <c r="N905" s="1" t="s">
        <v>27</v>
      </c>
      <c r="O905" s="1" t="s">
        <v>27</v>
      </c>
      <c r="P905" s="1" t="s">
        <v>3416</v>
      </c>
      <c r="Q905">
        <v>13130</v>
      </c>
      <c r="T905" s="1" t="s">
        <v>27</v>
      </c>
      <c r="U905" s="1" t="s">
        <v>4510</v>
      </c>
      <c r="V905">
        <v>1568401197</v>
      </c>
      <c r="W905">
        <v>0</v>
      </c>
      <c r="X905" s="1" t="s">
        <v>27</v>
      </c>
      <c r="Y905" s="2">
        <v>43721.874305555553</v>
      </c>
    </row>
    <row r="906" spans="1:25" x14ac:dyDescent="0.4">
      <c r="A906">
        <v>1749018</v>
      </c>
      <c r="B906">
        <v>638463</v>
      </c>
      <c r="C906">
        <v>331</v>
      </c>
      <c r="D906">
        <v>338072093</v>
      </c>
      <c r="E906" s="1" t="s">
        <v>29</v>
      </c>
      <c r="F906">
        <v>12000</v>
      </c>
      <c r="G906">
        <v>500089</v>
      </c>
      <c r="H906" s="1" t="s">
        <v>95</v>
      </c>
      <c r="I906" s="1" t="s">
        <v>3368</v>
      </c>
      <c r="J906" s="1" t="s">
        <v>29</v>
      </c>
      <c r="L906" s="1" t="s">
        <v>27</v>
      </c>
      <c r="M906" s="1" t="s">
        <v>3419</v>
      </c>
      <c r="N906" s="1" t="s">
        <v>4511</v>
      </c>
      <c r="O906" s="1" t="s">
        <v>3573</v>
      </c>
      <c r="P906" s="1" t="s">
        <v>3416</v>
      </c>
      <c r="Q906">
        <v>13130</v>
      </c>
      <c r="R906">
        <v>1</v>
      </c>
      <c r="S906">
        <v>1780</v>
      </c>
      <c r="T906" s="1" t="s">
        <v>3773</v>
      </c>
      <c r="U906" s="1" t="s">
        <v>27</v>
      </c>
      <c r="V906">
        <v>1568401197</v>
      </c>
      <c r="W906">
        <v>0</v>
      </c>
      <c r="X906" s="1" t="s">
        <v>27</v>
      </c>
      <c r="Y906" s="2">
        <v>43721.874305555553</v>
      </c>
    </row>
    <row r="907" spans="1:25" x14ac:dyDescent="0.4">
      <c r="A907">
        <v>1749015</v>
      </c>
      <c r="B907">
        <v>638714</v>
      </c>
      <c r="C907">
        <v>641</v>
      </c>
      <c r="D907">
        <v>338667362</v>
      </c>
      <c r="E907" s="1" t="s">
        <v>29</v>
      </c>
      <c r="F907">
        <v>12000</v>
      </c>
      <c r="G907">
        <v>500089</v>
      </c>
      <c r="H907" s="1" t="s">
        <v>95</v>
      </c>
      <c r="I907" s="1" t="s">
        <v>3368</v>
      </c>
      <c r="J907" s="1" t="s">
        <v>29</v>
      </c>
      <c r="L907" s="1" t="s">
        <v>27</v>
      </c>
      <c r="M907" s="1" t="s">
        <v>3393</v>
      </c>
      <c r="N907" s="1" t="s">
        <v>3899</v>
      </c>
      <c r="O907" s="1" t="s">
        <v>3573</v>
      </c>
      <c r="P907" s="1" t="s">
        <v>3410</v>
      </c>
      <c r="Q907">
        <v>15002</v>
      </c>
      <c r="R907">
        <v>1</v>
      </c>
      <c r="S907">
        <v>527</v>
      </c>
      <c r="T907" s="1" t="s">
        <v>4159</v>
      </c>
      <c r="U907" s="1" t="s">
        <v>27</v>
      </c>
      <c r="V907">
        <v>1568401197</v>
      </c>
      <c r="W907">
        <v>0</v>
      </c>
      <c r="X907" s="1" t="s">
        <v>27</v>
      </c>
      <c r="Y907" s="2">
        <v>43721.874305555553</v>
      </c>
    </row>
    <row r="908" spans="1:25" x14ac:dyDescent="0.4">
      <c r="A908">
        <v>1749014</v>
      </c>
      <c r="B908">
        <v>638722</v>
      </c>
      <c r="C908">
        <v>331</v>
      </c>
      <c r="D908">
        <v>338072094</v>
      </c>
      <c r="E908" s="1" t="s">
        <v>29</v>
      </c>
      <c r="F908">
        <v>14000</v>
      </c>
      <c r="G908">
        <v>500119</v>
      </c>
      <c r="H908" s="1" t="s">
        <v>279</v>
      </c>
      <c r="I908" s="1" t="s">
        <v>3368</v>
      </c>
      <c r="J908" s="1" t="s">
        <v>29</v>
      </c>
      <c r="L908" s="1" t="s">
        <v>27</v>
      </c>
      <c r="M908" s="1" t="s">
        <v>3414</v>
      </c>
      <c r="N908" s="1" t="s">
        <v>3870</v>
      </c>
      <c r="O908" s="1" t="s">
        <v>3565</v>
      </c>
      <c r="P908" s="1" t="s">
        <v>3416</v>
      </c>
      <c r="Q908">
        <v>13130</v>
      </c>
      <c r="R908">
        <v>1</v>
      </c>
      <c r="S908">
        <v>200</v>
      </c>
      <c r="T908" s="1" t="s">
        <v>4197</v>
      </c>
      <c r="U908" s="1" t="s">
        <v>27</v>
      </c>
      <c r="V908">
        <v>1568401197</v>
      </c>
      <c r="W908">
        <v>0</v>
      </c>
      <c r="X908" s="1" t="s">
        <v>27</v>
      </c>
      <c r="Y908" s="2">
        <v>43721.874305555553</v>
      </c>
    </row>
    <row r="909" spans="1:25" x14ac:dyDescent="0.4">
      <c r="A909">
        <v>1749012</v>
      </c>
      <c r="B909">
        <v>638749</v>
      </c>
      <c r="C909">
        <v>331</v>
      </c>
      <c r="D909">
        <v>337879495</v>
      </c>
      <c r="E909" s="1" t="s">
        <v>29</v>
      </c>
      <c r="F909">
        <v>11000</v>
      </c>
      <c r="G909">
        <v>500054</v>
      </c>
      <c r="H909" s="1" t="s">
        <v>87</v>
      </c>
      <c r="I909" s="1" t="s">
        <v>3368</v>
      </c>
      <c r="J909" s="1" t="s">
        <v>29</v>
      </c>
      <c r="L909" s="1" t="s">
        <v>27</v>
      </c>
      <c r="M909" s="1" t="s">
        <v>3414</v>
      </c>
      <c r="N909" s="1" t="s">
        <v>4512</v>
      </c>
      <c r="O909" s="1" t="s">
        <v>1693</v>
      </c>
      <c r="P909" s="1" t="s">
        <v>3416</v>
      </c>
      <c r="Q909">
        <v>13130</v>
      </c>
      <c r="R909">
        <v>1</v>
      </c>
      <c r="S909">
        <v>82</v>
      </c>
      <c r="T909" s="1" t="s">
        <v>3493</v>
      </c>
      <c r="U909" s="1" t="s">
        <v>27</v>
      </c>
      <c r="V909">
        <v>1568401197</v>
      </c>
      <c r="W909">
        <v>0</v>
      </c>
      <c r="X909" s="1" t="s">
        <v>27</v>
      </c>
      <c r="Y909" s="2">
        <v>43721.874305555553</v>
      </c>
    </row>
    <row r="910" spans="1:25" x14ac:dyDescent="0.4">
      <c r="A910">
        <v>1749017</v>
      </c>
      <c r="B910">
        <v>638765</v>
      </c>
      <c r="C910">
        <v>331</v>
      </c>
      <c r="D910">
        <v>338480748</v>
      </c>
      <c r="E910" s="1" t="s">
        <v>29</v>
      </c>
      <c r="F910">
        <v>10000</v>
      </c>
      <c r="G910">
        <v>500224</v>
      </c>
      <c r="H910" s="1" t="s">
        <v>435</v>
      </c>
      <c r="I910" s="1" t="s">
        <v>3368</v>
      </c>
      <c r="J910" s="1" t="s">
        <v>29</v>
      </c>
      <c r="L910" s="1" t="s">
        <v>27</v>
      </c>
      <c r="M910" s="1" t="s">
        <v>3419</v>
      </c>
      <c r="N910" s="1" t="s">
        <v>3702</v>
      </c>
      <c r="O910" s="1" t="s">
        <v>3673</v>
      </c>
      <c r="P910" s="1" t="s">
        <v>3416</v>
      </c>
      <c r="Q910">
        <v>13130</v>
      </c>
      <c r="R910">
        <v>1</v>
      </c>
      <c r="S910">
        <v>2200</v>
      </c>
      <c r="T910" s="1" t="s">
        <v>4513</v>
      </c>
      <c r="U910" s="1" t="s">
        <v>27</v>
      </c>
      <c r="V910">
        <v>1568401197</v>
      </c>
      <c r="W910">
        <v>0</v>
      </c>
      <c r="X910" s="1" t="s">
        <v>27</v>
      </c>
      <c r="Y910" s="2">
        <v>43721.874305555553</v>
      </c>
    </row>
    <row r="911" spans="1:25" x14ac:dyDescent="0.4">
      <c r="A911">
        <v>1749016</v>
      </c>
      <c r="B911">
        <v>638871</v>
      </c>
      <c r="C911">
        <v>331</v>
      </c>
      <c r="D911">
        <v>337879496</v>
      </c>
      <c r="E911" s="1" t="s">
        <v>29</v>
      </c>
      <c r="F911">
        <v>19600</v>
      </c>
      <c r="G911">
        <v>547310</v>
      </c>
      <c r="H911" s="1" t="s">
        <v>3895</v>
      </c>
      <c r="I911" s="1" t="s">
        <v>3368</v>
      </c>
      <c r="J911" s="1" t="s">
        <v>29</v>
      </c>
      <c r="L911" s="1" t="s">
        <v>27</v>
      </c>
      <c r="M911" s="1" t="s">
        <v>3419</v>
      </c>
      <c r="N911" s="1" t="s">
        <v>4172</v>
      </c>
      <c r="O911" s="1" t="s">
        <v>3897</v>
      </c>
      <c r="P911" s="1" t="s">
        <v>3416</v>
      </c>
      <c r="Q911">
        <v>13130</v>
      </c>
      <c r="R911">
        <v>1</v>
      </c>
      <c r="S911">
        <v>623</v>
      </c>
      <c r="T911" s="1" t="s">
        <v>3529</v>
      </c>
      <c r="U911" s="1" t="s">
        <v>27</v>
      </c>
      <c r="V911">
        <v>1568401197</v>
      </c>
      <c r="W911">
        <v>0</v>
      </c>
      <c r="X911" s="1" t="s">
        <v>27</v>
      </c>
      <c r="Y911" s="2">
        <v>43721.874305555553</v>
      </c>
    </row>
    <row r="912" spans="1:25" x14ac:dyDescent="0.4">
      <c r="A912">
        <v>1749013</v>
      </c>
      <c r="B912">
        <v>639133</v>
      </c>
      <c r="C912">
        <v>331</v>
      </c>
      <c r="D912">
        <v>337879498</v>
      </c>
      <c r="E912" s="1" t="s">
        <v>29</v>
      </c>
      <c r="F912">
        <v>10600</v>
      </c>
      <c r="G912">
        <v>500224</v>
      </c>
      <c r="H912" s="1" t="s">
        <v>435</v>
      </c>
      <c r="I912" s="1" t="s">
        <v>3368</v>
      </c>
      <c r="J912" s="1" t="s">
        <v>29</v>
      </c>
      <c r="L912" s="1" t="s">
        <v>27</v>
      </c>
      <c r="M912" s="1" t="s">
        <v>3419</v>
      </c>
      <c r="N912" s="1" t="s">
        <v>4174</v>
      </c>
      <c r="O912" s="1" t="s">
        <v>3834</v>
      </c>
      <c r="P912" s="1" t="s">
        <v>3416</v>
      </c>
      <c r="Q912">
        <v>13130</v>
      </c>
      <c r="R912">
        <v>1</v>
      </c>
      <c r="S912">
        <v>3067</v>
      </c>
      <c r="T912" s="1" t="s">
        <v>3373</v>
      </c>
      <c r="U912" s="1" t="s">
        <v>27</v>
      </c>
      <c r="V912">
        <v>1568401197</v>
      </c>
      <c r="W912">
        <v>0</v>
      </c>
      <c r="X912" s="1" t="s">
        <v>27</v>
      </c>
      <c r="Y912" s="2">
        <v>43721.874305555553</v>
      </c>
    </row>
    <row r="913" spans="1:25" x14ac:dyDescent="0.4">
      <c r="A913">
        <v>1749011</v>
      </c>
      <c r="B913">
        <v>639516</v>
      </c>
      <c r="C913">
        <v>331</v>
      </c>
      <c r="D913">
        <v>339603722</v>
      </c>
      <c r="E913" s="1" t="s">
        <v>29</v>
      </c>
      <c r="F913">
        <v>19000</v>
      </c>
      <c r="G913">
        <v>500216</v>
      </c>
      <c r="H913" s="1" t="s">
        <v>456</v>
      </c>
      <c r="I913" s="1" t="s">
        <v>3368</v>
      </c>
      <c r="J913" s="1" t="s">
        <v>29</v>
      </c>
      <c r="L913" s="1" t="s">
        <v>27</v>
      </c>
      <c r="M913" s="1" t="s">
        <v>3393</v>
      </c>
      <c r="N913" s="1" t="s">
        <v>4178</v>
      </c>
      <c r="O913" s="1" t="s">
        <v>4179</v>
      </c>
      <c r="P913" s="1" t="s">
        <v>3416</v>
      </c>
      <c r="Q913">
        <v>13130</v>
      </c>
      <c r="R913">
        <v>1</v>
      </c>
      <c r="S913">
        <v>100</v>
      </c>
      <c r="T913" s="1" t="s">
        <v>3373</v>
      </c>
      <c r="U913" s="1" t="s">
        <v>27</v>
      </c>
      <c r="V913">
        <v>1568401197</v>
      </c>
      <c r="W913">
        <v>0</v>
      </c>
      <c r="X913" s="1" t="s">
        <v>27</v>
      </c>
      <c r="Y913" s="2">
        <v>43721.874305555553</v>
      </c>
    </row>
    <row r="914" spans="1:25" x14ac:dyDescent="0.4">
      <c r="A914">
        <v>1749010</v>
      </c>
      <c r="B914">
        <v>640808</v>
      </c>
      <c r="C914">
        <v>331</v>
      </c>
      <c r="D914">
        <v>338198407</v>
      </c>
      <c r="E914" s="1" t="s">
        <v>1727</v>
      </c>
      <c r="F914">
        <v>26601</v>
      </c>
      <c r="G914">
        <v>531057</v>
      </c>
      <c r="H914" s="1" t="s">
        <v>1727</v>
      </c>
      <c r="I914" s="1" t="s">
        <v>3698</v>
      </c>
      <c r="J914" s="1" t="s">
        <v>1727</v>
      </c>
      <c r="L914" s="1" t="s">
        <v>27</v>
      </c>
      <c r="M914" s="1" t="s">
        <v>3393</v>
      </c>
      <c r="N914" s="1" t="s">
        <v>3682</v>
      </c>
      <c r="O914" s="1" t="s">
        <v>3700</v>
      </c>
      <c r="P914" s="1" t="s">
        <v>3416</v>
      </c>
      <c r="Q914">
        <v>13130</v>
      </c>
      <c r="R914">
        <v>1</v>
      </c>
      <c r="S914">
        <v>1102</v>
      </c>
      <c r="T914" s="1" t="s">
        <v>3773</v>
      </c>
      <c r="U914" s="1" t="s">
        <v>27</v>
      </c>
      <c r="V914">
        <v>1568401197</v>
      </c>
      <c r="W914">
        <v>0</v>
      </c>
      <c r="X914" s="1" t="s">
        <v>27</v>
      </c>
      <c r="Y914" s="2">
        <v>43721.874305555553</v>
      </c>
    </row>
    <row r="915" spans="1:25" x14ac:dyDescent="0.4">
      <c r="A915">
        <v>1749009</v>
      </c>
      <c r="B915">
        <v>640824</v>
      </c>
      <c r="C915">
        <v>331</v>
      </c>
      <c r="D915">
        <v>339691703</v>
      </c>
      <c r="E915" s="1" t="s">
        <v>232</v>
      </c>
      <c r="F915">
        <v>28802</v>
      </c>
      <c r="G915">
        <v>537004</v>
      </c>
      <c r="H915" s="1" t="s">
        <v>232</v>
      </c>
      <c r="I915" s="1" t="s">
        <v>3374</v>
      </c>
      <c r="J915" s="1" t="s">
        <v>232</v>
      </c>
      <c r="L915" s="1" t="s">
        <v>27</v>
      </c>
      <c r="M915" s="1" t="s">
        <v>3393</v>
      </c>
      <c r="N915" s="1" t="s">
        <v>4514</v>
      </c>
      <c r="O915" s="1" t="s">
        <v>27</v>
      </c>
      <c r="P915" s="1" t="s">
        <v>3416</v>
      </c>
      <c r="Q915">
        <v>13130</v>
      </c>
      <c r="R915">
        <v>1</v>
      </c>
      <c r="S915">
        <v>20</v>
      </c>
      <c r="T915" s="1" t="s">
        <v>3493</v>
      </c>
      <c r="U915" s="1" t="s">
        <v>27</v>
      </c>
      <c r="V915">
        <v>1568401197</v>
      </c>
      <c r="W915">
        <v>0</v>
      </c>
      <c r="X915" s="1" t="s">
        <v>27</v>
      </c>
      <c r="Y915" s="2">
        <v>43721.874305555553</v>
      </c>
    </row>
    <row r="916" spans="1:25" x14ac:dyDescent="0.4">
      <c r="A916">
        <v>1749008</v>
      </c>
      <c r="B916">
        <v>641065</v>
      </c>
      <c r="C916">
        <v>641</v>
      </c>
      <c r="D916">
        <v>337879533</v>
      </c>
      <c r="E916" s="1" t="s">
        <v>3736</v>
      </c>
      <c r="F916">
        <v>28002</v>
      </c>
      <c r="G916">
        <v>533165</v>
      </c>
      <c r="H916" s="1" t="s">
        <v>3736</v>
      </c>
      <c r="I916" s="1" t="s">
        <v>3737</v>
      </c>
      <c r="J916" s="1" t="s">
        <v>3736</v>
      </c>
      <c r="L916" s="1" t="s">
        <v>27</v>
      </c>
      <c r="M916" s="1" t="s">
        <v>3537</v>
      </c>
      <c r="N916" s="1" t="s">
        <v>4515</v>
      </c>
      <c r="O916" s="1" t="s">
        <v>831</v>
      </c>
      <c r="P916" s="1" t="s">
        <v>3410</v>
      </c>
      <c r="Q916">
        <v>15002</v>
      </c>
      <c r="R916">
        <v>1</v>
      </c>
      <c r="S916">
        <v>28</v>
      </c>
      <c r="T916" s="1" t="s">
        <v>27</v>
      </c>
      <c r="U916" s="1" t="s">
        <v>27</v>
      </c>
      <c r="V916">
        <v>1568401197</v>
      </c>
      <c r="W916">
        <v>0</v>
      </c>
      <c r="X916" s="1" t="s">
        <v>27</v>
      </c>
      <c r="Y916" s="2">
        <v>43721.874305555553</v>
      </c>
    </row>
    <row r="917" spans="1:25" x14ac:dyDescent="0.4">
      <c r="A917">
        <v>1078098</v>
      </c>
      <c r="B917">
        <v>654949</v>
      </c>
      <c r="C917">
        <v>331</v>
      </c>
      <c r="D917">
        <v>337879555</v>
      </c>
      <c r="E917" s="1" t="s">
        <v>751</v>
      </c>
      <c r="F917">
        <v>56401</v>
      </c>
      <c r="G917">
        <v>581259</v>
      </c>
      <c r="H917" s="1" t="s">
        <v>751</v>
      </c>
      <c r="I917" s="1" t="s">
        <v>3421</v>
      </c>
      <c r="J917" s="1" t="s">
        <v>991</v>
      </c>
      <c r="L917" s="1" t="s">
        <v>27</v>
      </c>
      <c r="M917" s="1" t="s">
        <v>3393</v>
      </c>
      <c r="N917" s="1" t="s">
        <v>4183</v>
      </c>
      <c r="O917" s="1" t="s">
        <v>27</v>
      </c>
      <c r="P917" s="1" t="s">
        <v>3416</v>
      </c>
      <c r="Q917">
        <v>13130</v>
      </c>
      <c r="R917">
        <v>1</v>
      </c>
      <c r="S917">
        <v>1</v>
      </c>
      <c r="T917" s="1" t="s">
        <v>27</v>
      </c>
      <c r="U917" s="1" t="s">
        <v>27</v>
      </c>
      <c r="V917">
        <v>1568191448</v>
      </c>
      <c r="W917">
        <v>0</v>
      </c>
      <c r="X917" s="1" t="s">
        <v>27</v>
      </c>
      <c r="Y917" s="2">
        <v>43719.447222222225</v>
      </c>
    </row>
    <row r="918" spans="1:25" x14ac:dyDescent="0.4">
      <c r="A918">
        <v>1749007</v>
      </c>
      <c r="B918">
        <v>663565</v>
      </c>
      <c r="C918">
        <v>331</v>
      </c>
      <c r="D918">
        <v>338635836</v>
      </c>
      <c r="E918" s="1" t="s">
        <v>1356</v>
      </c>
      <c r="F918">
        <v>28922</v>
      </c>
      <c r="G918">
        <v>537454</v>
      </c>
      <c r="H918" s="1" t="s">
        <v>1356</v>
      </c>
      <c r="I918" s="1" t="s">
        <v>3374</v>
      </c>
      <c r="J918" s="1" t="s">
        <v>232</v>
      </c>
      <c r="L918" s="1" t="s">
        <v>27</v>
      </c>
      <c r="M918" s="1" t="s">
        <v>3419</v>
      </c>
      <c r="N918" s="1" t="s">
        <v>4185</v>
      </c>
      <c r="O918" s="1" t="s">
        <v>27</v>
      </c>
      <c r="P918" s="1" t="s">
        <v>3416</v>
      </c>
      <c r="Q918">
        <v>13130</v>
      </c>
      <c r="R918">
        <v>1</v>
      </c>
      <c r="S918">
        <v>475</v>
      </c>
      <c r="T918" s="1" t="s">
        <v>27</v>
      </c>
      <c r="U918" s="1" t="s">
        <v>27</v>
      </c>
      <c r="V918">
        <v>1568401197</v>
      </c>
      <c r="W918">
        <v>0</v>
      </c>
      <c r="X918" s="1" t="s">
        <v>27</v>
      </c>
      <c r="Y918" s="2">
        <v>43721.874305555553</v>
      </c>
    </row>
    <row r="919" spans="1:25" x14ac:dyDescent="0.4">
      <c r="A919">
        <v>1749006</v>
      </c>
      <c r="B919">
        <v>664740</v>
      </c>
      <c r="C919">
        <v>331</v>
      </c>
      <c r="D919">
        <v>338039680</v>
      </c>
      <c r="E919" s="1" t="s">
        <v>1727</v>
      </c>
      <c r="F919">
        <v>26601</v>
      </c>
      <c r="G919">
        <v>531057</v>
      </c>
      <c r="H919" s="1" t="s">
        <v>1727</v>
      </c>
      <c r="I919" s="1" t="s">
        <v>3698</v>
      </c>
      <c r="J919" s="1" t="s">
        <v>1727</v>
      </c>
      <c r="L919" s="1" t="s">
        <v>27</v>
      </c>
      <c r="M919" s="1" t="s">
        <v>3419</v>
      </c>
      <c r="N919" s="1" t="s">
        <v>4187</v>
      </c>
      <c r="O919" s="1" t="s">
        <v>3700</v>
      </c>
      <c r="P919" s="1" t="s">
        <v>3416</v>
      </c>
      <c r="Q919">
        <v>13130</v>
      </c>
      <c r="R919">
        <v>1</v>
      </c>
      <c r="S919">
        <v>1404</v>
      </c>
      <c r="T919" s="1" t="s">
        <v>27</v>
      </c>
      <c r="U919" s="1" t="s">
        <v>27</v>
      </c>
      <c r="V919">
        <v>1568401197</v>
      </c>
      <c r="W919">
        <v>0</v>
      </c>
      <c r="X919" s="1" t="s">
        <v>27</v>
      </c>
      <c r="Y919" s="2">
        <v>43721.874305555553</v>
      </c>
    </row>
    <row r="920" spans="1:25" x14ac:dyDescent="0.4">
      <c r="A920">
        <v>1749005</v>
      </c>
      <c r="B920">
        <v>666718</v>
      </c>
      <c r="C920">
        <v>331</v>
      </c>
      <c r="D920">
        <v>338039688</v>
      </c>
      <c r="E920" s="1" t="s">
        <v>740</v>
      </c>
      <c r="F920">
        <v>37701</v>
      </c>
      <c r="G920">
        <v>545881</v>
      </c>
      <c r="H920" s="1" t="s">
        <v>740</v>
      </c>
      <c r="I920" s="1" t="s">
        <v>3851</v>
      </c>
      <c r="J920" s="1" t="s">
        <v>740</v>
      </c>
      <c r="L920" s="1" t="s">
        <v>27</v>
      </c>
      <c r="M920" s="1" t="s">
        <v>3540</v>
      </c>
      <c r="N920" s="1" t="s">
        <v>4516</v>
      </c>
      <c r="O920" s="1" t="s">
        <v>3852</v>
      </c>
      <c r="P920" s="1" t="s">
        <v>3416</v>
      </c>
      <c r="Q920">
        <v>13130</v>
      </c>
      <c r="R920">
        <v>1</v>
      </c>
      <c r="S920">
        <v>77</v>
      </c>
      <c r="T920" s="1" t="s">
        <v>27</v>
      </c>
      <c r="U920" s="1" t="s">
        <v>27</v>
      </c>
      <c r="V920">
        <v>1568401197</v>
      </c>
      <c r="W920">
        <v>0</v>
      </c>
      <c r="X920" s="1" t="s">
        <v>27</v>
      </c>
      <c r="Y920" s="2">
        <v>43721.874305555553</v>
      </c>
    </row>
    <row r="921" spans="1:25" x14ac:dyDescent="0.4">
      <c r="A921">
        <v>1749004</v>
      </c>
      <c r="B921">
        <v>667391</v>
      </c>
      <c r="C921">
        <v>331</v>
      </c>
      <c r="D921">
        <v>338192928</v>
      </c>
      <c r="E921" s="1" t="s">
        <v>669</v>
      </c>
      <c r="F921">
        <v>39002</v>
      </c>
      <c r="G921">
        <v>552046</v>
      </c>
      <c r="H921" s="1" t="s">
        <v>669</v>
      </c>
      <c r="I921" s="1" t="s">
        <v>3589</v>
      </c>
      <c r="J921" s="1" t="s">
        <v>669</v>
      </c>
      <c r="L921" s="1" t="s">
        <v>27</v>
      </c>
      <c r="M921" s="1" t="s">
        <v>3393</v>
      </c>
      <c r="N921" s="1" t="s">
        <v>3869</v>
      </c>
      <c r="O921" s="1" t="s">
        <v>27</v>
      </c>
      <c r="P921" s="1" t="s">
        <v>3416</v>
      </c>
      <c r="Q921">
        <v>13130</v>
      </c>
      <c r="R921">
        <v>1</v>
      </c>
      <c r="S921">
        <v>1912</v>
      </c>
      <c r="T921" s="1" t="s">
        <v>4292</v>
      </c>
      <c r="U921" s="1" t="s">
        <v>27</v>
      </c>
      <c r="V921">
        <v>1568401197</v>
      </c>
      <c r="W921">
        <v>0</v>
      </c>
      <c r="X921" s="1" t="s">
        <v>27</v>
      </c>
      <c r="Y921" s="2">
        <v>43721.874305555553</v>
      </c>
    </row>
    <row r="922" spans="1:25" x14ac:dyDescent="0.4">
      <c r="A922">
        <v>1749003</v>
      </c>
      <c r="B922">
        <v>669695</v>
      </c>
      <c r="C922">
        <v>331</v>
      </c>
      <c r="D922">
        <v>338039694</v>
      </c>
      <c r="E922" s="1" t="s">
        <v>166</v>
      </c>
      <c r="F922">
        <v>32300</v>
      </c>
      <c r="G922">
        <v>545970</v>
      </c>
      <c r="H922" s="1" t="s">
        <v>3591</v>
      </c>
      <c r="I922" s="1" t="s">
        <v>3592</v>
      </c>
      <c r="J922" s="1" t="s">
        <v>3593</v>
      </c>
      <c r="L922" s="1" t="s">
        <v>27</v>
      </c>
      <c r="M922" s="1" t="s">
        <v>3414</v>
      </c>
      <c r="N922" s="1" t="s">
        <v>4517</v>
      </c>
      <c r="O922" s="1" t="s">
        <v>3594</v>
      </c>
      <c r="P922" s="1" t="s">
        <v>3416</v>
      </c>
      <c r="Q922">
        <v>13130</v>
      </c>
      <c r="R922">
        <v>1</v>
      </c>
      <c r="S922">
        <v>1210</v>
      </c>
      <c r="T922" s="1" t="s">
        <v>4518</v>
      </c>
      <c r="U922" s="1" t="s">
        <v>27</v>
      </c>
      <c r="V922">
        <v>1568401197</v>
      </c>
      <c r="W922">
        <v>0</v>
      </c>
      <c r="X922" s="1" t="s">
        <v>27</v>
      </c>
      <c r="Y922" s="2">
        <v>43721.874305555553</v>
      </c>
    </row>
    <row r="923" spans="1:25" x14ac:dyDescent="0.4">
      <c r="A923">
        <v>1749002</v>
      </c>
      <c r="B923">
        <v>669709</v>
      </c>
      <c r="C923">
        <v>331</v>
      </c>
      <c r="D923">
        <v>338201350</v>
      </c>
      <c r="E923" s="1" t="s">
        <v>1392</v>
      </c>
      <c r="F923">
        <v>36001</v>
      </c>
      <c r="G923">
        <v>554961</v>
      </c>
      <c r="H923" s="1" t="s">
        <v>1392</v>
      </c>
      <c r="I923" s="1" t="s">
        <v>3392</v>
      </c>
      <c r="J923" s="1" t="s">
        <v>1392</v>
      </c>
      <c r="L923" s="1" t="s">
        <v>27</v>
      </c>
      <c r="M923" s="1" t="s">
        <v>3419</v>
      </c>
      <c r="N923" s="1" t="s">
        <v>4230</v>
      </c>
      <c r="O923" s="1" t="s">
        <v>27</v>
      </c>
      <c r="P923" s="1" t="s">
        <v>3416</v>
      </c>
      <c r="Q923">
        <v>13130</v>
      </c>
      <c r="R923">
        <v>1</v>
      </c>
      <c r="S923">
        <v>1247</v>
      </c>
      <c r="T923" s="1" t="s">
        <v>3391</v>
      </c>
      <c r="U923" s="1" t="s">
        <v>27</v>
      </c>
      <c r="V923">
        <v>1568401197</v>
      </c>
      <c r="W923">
        <v>0</v>
      </c>
      <c r="X923" s="1" t="s">
        <v>27</v>
      </c>
      <c r="Y923" s="2">
        <v>43721.874305555553</v>
      </c>
    </row>
    <row r="924" spans="1:25" x14ac:dyDescent="0.4">
      <c r="A924">
        <v>1749001</v>
      </c>
      <c r="B924">
        <v>669725</v>
      </c>
      <c r="C924">
        <v>331</v>
      </c>
      <c r="D924">
        <v>338171266</v>
      </c>
      <c r="E924" s="1" t="s">
        <v>1392</v>
      </c>
      <c r="F924">
        <v>36001</v>
      </c>
      <c r="G924">
        <v>554961</v>
      </c>
      <c r="H924" s="1" t="s">
        <v>1392</v>
      </c>
      <c r="I924" s="1" t="s">
        <v>3392</v>
      </c>
      <c r="J924" s="1" t="s">
        <v>1392</v>
      </c>
      <c r="L924" s="1" t="s">
        <v>27</v>
      </c>
      <c r="M924" s="1" t="s">
        <v>3419</v>
      </c>
      <c r="N924" s="1" t="s">
        <v>4189</v>
      </c>
      <c r="O924" s="1" t="s">
        <v>3778</v>
      </c>
      <c r="P924" s="1" t="s">
        <v>3416</v>
      </c>
      <c r="Q924">
        <v>13130</v>
      </c>
      <c r="R924">
        <v>1</v>
      </c>
      <c r="S924">
        <v>159</v>
      </c>
      <c r="T924" s="1" t="s">
        <v>3506</v>
      </c>
      <c r="U924" s="1" t="s">
        <v>27</v>
      </c>
      <c r="V924">
        <v>1568401197</v>
      </c>
      <c r="W924">
        <v>0</v>
      </c>
      <c r="X924" s="1" t="s">
        <v>27</v>
      </c>
      <c r="Y924" s="2">
        <v>43721.874305555553</v>
      </c>
    </row>
    <row r="925" spans="1:25" x14ac:dyDescent="0.4">
      <c r="A925">
        <v>1749000</v>
      </c>
      <c r="B925">
        <v>669733</v>
      </c>
      <c r="C925">
        <v>331</v>
      </c>
      <c r="D925">
        <v>339187974</v>
      </c>
      <c r="E925" s="1" t="s">
        <v>514</v>
      </c>
      <c r="F925">
        <v>35002</v>
      </c>
      <c r="G925">
        <v>554481</v>
      </c>
      <c r="H925" s="1" t="s">
        <v>514</v>
      </c>
      <c r="I925" s="1" t="s">
        <v>3598</v>
      </c>
      <c r="J925" s="1" t="s">
        <v>514</v>
      </c>
      <c r="L925" s="1" t="s">
        <v>27</v>
      </c>
      <c r="M925" s="1" t="s">
        <v>3393</v>
      </c>
      <c r="N925" s="1" t="s">
        <v>3732</v>
      </c>
      <c r="O925" s="1" t="s">
        <v>27</v>
      </c>
      <c r="P925" s="1" t="s">
        <v>3416</v>
      </c>
      <c r="Q925">
        <v>13130</v>
      </c>
      <c r="R925">
        <v>1</v>
      </c>
      <c r="S925">
        <v>58</v>
      </c>
      <c r="T925" s="1" t="s">
        <v>3544</v>
      </c>
      <c r="U925" s="1" t="s">
        <v>27</v>
      </c>
      <c r="V925">
        <v>1568401197</v>
      </c>
      <c r="W925">
        <v>0</v>
      </c>
      <c r="X925" s="1" t="s">
        <v>27</v>
      </c>
      <c r="Y925" s="2">
        <v>43721.874305555553</v>
      </c>
    </row>
    <row r="926" spans="1:25" x14ac:dyDescent="0.4">
      <c r="A926">
        <v>1078302</v>
      </c>
      <c r="B926">
        <v>671274</v>
      </c>
      <c r="C926">
        <v>331</v>
      </c>
      <c r="D926">
        <v>338136550</v>
      </c>
      <c r="E926" s="1" t="s">
        <v>254</v>
      </c>
      <c r="F926">
        <v>46007</v>
      </c>
      <c r="G926">
        <v>556904</v>
      </c>
      <c r="H926" s="1" t="s">
        <v>3402</v>
      </c>
      <c r="I926" s="1" t="s">
        <v>3403</v>
      </c>
      <c r="J926" s="1" t="s">
        <v>254</v>
      </c>
      <c r="L926" s="1" t="s">
        <v>27</v>
      </c>
      <c r="M926" s="1" t="s">
        <v>3419</v>
      </c>
      <c r="N926" s="1" t="s">
        <v>3499</v>
      </c>
      <c r="O926" s="1" t="s">
        <v>3500</v>
      </c>
      <c r="P926" s="1" t="s">
        <v>3416</v>
      </c>
      <c r="Q926">
        <v>13130</v>
      </c>
      <c r="R926">
        <v>1</v>
      </c>
      <c r="S926">
        <v>759</v>
      </c>
      <c r="T926" s="1" t="s">
        <v>3501</v>
      </c>
      <c r="U926" s="1" t="s">
        <v>27</v>
      </c>
      <c r="V926">
        <v>1568191448</v>
      </c>
      <c r="W926">
        <v>0</v>
      </c>
      <c r="X926" s="1" t="s">
        <v>27</v>
      </c>
      <c r="Y926" s="2">
        <v>43719.447222222225</v>
      </c>
    </row>
    <row r="927" spans="1:25" x14ac:dyDescent="0.4">
      <c r="A927">
        <v>1748999</v>
      </c>
      <c r="B927">
        <v>673358</v>
      </c>
      <c r="C927">
        <v>331</v>
      </c>
      <c r="D927">
        <v>338072128</v>
      </c>
      <c r="E927" s="1" t="s">
        <v>351</v>
      </c>
      <c r="F927">
        <v>40001</v>
      </c>
      <c r="G927">
        <v>567892</v>
      </c>
      <c r="H927" s="1" t="s">
        <v>3558</v>
      </c>
      <c r="I927" s="1" t="s">
        <v>3559</v>
      </c>
      <c r="J927" s="1" t="s">
        <v>351</v>
      </c>
      <c r="L927" s="1" t="s">
        <v>27</v>
      </c>
      <c r="M927" s="1" t="s">
        <v>3414</v>
      </c>
      <c r="N927" s="1" t="s">
        <v>4519</v>
      </c>
      <c r="O927" s="1" t="s">
        <v>3668</v>
      </c>
      <c r="P927" s="1" t="s">
        <v>3416</v>
      </c>
      <c r="Q927">
        <v>13130</v>
      </c>
      <c r="R927">
        <v>1</v>
      </c>
      <c r="S927">
        <v>700</v>
      </c>
      <c r="T927" s="1" t="s">
        <v>3512</v>
      </c>
      <c r="U927" s="1" t="s">
        <v>27</v>
      </c>
      <c r="V927">
        <v>1568401197</v>
      </c>
      <c r="W927">
        <v>0</v>
      </c>
      <c r="X927" s="1" t="s">
        <v>27</v>
      </c>
      <c r="Y927" s="2">
        <v>43721.874305555553</v>
      </c>
    </row>
    <row r="928" spans="1:25" x14ac:dyDescent="0.4">
      <c r="A928">
        <v>1078333</v>
      </c>
      <c r="B928">
        <v>673731</v>
      </c>
      <c r="C928">
        <v>331</v>
      </c>
      <c r="D928">
        <v>338444785</v>
      </c>
      <c r="E928" s="1" t="s">
        <v>254</v>
      </c>
      <c r="F928">
        <v>46001</v>
      </c>
      <c r="G928">
        <v>556904</v>
      </c>
      <c r="H928" s="1" t="s">
        <v>3402</v>
      </c>
      <c r="I928" s="1" t="s">
        <v>3403</v>
      </c>
      <c r="J928" s="1" t="s">
        <v>254</v>
      </c>
      <c r="L928" s="1" t="s">
        <v>27</v>
      </c>
      <c r="M928" s="1" t="s">
        <v>3419</v>
      </c>
      <c r="N928" s="1" t="s">
        <v>4325</v>
      </c>
      <c r="O928" s="1" t="s">
        <v>4137</v>
      </c>
      <c r="P928" s="1" t="s">
        <v>3416</v>
      </c>
      <c r="Q928">
        <v>13130</v>
      </c>
      <c r="R928">
        <v>1</v>
      </c>
      <c r="S928">
        <v>9</v>
      </c>
      <c r="T928" s="1" t="s">
        <v>3445</v>
      </c>
      <c r="U928" s="1" t="s">
        <v>27</v>
      </c>
      <c r="V928">
        <v>1568191448</v>
      </c>
      <c r="W928">
        <v>0</v>
      </c>
      <c r="X928" s="1" t="s">
        <v>27</v>
      </c>
      <c r="Y928" s="2">
        <v>43719.447222222225</v>
      </c>
    </row>
    <row r="929" spans="1:25" x14ac:dyDescent="0.4">
      <c r="A929">
        <v>1748998</v>
      </c>
      <c r="B929">
        <v>673773</v>
      </c>
      <c r="C929">
        <v>331</v>
      </c>
      <c r="D929">
        <v>338072129</v>
      </c>
      <c r="E929" s="1" t="s">
        <v>930</v>
      </c>
      <c r="F929">
        <v>40801</v>
      </c>
      <c r="G929">
        <v>562777</v>
      </c>
      <c r="H929" s="1" t="s">
        <v>930</v>
      </c>
      <c r="I929" s="1" t="s">
        <v>3693</v>
      </c>
      <c r="J929" s="1" t="s">
        <v>311</v>
      </c>
      <c r="L929" s="1" t="s">
        <v>27</v>
      </c>
      <c r="M929" s="1" t="s">
        <v>3393</v>
      </c>
      <c r="N929" s="1" t="s">
        <v>4520</v>
      </c>
      <c r="O929" s="1" t="s">
        <v>3694</v>
      </c>
      <c r="P929" s="1" t="s">
        <v>3416</v>
      </c>
      <c r="Q929">
        <v>13130</v>
      </c>
      <c r="R929">
        <v>1</v>
      </c>
      <c r="S929">
        <v>959</v>
      </c>
      <c r="T929" s="1" t="s">
        <v>3493</v>
      </c>
      <c r="U929" s="1" t="s">
        <v>27</v>
      </c>
      <c r="V929">
        <v>1568401197</v>
      </c>
      <c r="W929">
        <v>0</v>
      </c>
      <c r="X929" s="1" t="s">
        <v>27</v>
      </c>
      <c r="Y929" s="2">
        <v>43721.874305555553</v>
      </c>
    </row>
    <row r="930" spans="1:25" x14ac:dyDescent="0.4">
      <c r="A930">
        <v>1748997</v>
      </c>
      <c r="B930">
        <v>673781</v>
      </c>
      <c r="C930">
        <v>331</v>
      </c>
      <c r="D930">
        <v>338072130</v>
      </c>
      <c r="E930" s="1" t="s">
        <v>311</v>
      </c>
      <c r="F930">
        <v>40502</v>
      </c>
      <c r="G930">
        <v>562335</v>
      </c>
      <c r="H930" s="1" t="s">
        <v>311</v>
      </c>
      <c r="I930" s="1" t="s">
        <v>3693</v>
      </c>
      <c r="J930" s="1" t="s">
        <v>311</v>
      </c>
      <c r="L930" s="1" t="s">
        <v>27</v>
      </c>
      <c r="M930" s="1" t="s">
        <v>3393</v>
      </c>
      <c r="N930" s="1" t="s">
        <v>4521</v>
      </c>
      <c r="O930" s="1" t="s">
        <v>4148</v>
      </c>
      <c r="P930" s="1" t="s">
        <v>3416</v>
      </c>
      <c r="Q930">
        <v>13130</v>
      </c>
      <c r="R930">
        <v>1</v>
      </c>
      <c r="S930">
        <v>5</v>
      </c>
      <c r="T930" s="1" t="s">
        <v>3529</v>
      </c>
      <c r="U930" s="1" t="s">
        <v>27</v>
      </c>
      <c r="V930">
        <v>1568401197</v>
      </c>
      <c r="W930">
        <v>0</v>
      </c>
      <c r="X930" s="1" t="s">
        <v>27</v>
      </c>
      <c r="Y930" s="2">
        <v>43721.874305555553</v>
      </c>
    </row>
    <row r="931" spans="1:25" x14ac:dyDescent="0.4">
      <c r="A931">
        <v>1748996</v>
      </c>
      <c r="B931">
        <v>832375</v>
      </c>
      <c r="C931">
        <v>331</v>
      </c>
      <c r="D931">
        <v>338039745</v>
      </c>
      <c r="E931" s="1" t="s">
        <v>708</v>
      </c>
      <c r="F931">
        <v>43601</v>
      </c>
      <c r="G931">
        <v>567256</v>
      </c>
      <c r="H931" s="1" t="s">
        <v>708</v>
      </c>
      <c r="I931" s="1" t="s">
        <v>3791</v>
      </c>
      <c r="J931" s="1" t="s">
        <v>1454</v>
      </c>
      <c r="L931" s="1" t="s">
        <v>27</v>
      </c>
      <c r="M931" s="1" t="s">
        <v>3393</v>
      </c>
      <c r="N931" s="1" t="s">
        <v>4522</v>
      </c>
      <c r="O931" s="1" t="s">
        <v>3931</v>
      </c>
      <c r="P931" s="1" t="s">
        <v>3416</v>
      </c>
      <c r="Q931">
        <v>13130</v>
      </c>
      <c r="R931">
        <v>1</v>
      </c>
      <c r="S931">
        <v>379</v>
      </c>
      <c r="T931" s="1" t="s">
        <v>27</v>
      </c>
      <c r="U931" s="1" t="s">
        <v>27</v>
      </c>
      <c r="V931">
        <v>1568401197</v>
      </c>
      <c r="W931">
        <v>0</v>
      </c>
      <c r="X931" s="1" t="s">
        <v>27</v>
      </c>
      <c r="Y931" s="2">
        <v>43721.874305555553</v>
      </c>
    </row>
    <row r="932" spans="1:25" x14ac:dyDescent="0.4">
      <c r="A932">
        <v>1748995</v>
      </c>
      <c r="B932">
        <v>836591</v>
      </c>
      <c r="C932">
        <v>331</v>
      </c>
      <c r="D932">
        <v>338541889</v>
      </c>
      <c r="E932" s="1" t="s">
        <v>315</v>
      </c>
      <c r="F932">
        <v>58601</v>
      </c>
      <c r="G932">
        <v>586846</v>
      </c>
      <c r="H932" s="1" t="s">
        <v>315</v>
      </c>
      <c r="I932" s="1" t="s">
        <v>3611</v>
      </c>
      <c r="J932" s="1" t="s">
        <v>315</v>
      </c>
      <c r="L932" s="1" t="s">
        <v>27</v>
      </c>
      <c r="M932" s="1" t="s">
        <v>3414</v>
      </c>
      <c r="N932" s="1" t="s">
        <v>4523</v>
      </c>
      <c r="O932" s="1" t="s">
        <v>27</v>
      </c>
      <c r="P932" s="1" t="s">
        <v>3416</v>
      </c>
      <c r="Q932">
        <v>13130</v>
      </c>
      <c r="R932">
        <v>1</v>
      </c>
      <c r="S932">
        <v>4428</v>
      </c>
      <c r="T932" s="1" t="s">
        <v>3391</v>
      </c>
      <c r="U932" s="1" t="s">
        <v>27</v>
      </c>
      <c r="V932">
        <v>1568401197</v>
      </c>
      <c r="W932">
        <v>0</v>
      </c>
      <c r="X932" s="1" t="s">
        <v>27</v>
      </c>
      <c r="Y932" s="2">
        <v>43721.874305555553</v>
      </c>
    </row>
    <row r="933" spans="1:25" x14ac:dyDescent="0.4">
      <c r="A933">
        <v>1748994</v>
      </c>
      <c r="B933">
        <v>837237</v>
      </c>
      <c r="C933">
        <v>331</v>
      </c>
      <c r="D933">
        <v>338006903</v>
      </c>
      <c r="E933" s="1" t="s">
        <v>2523</v>
      </c>
      <c r="F933">
        <v>76312</v>
      </c>
      <c r="G933">
        <v>585939</v>
      </c>
      <c r="H933" s="1" t="s">
        <v>2523</v>
      </c>
      <c r="I933" s="1" t="s">
        <v>3447</v>
      </c>
      <c r="J933" s="1" t="s">
        <v>11</v>
      </c>
      <c r="L933" s="1" t="s">
        <v>27</v>
      </c>
      <c r="M933" s="1" t="s">
        <v>3419</v>
      </c>
      <c r="N933" s="1" t="s">
        <v>3521</v>
      </c>
      <c r="O933" s="1" t="s">
        <v>27</v>
      </c>
      <c r="P933" s="1" t="s">
        <v>3416</v>
      </c>
      <c r="Q933">
        <v>13130</v>
      </c>
      <c r="R933">
        <v>1</v>
      </c>
      <c r="S933">
        <v>874</v>
      </c>
      <c r="T933" s="1" t="s">
        <v>27</v>
      </c>
      <c r="U933" s="1" t="s">
        <v>27</v>
      </c>
      <c r="V933">
        <v>1568401197</v>
      </c>
      <c r="W933">
        <v>0</v>
      </c>
      <c r="X933" s="1" t="s">
        <v>27</v>
      </c>
      <c r="Y933" s="2">
        <v>43721.874305555553</v>
      </c>
    </row>
    <row r="934" spans="1:25" x14ac:dyDescent="0.4">
      <c r="A934">
        <v>1748993</v>
      </c>
      <c r="B934">
        <v>837385</v>
      </c>
      <c r="C934">
        <v>331</v>
      </c>
      <c r="D934">
        <v>337879682</v>
      </c>
      <c r="E934" s="1" t="s">
        <v>1490</v>
      </c>
      <c r="F934">
        <v>69662</v>
      </c>
      <c r="G934">
        <v>586587</v>
      </c>
      <c r="H934" s="1" t="s">
        <v>1490</v>
      </c>
      <c r="I934" s="1" t="s">
        <v>3449</v>
      </c>
      <c r="J934" s="1" t="s">
        <v>856</v>
      </c>
      <c r="L934" s="1" t="s">
        <v>27</v>
      </c>
      <c r="M934" s="1" t="s">
        <v>3419</v>
      </c>
      <c r="N934" s="1" t="s">
        <v>4190</v>
      </c>
      <c r="O934" s="1" t="s">
        <v>27</v>
      </c>
      <c r="P934" s="1" t="s">
        <v>3416</v>
      </c>
      <c r="Q934">
        <v>13130</v>
      </c>
      <c r="R934">
        <v>1</v>
      </c>
      <c r="S934">
        <v>890</v>
      </c>
      <c r="T934" s="1" t="s">
        <v>27</v>
      </c>
      <c r="U934" s="1" t="s">
        <v>27</v>
      </c>
      <c r="V934">
        <v>1568401197</v>
      </c>
      <c r="W934">
        <v>0</v>
      </c>
      <c r="X934" s="1" t="s">
        <v>27</v>
      </c>
      <c r="Y934" s="2">
        <v>43721.874305555553</v>
      </c>
    </row>
    <row r="935" spans="1:25" x14ac:dyDescent="0.4">
      <c r="A935">
        <v>1748992</v>
      </c>
      <c r="B935">
        <v>838144</v>
      </c>
      <c r="C935">
        <v>641</v>
      </c>
      <c r="D935">
        <v>338195638</v>
      </c>
      <c r="E935" s="1" t="s">
        <v>162</v>
      </c>
      <c r="F935">
        <v>77900</v>
      </c>
      <c r="G935">
        <v>500496</v>
      </c>
      <c r="H935" s="1" t="s">
        <v>162</v>
      </c>
      <c r="I935" s="1" t="s">
        <v>3385</v>
      </c>
      <c r="J935" s="1" t="s">
        <v>162</v>
      </c>
      <c r="L935" s="1" t="s">
        <v>27</v>
      </c>
      <c r="M935" s="1" t="s">
        <v>3419</v>
      </c>
      <c r="N935" s="1" t="s">
        <v>4524</v>
      </c>
      <c r="O935" s="1" t="s">
        <v>27</v>
      </c>
      <c r="P935" s="1" t="s">
        <v>3410</v>
      </c>
      <c r="Q935">
        <v>15002</v>
      </c>
      <c r="R935">
        <v>1</v>
      </c>
      <c r="S935">
        <v>526</v>
      </c>
      <c r="T935" s="1" t="s">
        <v>3485</v>
      </c>
      <c r="U935" s="1" t="s">
        <v>27</v>
      </c>
      <c r="V935">
        <v>1568401197</v>
      </c>
      <c r="W935">
        <v>0</v>
      </c>
      <c r="X935" s="1" t="s">
        <v>27</v>
      </c>
      <c r="Y935" s="2">
        <v>43721.874305555553</v>
      </c>
    </row>
    <row r="936" spans="1:25" x14ac:dyDescent="0.4">
      <c r="A936">
        <v>1748991</v>
      </c>
      <c r="B936">
        <v>838225</v>
      </c>
      <c r="C936">
        <v>331</v>
      </c>
      <c r="D936">
        <v>338667700</v>
      </c>
      <c r="E936" s="1" t="s">
        <v>856</v>
      </c>
      <c r="F936">
        <v>69501</v>
      </c>
      <c r="G936">
        <v>586021</v>
      </c>
      <c r="H936" s="1" t="s">
        <v>856</v>
      </c>
      <c r="I936" s="1" t="s">
        <v>3449</v>
      </c>
      <c r="J936" s="1" t="s">
        <v>856</v>
      </c>
      <c r="L936" s="1" t="s">
        <v>27</v>
      </c>
      <c r="M936" s="1" t="s">
        <v>3414</v>
      </c>
      <c r="N936" s="1" t="s">
        <v>4525</v>
      </c>
      <c r="O936" s="1" t="s">
        <v>27</v>
      </c>
      <c r="P936" s="1" t="s">
        <v>3416</v>
      </c>
      <c r="Q936">
        <v>13130</v>
      </c>
      <c r="R936">
        <v>1</v>
      </c>
      <c r="S936">
        <v>3756</v>
      </c>
      <c r="T936" s="1" t="s">
        <v>3787</v>
      </c>
      <c r="U936" s="1" t="s">
        <v>27</v>
      </c>
      <c r="V936">
        <v>1568401197</v>
      </c>
      <c r="W936">
        <v>0</v>
      </c>
      <c r="X936" s="1" t="s">
        <v>27</v>
      </c>
      <c r="Y936" s="2">
        <v>43721.874305555553</v>
      </c>
    </row>
    <row r="937" spans="1:25" x14ac:dyDescent="0.4">
      <c r="A937">
        <v>1748990</v>
      </c>
      <c r="B937">
        <v>838811</v>
      </c>
      <c r="C937">
        <v>641</v>
      </c>
      <c r="D937">
        <v>337879685</v>
      </c>
      <c r="E937" s="1" t="s">
        <v>173</v>
      </c>
      <c r="F937">
        <v>68771</v>
      </c>
      <c r="G937">
        <v>592048</v>
      </c>
      <c r="H937" s="1" t="s">
        <v>173</v>
      </c>
      <c r="I937" s="1" t="s">
        <v>3823</v>
      </c>
      <c r="J937" s="1" t="s">
        <v>717</v>
      </c>
      <c r="L937" s="1" t="s">
        <v>27</v>
      </c>
      <c r="M937" s="1" t="s">
        <v>3540</v>
      </c>
      <c r="N937" s="1" t="s">
        <v>3545</v>
      </c>
      <c r="O937" s="1" t="s">
        <v>27</v>
      </c>
      <c r="P937" s="1" t="s">
        <v>3410</v>
      </c>
      <c r="Q937">
        <v>15002</v>
      </c>
      <c r="R937">
        <v>1</v>
      </c>
      <c r="S937">
        <v>537</v>
      </c>
      <c r="T937" s="1" t="s">
        <v>27</v>
      </c>
      <c r="U937" s="1" t="s">
        <v>27</v>
      </c>
      <c r="V937">
        <v>1568401197</v>
      </c>
      <c r="W937">
        <v>0</v>
      </c>
      <c r="X937" s="1" t="s">
        <v>27</v>
      </c>
      <c r="Y937" s="2">
        <v>43721.874305555553</v>
      </c>
    </row>
    <row r="938" spans="1:25" x14ac:dyDescent="0.4">
      <c r="A938">
        <v>1748989</v>
      </c>
      <c r="B938">
        <v>842893</v>
      </c>
      <c r="C938">
        <v>331</v>
      </c>
      <c r="D938">
        <v>337879714</v>
      </c>
      <c r="E938" s="1" t="s">
        <v>805</v>
      </c>
      <c r="F938">
        <v>75301</v>
      </c>
      <c r="G938">
        <v>513750</v>
      </c>
      <c r="H938" s="1" t="s">
        <v>805</v>
      </c>
      <c r="I938" s="1" t="s">
        <v>3517</v>
      </c>
      <c r="J938" s="1" t="s">
        <v>547</v>
      </c>
      <c r="L938" s="1" t="s">
        <v>27</v>
      </c>
      <c r="M938" s="1" t="s">
        <v>3419</v>
      </c>
      <c r="N938" s="1" t="s">
        <v>3666</v>
      </c>
      <c r="O938" s="1" t="s">
        <v>3969</v>
      </c>
      <c r="P938" s="1" t="s">
        <v>3416</v>
      </c>
      <c r="Q938">
        <v>13130</v>
      </c>
      <c r="R938">
        <v>1</v>
      </c>
      <c r="S938">
        <v>1384</v>
      </c>
      <c r="T938" s="1" t="s">
        <v>27</v>
      </c>
      <c r="U938" s="1" t="s">
        <v>27</v>
      </c>
      <c r="V938">
        <v>1568401197</v>
      </c>
      <c r="W938">
        <v>0</v>
      </c>
      <c r="X938" s="1" t="s">
        <v>27</v>
      </c>
      <c r="Y938" s="2">
        <v>43721.874305555553</v>
      </c>
    </row>
    <row r="939" spans="1:25" x14ac:dyDescent="0.4">
      <c r="A939">
        <v>1748986</v>
      </c>
      <c r="B939">
        <v>843105</v>
      </c>
      <c r="C939">
        <v>331</v>
      </c>
      <c r="D939">
        <v>338136557</v>
      </c>
      <c r="E939" s="1" t="s">
        <v>1412</v>
      </c>
      <c r="F939">
        <v>78985</v>
      </c>
      <c r="G939">
        <v>540471</v>
      </c>
      <c r="H939" s="1" t="s">
        <v>1412</v>
      </c>
      <c r="I939" s="1" t="s">
        <v>3769</v>
      </c>
      <c r="J939" s="1" t="s">
        <v>960</v>
      </c>
      <c r="L939" s="1" t="s">
        <v>27</v>
      </c>
      <c r="M939" s="1" t="s">
        <v>3540</v>
      </c>
      <c r="N939" s="1" t="s">
        <v>4526</v>
      </c>
      <c r="O939" s="1" t="s">
        <v>27</v>
      </c>
      <c r="P939" s="1" t="s">
        <v>3416</v>
      </c>
      <c r="Q939">
        <v>13130</v>
      </c>
      <c r="R939">
        <v>1</v>
      </c>
      <c r="S939">
        <v>183</v>
      </c>
      <c r="T939" s="1" t="s">
        <v>3391</v>
      </c>
      <c r="U939" s="1" t="s">
        <v>27</v>
      </c>
      <c r="V939">
        <v>1568401197</v>
      </c>
      <c r="W939">
        <v>0</v>
      </c>
      <c r="X939" s="1" t="s">
        <v>27</v>
      </c>
      <c r="Y939" s="2">
        <v>43721.874305555553</v>
      </c>
    </row>
    <row r="940" spans="1:25" x14ac:dyDescent="0.4">
      <c r="A940">
        <v>1748988</v>
      </c>
      <c r="B940">
        <v>843113</v>
      </c>
      <c r="C940">
        <v>331</v>
      </c>
      <c r="D940">
        <v>338598006</v>
      </c>
      <c r="E940" s="1" t="s">
        <v>960</v>
      </c>
      <c r="F940">
        <v>78701</v>
      </c>
      <c r="G940">
        <v>523704</v>
      </c>
      <c r="H940" s="1" t="s">
        <v>960</v>
      </c>
      <c r="I940" s="1" t="s">
        <v>3769</v>
      </c>
      <c r="J940" s="1" t="s">
        <v>960</v>
      </c>
      <c r="L940" s="1" t="s">
        <v>27</v>
      </c>
      <c r="M940" s="1" t="s">
        <v>3414</v>
      </c>
      <c r="N940" s="1" t="s">
        <v>4527</v>
      </c>
      <c r="O940" s="1" t="s">
        <v>27</v>
      </c>
      <c r="P940" s="1" t="s">
        <v>3416</v>
      </c>
      <c r="Q940">
        <v>13130</v>
      </c>
      <c r="R940">
        <v>1</v>
      </c>
      <c r="S940">
        <v>950</v>
      </c>
      <c r="T940" s="1" t="s">
        <v>3373</v>
      </c>
      <c r="U940" s="1" t="s">
        <v>27</v>
      </c>
      <c r="V940">
        <v>1568401197</v>
      </c>
      <c r="W940">
        <v>0</v>
      </c>
      <c r="X940" s="1" t="s">
        <v>27</v>
      </c>
      <c r="Y940" s="2">
        <v>43721.874305555553</v>
      </c>
    </row>
    <row r="941" spans="1:25" x14ac:dyDescent="0.4">
      <c r="A941">
        <v>1748985</v>
      </c>
      <c r="B941">
        <v>843407</v>
      </c>
      <c r="C941">
        <v>331</v>
      </c>
      <c r="D941">
        <v>338198414</v>
      </c>
      <c r="E941" s="1" t="s">
        <v>1162</v>
      </c>
      <c r="F941">
        <v>75501</v>
      </c>
      <c r="G941">
        <v>541630</v>
      </c>
      <c r="H941" s="1" t="s">
        <v>1162</v>
      </c>
      <c r="I941" s="1" t="s">
        <v>3520</v>
      </c>
      <c r="J941" s="1" t="s">
        <v>1162</v>
      </c>
      <c r="L941" s="1" t="s">
        <v>27</v>
      </c>
      <c r="M941" s="1" t="s">
        <v>3419</v>
      </c>
      <c r="N941" s="1" t="s">
        <v>4528</v>
      </c>
      <c r="O941" s="1" t="s">
        <v>27</v>
      </c>
      <c r="P941" s="1" t="s">
        <v>3416</v>
      </c>
      <c r="Q941">
        <v>13130</v>
      </c>
      <c r="R941">
        <v>1</v>
      </c>
      <c r="S941">
        <v>1776</v>
      </c>
      <c r="T941" s="1" t="s">
        <v>27</v>
      </c>
      <c r="U941" s="1" t="s">
        <v>27</v>
      </c>
      <c r="V941">
        <v>1568401197</v>
      </c>
      <c r="W941">
        <v>0</v>
      </c>
      <c r="X941" s="1" t="s">
        <v>27</v>
      </c>
      <c r="Y941" s="2">
        <v>43721.874305555553</v>
      </c>
    </row>
    <row r="942" spans="1:25" x14ac:dyDescent="0.4">
      <c r="A942">
        <v>1748987</v>
      </c>
      <c r="B942">
        <v>843474</v>
      </c>
      <c r="C942">
        <v>331</v>
      </c>
      <c r="D942">
        <v>338330148</v>
      </c>
      <c r="E942" s="1" t="s">
        <v>689</v>
      </c>
      <c r="F942">
        <v>75661</v>
      </c>
      <c r="G942">
        <v>544841</v>
      </c>
      <c r="H942" s="1" t="s">
        <v>689</v>
      </c>
      <c r="I942" s="1" t="s">
        <v>3520</v>
      </c>
      <c r="J942" s="1" t="s">
        <v>1162</v>
      </c>
      <c r="L942" s="1" t="s">
        <v>27</v>
      </c>
      <c r="M942" s="1" t="s">
        <v>3414</v>
      </c>
      <c r="N942" s="1" t="s">
        <v>3678</v>
      </c>
      <c r="O942" s="1" t="s">
        <v>27</v>
      </c>
      <c r="P942" s="1" t="s">
        <v>3416</v>
      </c>
      <c r="Q942">
        <v>13130</v>
      </c>
      <c r="R942">
        <v>1</v>
      </c>
      <c r="S942">
        <v>1610</v>
      </c>
      <c r="T942" s="1" t="s">
        <v>27</v>
      </c>
      <c r="U942" s="1" t="s">
        <v>27</v>
      </c>
      <c r="V942">
        <v>1568401197</v>
      </c>
      <c r="W942">
        <v>0</v>
      </c>
      <c r="X942" s="1" t="s">
        <v>27</v>
      </c>
      <c r="Y942" s="2">
        <v>43721.874305555553</v>
      </c>
    </row>
    <row r="943" spans="1:25" x14ac:dyDescent="0.4">
      <c r="A943">
        <v>1748984</v>
      </c>
      <c r="B943">
        <v>843491</v>
      </c>
      <c r="C943">
        <v>331</v>
      </c>
      <c r="D943">
        <v>338195640</v>
      </c>
      <c r="E943" s="1" t="s">
        <v>493</v>
      </c>
      <c r="F943">
        <v>75701</v>
      </c>
      <c r="G943">
        <v>545058</v>
      </c>
      <c r="H943" s="1" t="s">
        <v>493</v>
      </c>
      <c r="I943" s="1" t="s">
        <v>3520</v>
      </c>
      <c r="J943" s="1" t="s">
        <v>1162</v>
      </c>
      <c r="L943" s="1" t="s">
        <v>27</v>
      </c>
      <c r="M943" s="1" t="s">
        <v>3419</v>
      </c>
      <c r="N943" s="1" t="s">
        <v>3846</v>
      </c>
      <c r="O943" s="1" t="s">
        <v>27</v>
      </c>
      <c r="P943" s="1" t="s">
        <v>3416</v>
      </c>
      <c r="Q943">
        <v>13130</v>
      </c>
      <c r="R943">
        <v>1</v>
      </c>
      <c r="S943">
        <v>628</v>
      </c>
      <c r="T943" s="1" t="s">
        <v>3544</v>
      </c>
      <c r="U943" s="1" t="s">
        <v>27</v>
      </c>
      <c r="V943">
        <v>1568401197</v>
      </c>
      <c r="W943">
        <v>0</v>
      </c>
      <c r="X943" s="1" t="s">
        <v>27</v>
      </c>
      <c r="Y943" s="2">
        <v>43721.874305555553</v>
      </c>
    </row>
    <row r="944" spans="1:25" x14ac:dyDescent="0.4">
      <c r="A944">
        <v>1748983</v>
      </c>
      <c r="B944">
        <v>843504</v>
      </c>
      <c r="C944">
        <v>331</v>
      </c>
      <c r="D944">
        <v>337879717</v>
      </c>
      <c r="E944" s="1" t="s">
        <v>493</v>
      </c>
      <c r="F944">
        <v>75701</v>
      </c>
      <c r="G944">
        <v>545058</v>
      </c>
      <c r="H944" s="1" t="s">
        <v>493</v>
      </c>
      <c r="I944" s="1" t="s">
        <v>3520</v>
      </c>
      <c r="J944" s="1" t="s">
        <v>1162</v>
      </c>
      <c r="L944" s="1" t="s">
        <v>27</v>
      </c>
      <c r="M944" s="1" t="s">
        <v>3419</v>
      </c>
      <c r="N944" s="1" t="s">
        <v>3860</v>
      </c>
      <c r="O944" s="1" t="s">
        <v>4399</v>
      </c>
      <c r="P944" s="1" t="s">
        <v>3416</v>
      </c>
      <c r="Q944">
        <v>13130</v>
      </c>
      <c r="R944">
        <v>1</v>
      </c>
      <c r="S944">
        <v>101</v>
      </c>
      <c r="T944" s="1" t="s">
        <v>3478</v>
      </c>
      <c r="U944" s="1" t="s">
        <v>27</v>
      </c>
      <c r="V944">
        <v>1568401197</v>
      </c>
      <c r="W944">
        <v>0</v>
      </c>
      <c r="X944" s="1" t="s">
        <v>27</v>
      </c>
      <c r="Y944" s="2">
        <v>43721.874305555553</v>
      </c>
    </row>
    <row r="945" spans="1:25" x14ac:dyDescent="0.4">
      <c r="A945">
        <v>1748981</v>
      </c>
      <c r="B945">
        <v>843547</v>
      </c>
      <c r="C945">
        <v>331</v>
      </c>
      <c r="D945">
        <v>339691754</v>
      </c>
      <c r="E945" s="1" t="s">
        <v>689</v>
      </c>
      <c r="F945">
        <v>75661</v>
      </c>
      <c r="G945">
        <v>544841</v>
      </c>
      <c r="H945" s="1" t="s">
        <v>689</v>
      </c>
      <c r="I945" s="1" t="s">
        <v>3520</v>
      </c>
      <c r="J945" s="1" t="s">
        <v>1162</v>
      </c>
      <c r="L945" s="1" t="s">
        <v>27</v>
      </c>
      <c r="M945" s="1" t="s">
        <v>3393</v>
      </c>
      <c r="N945" s="1" t="s">
        <v>4529</v>
      </c>
      <c r="O945" s="1" t="s">
        <v>27</v>
      </c>
      <c r="P945" s="1" t="s">
        <v>3416</v>
      </c>
      <c r="Q945">
        <v>13130</v>
      </c>
      <c r="R945">
        <v>1</v>
      </c>
      <c r="S945">
        <v>570</v>
      </c>
      <c r="T945" s="1" t="s">
        <v>27</v>
      </c>
      <c r="U945" s="1" t="s">
        <v>27</v>
      </c>
      <c r="V945">
        <v>1568401197</v>
      </c>
      <c r="W945">
        <v>0</v>
      </c>
      <c r="X945" s="1" t="s">
        <v>27</v>
      </c>
      <c r="Y945" s="2">
        <v>43721.874305555553</v>
      </c>
    </row>
    <row r="946" spans="1:25" x14ac:dyDescent="0.4">
      <c r="A946">
        <v>1748980</v>
      </c>
      <c r="B946">
        <v>844012</v>
      </c>
      <c r="C946">
        <v>331</v>
      </c>
      <c r="D946">
        <v>338667707</v>
      </c>
      <c r="E946" s="1" t="s">
        <v>162</v>
      </c>
      <c r="F946">
        <v>77900</v>
      </c>
      <c r="G946">
        <v>500496</v>
      </c>
      <c r="H946" s="1" t="s">
        <v>162</v>
      </c>
      <c r="I946" s="1" t="s">
        <v>3385</v>
      </c>
      <c r="J946" s="1" t="s">
        <v>162</v>
      </c>
      <c r="L946" s="1" t="s">
        <v>27</v>
      </c>
      <c r="M946" s="1" t="s">
        <v>3419</v>
      </c>
      <c r="N946" s="1" t="s">
        <v>4530</v>
      </c>
      <c r="O946" s="1" t="s">
        <v>4161</v>
      </c>
      <c r="P946" s="1" t="s">
        <v>3416</v>
      </c>
      <c r="Q946">
        <v>13130</v>
      </c>
      <c r="R946">
        <v>1</v>
      </c>
      <c r="S946">
        <v>755</v>
      </c>
      <c r="T946" s="1" t="s">
        <v>3377</v>
      </c>
      <c r="U946" s="1" t="s">
        <v>27</v>
      </c>
      <c r="V946">
        <v>1568401197</v>
      </c>
      <c r="W946">
        <v>0</v>
      </c>
      <c r="X946" s="1" t="s">
        <v>27</v>
      </c>
      <c r="Y946" s="2">
        <v>43721.874305555553</v>
      </c>
    </row>
    <row r="947" spans="1:25" x14ac:dyDescent="0.4">
      <c r="A947">
        <v>1748979</v>
      </c>
      <c r="B947">
        <v>844691</v>
      </c>
      <c r="C947">
        <v>331</v>
      </c>
      <c r="D947">
        <v>337928378</v>
      </c>
      <c r="E947" s="1" t="s">
        <v>376</v>
      </c>
      <c r="F947">
        <v>73801</v>
      </c>
      <c r="G947">
        <v>598003</v>
      </c>
      <c r="H947" s="1" t="s">
        <v>376</v>
      </c>
      <c r="I947" s="1" t="s">
        <v>3470</v>
      </c>
      <c r="J947" s="1" t="s">
        <v>376</v>
      </c>
      <c r="L947" s="1" t="s">
        <v>27</v>
      </c>
      <c r="M947" s="1" t="s">
        <v>3414</v>
      </c>
      <c r="N947" s="1" t="s">
        <v>4531</v>
      </c>
      <c r="O947" s="1" t="s">
        <v>3526</v>
      </c>
      <c r="P947" s="1" t="s">
        <v>3416</v>
      </c>
      <c r="Q947">
        <v>13130</v>
      </c>
      <c r="R947">
        <v>1</v>
      </c>
      <c r="S947">
        <v>2089</v>
      </c>
      <c r="T947" s="1" t="s">
        <v>27</v>
      </c>
      <c r="U947" s="1" t="s">
        <v>27</v>
      </c>
      <c r="V947">
        <v>1568401197</v>
      </c>
      <c r="W947">
        <v>0</v>
      </c>
      <c r="X947" s="1" t="s">
        <v>27</v>
      </c>
      <c r="Y947" s="2">
        <v>43721.874305555553</v>
      </c>
    </row>
    <row r="948" spans="1:25" x14ac:dyDescent="0.4">
      <c r="A948">
        <v>1748982</v>
      </c>
      <c r="B948">
        <v>844985</v>
      </c>
      <c r="C948">
        <v>331</v>
      </c>
      <c r="D948">
        <v>339691755</v>
      </c>
      <c r="E948" s="1" t="s">
        <v>1331</v>
      </c>
      <c r="F948">
        <v>73401</v>
      </c>
      <c r="G948">
        <v>598917</v>
      </c>
      <c r="H948" s="1" t="s">
        <v>1331</v>
      </c>
      <c r="I948" s="1" t="s">
        <v>3639</v>
      </c>
      <c r="J948" s="1" t="s">
        <v>1331</v>
      </c>
      <c r="L948" s="1" t="s">
        <v>27</v>
      </c>
      <c r="M948" s="1" t="s">
        <v>3393</v>
      </c>
      <c r="N948" s="1" t="s">
        <v>4532</v>
      </c>
      <c r="O948" s="1" t="s">
        <v>4533</v>
      </c>
      <c r="P948" s="1" t="s">
        <v>3416</v>
      </c>
      <c r="Q948">
        <v>13130</v>
      </c>
      <c r="R948">
        <v>1</v>
      </c>
      <c r="S948">
        <v>2315</v>
      </c>
      <c r="T948" s="1" t="s">
        <v>3373</v>
      </c>
      <c r="U948" s="1" t="s">
        <v>27</v>
      </c>
      <c r="V948">
        <v>1568401197</v>
      </c>
      <c r="W948">
        <v>0</v>
      </c>
      <c r="X948" s="1" t="s">
        <v>27</v>
      </c>
      <c r="Y948" s="2">
        <v>43721.874305555553</v>
      </c>
    </row>
    <row r="949" spans="1:25" x14ac:dyDescent="0.4">
      <c r="A949">
        <v>1748978</v>
      </c>
      <c r="B949">
        <v>845027</v>
      </c>
      <c r="C949">
        <v>331</v>
      </c>
      <c r="D949">
        <v>337879723</v>
      </c>
      <c r="E949" s="1" t="s">
        <v>272</v>
      </c>
      <c r="F949">
        <v>74101</v>
      </c>
      <c r="G949">
        <v>599191</v>
      </c>
      <c r="H949" s="1" t="s">
        <v>272</v>
      </c>
      <c r="I949" s="1" t="s">
        <v>3474</v>
      </c>
      <c r="J949" s="1" t="s">
        <v>272</v>
      </c>
      <c r="L949" s="1" t="s">
        <v>27</v>
      </c>
      <c r="M949" s="1" t="s">
        <v>3419</v>
      </c>
      <c r="N949" s="1" t="s">
        <v>4534</v>
      </c>
      <c r="O949" s="1" t="s">
        <v>27</v>
      </c>
      <c r="P949" s="1" t="s">
        <v>3416</v>
      </c>
      <c r="Q949">
        <v>13130</v>
      </c>
      <c r="R949">
        <v>1</v>
      </c>
      <c r="S949">
        <v>138</v>
      </c>
      <c r="T949" s="1" t="s">
        <v>3387</v>
      </c>
      <c r="U949" s="1" t="s">
        <v>27</v>
      </c>
      <c r="V949">
        <v>1568401197</v>
      </c>
      <c r="W949">
        <v>0</v>
      </c>
      <c r="X949" s="1" t="s">
        <v>27</v>
      </c>
      <c r="Y949" s="2">
        <v>43721.874305555553</v>
      </c>
    </row>
    <row r="950" spans="1:25" x14ac:dyDescent="0.4">
      <c r="A950">
        <v>1748977</v>
      </c>
      <c r="B950">
        <v>845060</v>
      </c>
      <c r="C950">
        <v>331</v>
      </c>
      <c r="D950">
        <v>338667709</v>
      </c>
      <c r="E950" s="1" t="s">
        <v>493</v>
      </c>
      <c r="F950">
        <v>75701</v>
      </c>
      <c r="G950">
        <v>545058</v>
      </c>
      <c r="H950" s="1" t="s">
        <v>493</v>
      </c>
      <c r="I950" s="1" t="s">
        <v>3520</v>
      </c>
      <c r="J950" s="1" t="s">
        <v>1162</v>
      </c>
      <c r="L950" s="1" t="s">
        <v>27</v>
      </c>
      <c r="M950" s="1" t="s">
        <v>3419</v>
      </c>
      <c r="N950" s="1" t="s">
        <v>4535</v>
      </c>
      <c r="O950" s="1" t="s">
        <v>4399</v>
      </c>
      <c r="P950" s="1" t="s">
        <v>3416</v>
      </c>
      <c r="Q950">
        <v>13130</v>
      </c>
      <c r="R950">
        <v>1</v>
      </c>
      <c r="S950">
        <v>603</v>
      </c>
      <c r="T950" s="1" t="s">
        <v>3773</v>
      </c>
      <c r="U950" s="1" t="s">
        <v>27</v>
      </c>
      <c r="V950">
        <v>1568401197</v>
      </c>
      <c r="W950">
        <v>0</v>
      </c>
      <c r="X950" s="1" t="s">
        <v>27</v>
      </c>
      <c r="Y950" s="2">
        <v>43721.874305555553</v>
      </c>
    </row>
    <row r="951" spans="1:25" x14ac:dyDescent="0.4">
      <c r="A951">
        <v>1748976</v>
      </c>
      <c r="B951">
        <v>845329</v>
      </c>
      <c r="C951">
        <v>331</v>
      </c>
      <c r="D951">
        <v>339380530</v>
      </c>
      <c r="E951" s="1" t="s">
        <v>27</v>
      </c>
      <c r="G951">
        <v>546224</v>
      </c>
      <c r="H951" s="1" t="s">
        <v>3494</v>
      </c>
      <c r="I951" s="1" t="s">
        <v>3490</v>
      </c>
      <c r="J951" s="1" t="s">
        <v>3491</v>
      </c>
      <c r="L951" s="1" t="s">
        <v>27</v>
      </c>
      <c r="M951" s="1" t="s">
        <v>3419</v>
      </c>
      <c r="N951" s="1" t="s">
        <v>27</v>
      </c>
      <c r="O951" s="1" t="s">
        <v>27</v>
      </c>
      <c r="P951" s="1" t="s">
        <v>3416</v>
      </c>
      <c r="Q951">
        <v>13130</v>
      </c>
      <c r="T951" s="1" t="s">
        <v>27</v>
      </c>
      <c r="U951" s="1" t="s">
        <v>4536</v>
      </c>
      <c r="V951">
        <v>1568401197</v>
      </c>
      <c r="W951">
        <v>0</v>
      </c>
      <c r="X951" s="1" t="s">
        <v>27</v>
      </c>
      <c r="Y951" s="2">
        <v>43721.874305555553</v>
      </c>
    </row>
    <row r="952" spans="1:25" x14ac:dyDescent="0.4">
      <c r="A952">
        <v>1748975</v>
      </c>
      <c r="B952">
        <v>845337</v>
      </c>
      <c r="C952">
        <v>331</v>
      </c>
      <c r="D952">
        <v>337879727</v>
      </c>
      <c r="E952" s="1" t="s">
        <v>162</v>
      </c>
      <c r="F952">
        <v>77900</v>
      </c>
      <c r="G952">
        <v>500496</v>
      </c>
      <c r="H952" s="1" t="s">
        <v>162</v>
      </c>
      <c r="I952" s="1" t="s">
        <v>3385</v>
      </c>
      <c r="J952" s="1" t="s">
        <v>162</v>
      </c>
      <c r="L952" s="1" t="s">
        <v>27</v>
      </c>
      <c r="M952" s="1" t="s">
        <v>3419</v>
      </c>
      <c r="N952" s="1" t="s">
        <v>4198</v>
      </c>
      <c r="O952" s="1" t="s">
        <v>4002</v>
      </c>
      <c r="P952" s="1" t="s">
        <v>3416</v>
      </c>
      <c r="Q952">
        <v>13130</v>
      </c>
      <c r="R952">
        <v>1</v>
      </c>
      <c r="S952">
        <v>157</v>
      </c>
      <c r="T952" s="1" t="s">
        <v>3519</v>
      </c>
      <c r="U952" s="1" t="s">
        <v>27</v>
      </c>
      <c r="V952">
        <v>1568401197</v>
      </c>
      <c r="W952">
        <v>0</v>
      </c>
      <c r="X952" s="1" t="s">
        <v>27</v>
      </c>
      <c r="Y952" s="2">
        <v>43721.874305555553</v>
      </c>
    </row>
    <row r="953" spans="1:25" x14ac:dyDescent="0.4">
      <c r="A953">
        <v>1748974</v>
      </c>
      <c r="B953">
        <v>845370</v>
      </c>
      <c r="C953">
        <v>331</v>
      </c>
      <c r="D953">
        <v>338190216</v>
      </c>
      <c r="E953" s="1" t="s">
        <v>841</v>
      </c>
      <c r="F953">
        <v>75131</v>
      </c>
      <c r="G953">
        <v>514705</v>
      </c>
      <c r="H953" s="1" t="s">
        <v>841</v>
      </c>
      <c r="I953" s="1" t="s">
        <v>3517</v>
      </c>
      <c r="J953" s="1" t="s">
        <v>547</v>
      </c>
      <c r="L953" s="1" t="s">
        <v>27</v>
      </c>
      <c r="M953" s="1" t="s">
        <v>3393</v>
      </c>
      <c r="N953" s="1" t="s">
        <v>3521</v>
      </c>
      <c r="O953" s="1" t="s">
        <v>3953</v>
      </c>
      <c r="P953" s="1" t="s">
        <v>3416</v>
      </c>
      <c r="Q953">
        <v>13130</v>
      </c>
      <c r="R953">
        <v>1</v>
      </c>
      <c r="S953">
        <v>781</v>
      </c>
      <c r="T953" s="1" t="s">
        <v>3677</v>
      </c>
      <c r="U953" s="1" t="s">
        <v>27</v>
      </c>
      <c r="V953">
        <v>1568401197</v>
      </c>
      <c r="W953">
        <v>0</v>
      </c>
      <c r="X953" s="1" t="s">
        <v>27</v>
      </c>
      <c r="Y953" s="2">
        <v>43721.874305555553</v>
      </c>
    </row>
    <row r="954" spans="1:25" x14ac:dyDescent="0.4">
      <c r="A954">
        <v>1748973</v>
      </c>
      <c r="B954">
        <v>846279</v>
      </c>
      <c r="C954">
        <v>331</v>
      </c>
      <c r="D954">
        <v>338258704</v>
      </c>
      <c r="E954" s="1" t="s">
        <v>834</v>
      </c>
      <c r="F954">
        <v>79401</v>
      </c>
      <c r="G954">
        <v>597520</v>
      </c>
      <c r="H954" s="1" t="s">
        <v>834</v>
      </c>
      <c r="I954" s="1" t="s">
        <v>3464</v>
      </c>
      <c r="J954" s="1" t="s">
        <v>1942</v>
      </c>
      <c r="L954" s="1" t="s">
        <v>27</v>
      </c>
      <c r="M954" s="1" t="s">
        <v>3419</v>
      </c>
      <c r="N954" s="1" t="s">
        <v>4537</v>
      </c>
      <c r="O954" s="1" t="s">
        <v>3468</v>
      </c>
      <c r="P954" s="1" t="s">
        <v>3416</v>
      </c>
      <c r="Q954">
        <v>13130</v>
      </c>
      <c r="R954">
        <v>1</v>
      </c>
      <c r="S954">
        <v>2458</v>
      </c>
      <c r="T954" s="1" t="s">
        <v>4538</v>
      </c>
      <c r="U954" s="1" t="s">
        <v>27</v>
      </c>
      <c r="V954">
        <v>1568401197</v>
      </c>
      <c r="W954">
        <v>0</v>
      </c>
      <c r="X954" s="1" t="s">
        <v>27</v>
      </c>
      <c r="Y954" s="2">
        <v>43721.874305555553</v>
      </c>
    </row>
    <row r="955" spans="1:25" x14ac:dyDescent="0.4">
      <c r="A955">
        <v>1748972</v>
      </c>
      <c r="B955">
        <v>848077</v>
      </c>
      <c r="C955">
        <v>331</v>
      </c>
      <c r="D955">
        <v>338072180</v>
      </c>
      <c r="E955" s="1" t="s">
        <v>272</v>
      </c>
      <c r="F955">
        <v>74101</v>
      </c>
      <c r="G955">
        <v>599191</v>
      </c>
      <c r="H955" s="1" t="s">
        <v>272</v>
      </c>
      <c r="I955" s="1" t="s">
        <v>3474</v>
      </c>
      <c r="J955" s="1" t="s">
        <v>272</v>
      </c>
      <c r="L955" s="1" t="s">
        <v>27</v>
      </c>
      <c r="M955" s="1" t="s">
        <v>3419</v>
      </c>
      <c r="N955" s="1" t="s">
        <v>4199</v>
      </c>
      <c r="O955" s="1" t="s">
        <v>4200</v>
      </c>
      <c r="P955" s="1" t="s">
        <v>3416</v>
      </c>
      <c r="Q955">
        <v>13130</v>
      </c>
      <c r="R955">
        <v>1</v>
      </c>
      <c r="S955">
        <v>7</v>
      </c>
      <c r="T955" s="1" t="s">
        <v>27</v>
      </c>
      <c r="U955" s="1" t="s">
        <v>27</v>
      </c>
      <c r="V955">
        <v>1568401197</v>
      </c>
      <c r="W955">
        <v>0</v>
      </c>
      <c r="X955" s="1" t="s">
        <v>27</v>
      </c>
      <c r="Y955" s="2">
        <v>43721.874305555553</v>
      </c>
    </row>
    <row r="956" spans="1:25" x14ac:dyDescent="0.4">
      <c r="A956">
        <v>1748971</v>
      </c>
      <c r="B956">
        <v>848778</v>
      </c>
      <c r="C956">
        <v>331</v>
      </c>
      <c r="D956">
        <v>338149852</v>
      </c>
      <c r="E956" s="1" t="s">
        <v>162</v>
      </c>
      <c r="F956">
        <v>77900</v>
      </c>
      <c r="G956">
        <v>500496</v>
      </c>
      <c r="H956" s="1" t="s">
        <v>162</v>
      </c>
      <c r="I956" s="1" t="s">
        <v>3385</v>
      </c>
      <c r="J956" s="1" t="s">
        <v>162</v>
      </c>
      <c r="L956" s="1" t="s">
        <v>27</v>
      </c>
      <c r="M956" s="1" t="s">
        <v>3393</v>
      </c>
      <c r="N956" s="1" t="s">
        <v>4539</v>
      </c>
      <c r="O956" s="1" t="s">
        <v>4540</v>
      </c>
      <c r="P956" s="1" t="s">
        <v>3416</v>
      </c>
      <c r="Q956">
        <v>13130</v>
      </c>
      <c r="R956">
        <v>1</v>
      </c>
      <c r="S956">
        <v>87</v>
      </c>
      <c r="T956" s="1" t="s">
        <v>4541</v>
      </c>
      <c r="U956" s="1" t="s">
        <v>27</v>
      </c>
      <c r="V956">
        <v>1568401196</v>
      </c>
      <c r="W956">
        <v>0</v>
      </c>
      <c r="X956" s="1" t="s">
        <v>27</v>
      </c>
      <c r="Y956" s="2">
        <v>43721.874305555553</v>
      </c>
    </row>
    <row r="957" spans="1:25" x14ac:dyDescent="0.4">
      <c r="A957">
        <v>1748970</v>
      </c>
      <c r="B957">
        <v>848875</v>
      </c>
      <c r="C957">
        <v>331</v>
      </c>
      <c r="D957">
        <v>337879736</v>
      </c>
      <c r="E957" s="1" t="s">
        <v>565</v>
      </c>
      <c r="F957">
        <v>78401</v>
      </c>
      <c r="G957">
        <v>503444</v>
      </c>
      <c r="H957" s="1" t="s">
        <v>565</v>
      </c>
      <c r="I957" s="1" t="s">
        <v>3385</v>
      </c>
      <c r="J957" s="1" t="s">
        <v>162</v>
      </c>
      <c r="L957" s="1" t="s">
        <v>27</v>
      </c>
      <c r="M957" s="1" t="s">
        <v>3393</v>
      </c>
      <c r="N957" s="1" t="s">
        <v>3455</v>
      </c>
      <c r="O957" s="1" t="s">
        <v>27</v>
      </c>
      <c r="P957" s="1" t="s">
        <v>3416</v>
      </c>
      <c r="Q957">
        <v>13130</v>
      </c>
      <c r="R957">
        <v>1</v>
      </c>
      <c r="S957">
        <v>677</v>
      </c>
      <c r="T957" s="1" t="s">
        <v>3373</v>
      </c>
      <c r="U957" s="1" t="s">
        <v>27</v>
      </c>
      <c r="V957">
        <v>1568401196</v>
      </c>
      <c r="W957">
        <v>0</v>
      </c>
      <c r="X957" s="1" t="s">
        <v>27</v>
      </c>
      <c r="Y957" s="2">
        <v>43721.874305555553</v>
      </c>
    </row>
    <row r="958" spans="1:25" x14ac:dyDescent="0.4">
      <c r="A958">
        <v>1748969</v>
      </c>
      <c r="B958">
        <v>851167</v>
      </c>
      <c r="C958">
        <v>331</v>
      </c>
      <c r="D958">
        <v>337879747</v>
      </c>
      <c r="E958" s="1" t="s">
        <v>960</v>
      </c>
      <c r="F958">
        <v>78701</v>
      </c>
      <c r="G958">
        <v>523704</v>
      </c>
      <c r="H958" s="1" t="s">
        <v>960</v>
      </c>
      <c r="I958" s="1" t="s">
        <v>3769</v>
      </c>
      <c r="J958" s="1" t="s">
        <v>960</v>
      </c>
      <c r="L958" s="1" t="s">
        <v>27</v>
      </c>
      <c r="M958" s="1" t="s">
        <v>3414</v>
      </c>
      <c r="N958" s="1" t="s">
        <v>4527</v>
      </c>
      <c r="O958" s="1" t="s">
        <v>27</v>
      </c>
      <c r="P958" s="1" t="s">
        <v>3416</v>
      </c>
      <c r="Q958">
        <v>13130</v>
      </c>
      <c r="R958">
        <v>1</v>
      </c>
      <c r="S958">
        <v>1799</v>
      </c>
      <c r="T958" s="1" t="s">
        <v>3547</v>
      </c>
      <c r="U958" s="1" t="s">
        <v>27</v>
      </c>
      <c r="V958">
        <v>1568401196</v>
      </c>
      <c r="W958">
        <v>0</v>
      </c>
      <c r="X958" s="1" t="s">
        <v>27</v>
      </c>
      <c r="Y958" s="2">
        <v>43721.874305555553</v>
      </c>
    </row>
    <row r="959" spans="1:25" x14ac:dyDescent="0.4">
      <c r="A959">
        <v>1748967</v>
      </c>
      <c r="B959">
        <v>851205</v>
      </c>
      <c r="C959">
        <v>331</v>
      </c>
      <c r="D959">
        <v>338104699</v>
      </c>
      <c r="E959" s="1" t="s">
        <v>1412</v>
      </c>
      <c r="F959">
        <v>78985</v>
      </c>
      <c r="G959">
        <v>540471</v>
      </c>
      <c r="H959" s="1" t="s">
        <v>1412</v>
      </c>
      <c r="I959" s="1" t="s">
        <v>3769</v>
      </c>
      <c r="J959" s="1" t="s">
        <v>960</v>
      </c>
      <c r="L959" s="1" t="s">
        <v>27</v>
      </c>
      <c r="M959" s="1" t="s">
        <v>3393</v>
      </c>
      <c r="N959" s="1" t="s">
        <v>4049</v>
      </c>
      <c r="O959" s="1" t="s">
        <v>27</v>
      </c>
      <c r="P959" s="1" t="s">
        <v>3416</v>
      </c>
      <c r="Q959">
        <v>13130</v>
      </c>
      <c r="R959">
        <v>1</v>
      </c>
      <c r="S959">
        <v>667</v>
      </c>
      <c r="T959" s="1" t="s">
        <v>3391</v>
      </c>
      <c r="U959" s="1" t="s">
        <v>27</v>
      </c>
      <c r="V959">
        <v>1568401196</v>
      </c>
      <c r="W959">
        <v>0</v>
      </c>
      <c r="X959" s="1" t="s">
        <v>27</v>
      </c>
      <c r="Y959" s="2">
        <v>43721.874305555553</v>
      </c>
    </row>
    <row r="960" spans="1:25" x14ac:dyDescent="0.4">
      <c r="A960">
        <v>1748966</v>
      </c>
      <c r="B960">
        <v>851213</v>
      </c>
      <c r="C960">
        <v>331</v>
      </c>
      <c r="D960">
        <v>338039766</v>
      </c>
      <c r="E960" s="1" t="s">
        <v>960</v>
      </c>
      <c r="F960">
        <v>78701</v>
      </c>
      <c r="G960">
        <v>523704</v>
      </c>
      <c r="H960" s="1" t="s">
        <v>960</v>
      </c>
      <c r="I960" s="1" t="s">
        <v>3769</v>
      </c>
      <c r="J960" s="1" t="s">
        <v>960</v>
      </c>
      <c r="L960" s="1" t="s">
        <v>27</v>
      </c>
      <c r="M960" s="1" t="s">
        <v>3393</v>
      </c>
      <c r="N960" s="1" t="s">
        <v>4542</v>
      </c>
      <c r="O960" s="1" t="s">
        <v>27</v>
      </c>
      <c r="P960" s="1" t="s">
        <v>3416</v>
      </c>
      <c r="Q960">
        <v>13130</v>
      </c>
      <c r="R960">
        <v>1</v>
      </c>
      <c r="S960">
        <v>234</v>
      </c>
      <c r="T960" s="1" t="s">
        <v>3391</v>
      </c>
      <c r="U960" s="1" t="s">
        <v>27</v>
      </c>
      <c r="V960">
        <v>1568401196</v>
      </c>
      <c r="W960">
        <v>0</v>
      </c>
      <c r="X960" s="1" t="s">
        <v>27</v>
      </c>
      <c r="Y960" s="2">
        <v>43721.874305555553</v>
      </c>
    </row>
    <row r="961" spans="1:25" x14ac:dyDescent="0.4">
      <c r="A961">
        <v>1748968</v>
      </c>
      <c r="B961">
        <v>852384</v>
      </c>
      <c r="C961">
        <v>331</v>
      </c>
      <c r="D961">
        <v>339691759</v>
      </c>
      <c r="E961" s="1" t="s">
        <v>960</v>
      </c>
      <c r="F961">
        <v>78701</v>
      </c>
      <c r="G961">
        <v>523704</v>
      </c>
      <c r="H961" s="1" t="s">
        <v>960</v>
      </c>
      <c r="I961" s="1" t="s">
        <v>3769</v>
      </c>
      <c r="J961" s="1" t="s">
        <v>960</v>
      </c>
      <c r="L961" s="1" t="s">
        <v>27</v>
      </c>
      <c r="M961" s="1" t="s">
        <v>3393</v>
      </c>
      <c r="N961" s="1" t="s">
        <v>4543</v>
      </c>
      <c r="O961" s="1" t="s">
        <v>27</v>
      </c>
      <c r="P961" s="1" t="s">
        <v>3416</v>
      </c>
      <c r="Q961">
        <v>13130</v>
      </c>
      <c r="R961">
        <v>1</v>
      </c>
      <c r="S961">
        <v>2115</v>
      </c>
      <c r="T961" s="1" t="s">
        <v>3377</v>
      </c>
      <c r="U961" s="1" t="s">
        <v>27</v>
      </c>
      <c r="V961">
        <v>1568401196</v>
      </c>
      <c r="W961">
        <v>0</v>
      </c>
      <c r="X961" s="1" t="s">
        <v>27</v>
      </c>
      <c r="Y961" s="2">
        <v>43721.874305555553</v>
      </c>
    </row>
    <row r="962" spans="1:25" x14ac:dyDescent="0.4">
      <c r="A962">
        <v>1078518</v>
      </c>
      <c r="B962">
        <v>854999</v>
      </c>
      <c r="C962">
        <v>331</v>
      </c>
      <c r="D962">
        <v>338598016</v>
      </c>
      <c r="E962" s="1" t="s">
        <v>980</v>
      </c>
      <c r="F962">
        <v>51101</v>
      </c>
      <c r="G962">
        <v>577626</v>
      </c>
      <c r="H962" s="1" t="s">
        <v>980</v>
      </c>
      <c r="I962" s="1" t="s">
        <v>3530</v>
      </c>
      <c r="J962" s="1" t="s">
        <v>522</v>
      </c>
      <c r="L962" s="1" t="s">
        <v>27</v>
      </c>
      <c r="M962" s="1" t="s">
        <v>3419</v>
      </c>
      <c r="N962" s="1" t="s">
        <v>4544</v>
      </c>
      <c r="O962" s="1" t="s">
        <v>27</v>
      </c>
      <c r="P962" s="1" t="s">
        <v>3416</v>
      </c>
      <c r="Q962">
        <v>13130</v>
      </c>
      <c r="R962">
        <v>1</v>
      </c>
      <c r="S962">
        <v>373</v>
      </c>
      <c r="T962" s="1" t="s">
        <v>27</v>
      </c>
      <c r="U962" s="1" t="s">
        <v>27</v>
      </c>
      <c r="V962">
        <v>1568191449</v>
      </c>
      <c r="W962">
        <v>0</v>
      </c>
      <c r="X962" s="1" t="s">
        <v>27</v>
      </c>
      <c r="Y962" s="2">
        <v>43719.447222222225</v>
      </c>
    </row>
    <row r="963" spans="1:25" x14ac:dyDescent="0.4">
      <c r="A963">
        <v>1748965</v>
      </c>
      <c r="B963">
        <v>1899635</v>
      </c>
      <c r="C963">
        <v>641</v>
      </c>
      <c r="D963">
        <v>338673913</v>
      </c>
      <c r="E963" s="1" t="s">
        <v>29</v>
      </c>
      <c r="F963">
        <v>10000</v>
      </c>
      <c r="G963">
        <v>500224</v>
      </c>
      <c r="H963" s="1" t="s">
        <v>435</v>
      </c>
      <c r="I963" s="1" t="s">
        <v>3368</v>
      </c>
      <c r="J963" s="1" t="s">
        <v>29</v>
      </c>
      <c r="L963" s="1" t="s">
        <v>27</v>
      </c>
      <c r="M963" s="1" t="s">
        <v>3540</v>
      </c>
      <c r="N963" s="1" t="s">
        <v>4545</v>
      </c>
      <c r="O963" s="1" t="s">
        <v>3879</v>
      </c>
      <c r="P963" s="1" t="s">
        <v>3410</v>
      </c>
      <c r="Q963">
        <v>15002</v>
      </c>
      <c r="R963">
        <v>1</v>
      </c>
      <c r="S963">
        <v>3419</v>
      </c>
      <c r="T963" s="1" t="s">
        <v>4546</v>
      </c>
      <c r="U963" s="1" t="s">
        <v>27</v>
      </c>
      <c r="V963">
        <v>1568401196</v>
      </c>
      <c r="W963">
        <v>0</v>
      </c>
      <c r="X963" s="1" t="s">
        <v>27</v>
      </c>
      <c r="Y963" s="2">
        <v>43721.874305555553</v>
      </c>
    </row>
    <row r="964" spans="1:25" x14ac:dyDescent="0.4">
      <c r="A964">
        <v>1046625</v>
      </c>
      <c r="B964">
        <v>2013762</v>
      </c>
      <c r="C964">
        <v>331</v>
      </c>
      <c r="D964">
        <v>337978131</v>
      </c>
      <c r="E964" s="1" t="s">
        <v>82</v>
      </c>
      <c r="F964">
        <v>53002</v>
      </c>
      <c r="G964">
        <v>574716</v>
      </c>
      <c r="H964" s="1" t="s">
        <v>3713</v>
      </c>
      <c r="I964" s="1" t="s">
        <v>3714</v>
      </c>
      <c r="J964" s="1" t="s">
        <v>82</v>
      </c>
      <c r="L964" s="1" t="s">
        <v>27</v>
      </c>
      <c r="M964" s="1" t="s">
        <v>3414</v>
      </c>
      <c r="N964" s="1" t="s">
        <v>4547</v>
      </c>
      <c r="O964" s="1" t="s">
        <v>3961</v>
      </c>
      <c r="P964" s="1" t="s">
        <v>3416</v>
      </c>
      <c r="Q964">
        <v>13130</v>
      </c>
      <c r="R964">
        <v>1</v>
      </c>
      <c r="S964">
        <v>13</v>
      </c>
      <c r="T964" s="1" t="s">
        <v>27</v>
      </c>
      <c r="U964" s="1" t="s">
        <v>27</v>
      </c>
      <c r="V964">
        <v>1568187219</v>
      </c>
      <c r="W964">
        <v>0</v>
      </c>
      <c r="X964" s="1" t="s">
        <v>27</v>
      </c>
      <c r="Y964" s="2">
        <v>43719.397916666669</v>
      </c>
    </row>
    <row r="965" spans="1:25" x14ac:dyDescent="0.4">
      <c r="A965">
        <v>1061464</v>
      </c>
      <c r="B965">
        <v>2556031</v>
      </c>
      <c r="C965">
        <v>112</v>
      </c>
      <c r="D965">
        <v>338678073</v>
      </c>
      <c r="E965" s="1" t="s">
        <v>29</v>
      </c>
      <c r="F965">
        <v>16300</v>
      </c>
      <c r="G965">
        <v>547174</v>
      </c>
      <c r="H965" s="1" t="s">
        <v>4548</v>
      </c>
      <c r="I965" s="1" t="s">
        <v>3368</v>
      </c>
      <c r="J965" s="1" t="s">
        <v>29</v>
      </c>
      <c r="L965" s="1" t="s">
        <v>27</v>
      </c>
      <c r="M965" s="1" t="s">
        <v>3570</v>
      </c>
      <c r="N965" s="1" t="s">
        <v>4549</v>
      </c>
      <c r="O965" s="1" t="s">
        <v>4550</v>
      </c>
      <c r="P965" s="1" t="s">
        <v>3390</v>
      </c>
      <c r="Q965">
        <v>11002</v>
      </c>
      <c r="R965">
        <v>1</v>
      </c>
      <c r="S965">
        <v>1024</v>
      </c>
      <c r="T965" s="1" t="s">
        <v>3544</v>
      </c>
      <c r="U965" s="1" t="s">
        <v>27</v>
      </c>
      <c r="V965">
        <v>1568187266</v>
      </c>
      <c r="W965">
        <v>0</v>
      </c>
      <c r="X965" s="1" t="s">
        <v>27</v>
      </c>
      <c r="Y965" s="2">
        <v>43719.398611111108</v>
      </c>
    </row>
    <row r="966" spans="1:25" x14ac:dyDescent="0.4">
      <c r="A966">
        <v>1061521</v>
      </c>
      <c r="B966">
        <v>2560739</v>
      </c>
      <c r="C966">
        <v>112</v>
      </c>
      <c r="D966">
        <v>339479776</v>
      </c>
      <c r="E966" s="1" t="s">
        <v>45</v>
      </c>
      <c r="F966">
        <v>71100</v>
      </c>
      <c r="G966">
        <v>546046</v>
      </c>
      <c r="H966" s="1" t="s">
        <v>3510</v>
      </c>
      <c r="I966" s="1" t="s">
        <v>3490</v>
      </c>
      <c r="J966" s="1" t="s">
        <v>3491</v>
      </c>
      <c r="L966" s="1" t="s">
        <v>27</v>
      </c>
      <c r="M966" s="1" t="s">
        <v>3393</v>
      </c>
      <c r="N966" s="1" t="s">
        <v>4551</v>
      </c>
      <c r="O966" s="1" t="s">
        <v>4552</v>
      </c>
      <c r="P966" s="1" t="s">
        <v>3390</v>
      </c>
      <c r="Q966">
        <v>11002</v>
      </c>
      <c r="R966">
        <v>1</v>
      </c>
      <c r="S966">
        <v>107</v>
      </c>
      <c r="T966" s="1" t="s">
        <v>3441</v>
      </c>
      <c r="U966" s="1" t="s">
        <v>27</v>
      </c>
      <c r="V966">
        <v>1568187266</v>
      </c>
      <c r="W966">
        <v>0</v>
      </c>
      <c r="X966" s="1" t="s">
        <v>27</v>
      </c>
      <c r="Y966" s="2">
        <v>43719.398611111108</v>
      </c>
    </row>
    <row r="967" spans="1:25" x14ac:dyDescent="0.4">
      <c r="A967">
        <v>1072094</v>
      </c>
      <c r="B967">
        <v>3036600</v>
      </c>
      <c r="C967">
        <v>112</v>
      </c>
      <c r="D967">
        <v>337983117</v>
      </c>
      <c r="E967" s="1" t="s">
        <v>29</v>
      </c>
      <c r="F967">
        <v>16200</v>
      </c>
      <c r="G967">
        <v>500178</v>
      </c>
      <c r="H967" s="1" t="s">
        <v>559</v>
      </c>
      <c r="I967" s="1" t="s">
        <v>3368</v>
      </c>
      <c r="J967" s="1" t="s">
        <v>29</v>
      </c>
      <c r="L967" s="1" t="s">
        <v>27</v>
      </c>
      <c r="M967" s="1" t="s">
        <v>3537</v>
      </c>
      <c r="N967" s="1" t="s">
        <v>4203</v>
      </c>
      <c r="O967" s="1" t="s">
        <v>4204</v>
      </c>
      <c r="P967" s="1" t="s">
        <v>3390</v>
      </c>
      <c r="Q967">
        <v>11002</v>
      </c>
      <c r="R967">
        <v>1</v>
      </c>
      <c r="S967">
        <v>282</v>
      </c>
      <c r="T967" s="1" t="s">
        <v>3488</v>
      </c>
      <c r="U967" s="1" t="s">
        <v>27</v>
      </c>
      <c r="V967">
        <v>1568187300</v>
      </c>
      <c r="W967">
        <v>0</v>
      </c>
      <c r="X967" s="1" t="s">
        <v>27</v>
      </c>
      <c r="Y967" s="2">
        <v>43719.399305555555</v>
      </c>
    </row>
    <row r="968" spans="1:25" x14ac:dyDescent="0.4">
      <c r="A968">
        <v>1748964</v>
      </c>
      <c r="B968">
        <v>3855007</v>
      </c>
      <c r="C968">
        <v>641</v>
      </c>
      <c r="D968">
        <v>338600146</v>
      </c>
      <c r="E968" s="1" t="s">
        <v>4206</v>
      </c>
      <c r="F968">
        <v>43905</v>
      </c>
      <c r="G968">
        <v>566535</v>
      </c>
      <c r="H968" s="1" t="s">
        <v>4206</v>
      </c>
      <c r="I968" s="1" t="s">
        <v>3569</v>
      </c>
      <c r="J968" s="1" t="s">
        <v>723</v>
      </c>
      <c r="L968" s="1" t="s">
        <v>27</v>
      </c>
      <c r="M968" s="1" t="s">
        <v>3540</v>
      </c>
      <c r="N968" s="1" t="s">
        <v>27</v>
      </c>
      <c r="O968" s="1" t="s">
        <v>27</v>
      </c>
      <c r="P968" s="1" t="s">
        <v>3410</v>
      </c>
      <c r="Q968">
        <v>15002</v>
      </c>
      <c r="R968">
        <v>1</v>
      </c>
      <c r="S968">
        <v>29</v>
      </c>
      <c r="T968" s="1" t="s">
        <v>27</v>
      </c>
      <c r="U968" s="1" t="s">
        <v>27</v>
      </c>
      <c r="V968">
        <v>1568401196</v>
      </c>
      <c r="W968">
        <v>0</v>
      </c>
      <c r="X968" s="1" t="s">
        <v>27</v>
      </c>
      <c r="Y968" s="2">
        <v>43721.874305555553</v>
      </c>
    </row>
    <row r="969" spans="1:25" x14ac:dyDescent="0.4">
      <c r="A969">
        <v>1116180</v>
      </c>
      <c r="B969">
        <v>4463978</v>
      </c>
      <c r="C969">
        <v>112</v>
      </c>
      <c r="D969">
        <v>338600692</v>
      </c>
      <c r="E969" s="1" t="s">
        <v>731</v>
      </c>
      <c r="F969">
        <v>40747</v>
      </c>
      <c r="G969">
        <v>562882</v>
      </c>
      <c r="H969" s="1" t="s">
        <v>731</v>
      </c>
      <c r="I969" s="1" t="s">
        <v>3693</v>
      </c>
      <c r="J969" s="1" t="s">
        <v>311</v>
      </c>
      <c r="L969" s="1" t="s">
        <v>27</v>
      </c>
      <c r="M969" s="1" t="s">
        <v>3537</v>
      </c>
      <c r="N969" s="1" t="s">
        <v>4553</v>
      </c>
      <c r="O969" s="1" t="s">
        <v>27</v>
      </c>
      <c r="P969" s="1" t="s">
        <v>3390</v>
      </c>
      <c r="Q969">
        <v>11002</v>
      </c>
      <c r="R969">
        <v>1</v>
      </c>
      <c r="S969">
        <v>1774</v>
      </c>
      <c r="T969" s="1" t="s">
        <v>27</v>
      </c>
      <c r="U969" s="1" t="s">
        <v>27</v>
      </c>
      <c r="V969">
        <v>1568378264</v>
      </c>
      <c r="W969">
        <v>0</v>
      </c>
      <c r="X969" s="1" t="s">
        <v>27</v>
      </c>
      <c r="Y969" s="2">
        <v>43721.609027777777</v>
      </c>
    </row>
    <row r="970" spans="1:25" x14ac:dyDescent="0.4">
      <c r="A970">
        <v>1196028</v>
      </c>
      <c r="B970">
        <v>6668151</v>
      </c>
      <c r="C970">
        <v>331</v>
      </c>
      <c r="D970">
        <v>338528202</v>
      </c>
      <c r="E970" s="1" t="s">
        <v>367</v>
      </c>
      <c r="F970">
        <v>50901</v>
      </c>
      <c r="G970">
        <v>573248</v>
      </c>
      <c r="H970" s="1" t="s">
        <v>367</v>
      </c>
      <c r="I970" s="1" t="s">
        <v>3536</v>
      </c>
      <c r="J970" s="1" t="s">
        <v>1127</v>
      </c>
      <c r="L970" s="1" t="s">
        <v>27</v>
      </c>
      <c r="M970" s="1" t="s">
        <v>3419</v>
      </c>
      <c r="N970" s="1" t="s">
        <v>3810</v>
      </c>
      <c r="O970" s="1" t="s">
        <v>27</v>
      </c>
      <c r="P970" s="1" t="s">
        <v>3416</v>
      </c>
      <c r="Q970">
        <v>13130</v>
      </c>
      <c r="R970">
        <v>1</v>
      </c>
      <c r="S970">
        <v>846</v>
      </c>
      <c r="T970" s="1" t="s">
        <v>27</v>
      </c>
      <c r="U970" s="1" t="s">
        <v>27</v>
      </c>
      <c r="V970">
        <v>1568378527</v>
      </c>
      <c r="W970">
        <v>0</v>
      </c>
      <c r="X970" s="1" t="s">
        <v>27</v>
      </c>
      <c r="Y970" s="2">
        <v>43721.612500000003</v>
      </c>
    </row>
    <row r="971" spans="1:25" x14ac:dyDescent="0.4">
      <c r="A971">
        <v>1196036</v>
      </c>
      <c r="B971">
        <v>6668224</v>
      </c>
      <c r="C971">
        <v>331</v>
      </c>
      <c r="D971">
        <v>338528203</v>
      </c>
      <c r="E971" s="1" t="s">
        <v>188</v>
      </c>
      <c r="F971">
        <v>54101</v>
      </c>
      <c r="G971">
        <v>579025</v>
      </c>
      <c r="H971" s="1" t="s">
        <v>188</v>
      </c>
      <c r="I971" s="1" t="s">
        <v>3813</v>
      </c>
      <c r="J971" s="1" t="s">
        <v>188</v>
      </c>
      <c r="L971" s="1" t="s">
        <v>27</v>
      </c>
      <c r="M971" s="1" t="s">
        <v>3419</v>
      </c>
      <c r="N971" s="1" t="s">
        <v>4554</v>
      </c>
      <c r="O971" s="1" t="s">
        <v>3926</v>
      </c>
      <c r="P971" s="1" t="s">
        <v>3416</v>
      </c>
      <c r="Q971">
        <v>13130</v>
      </c>
      <c r="R971">
        <v>1</v>
      </c>
      <c r="S971">
        <v>243</v>
      </c>
      <c r="T971" s="1" t="s">
        <v>27</v>
      </c>
      <c r="U971" s="1" t="s">
        <v>27</v>
      </c>
      <c r="V971">
        <v>1568378527</v>
      </c>
      <c r="W971">
        <v>0</v>
      </c>
      <c r="X971" s="1" t="s">
        <v>27</v>
      </c>
      <c r="Y971" s="2">
        <v>43721.612500000003</v>
      </c>
    </row>
    <row r="972" spans="1:25" x14ac:dyDescent="0.4">
      <c r="A972">
        <v>1748963</v>
      </c>
      <c r="B972">
        <v>6668275</v>
      </c>
      <c r="C972">
        <v>331</v>
      </c>
      <c r="D972">
        <v>339224978</v>
      </c>
      <c r="E972" s="1" t="s">
        <v>42</v>
      </c>
      <c r="F972">
        <v>54701</v>
      </c>
      <c r="G972">
        <v>573868</v>
      </c>
      <c r="H972" s="1" t="s">
        <v>42</v>
      </c>
      <c r="I972" s="1" t="s">
        <v>3731</v>
      </c>
      <c r="J972" s="1" t="s">
        <v>42</v>
      </c>
      <c r="L972" s="1" t="s">
        <v>27</v>
      </c>
      <c r="M972" s="1" t="s">
        <v>3419</v>
      </c>
      <c r="N972" s="1" t="s">
        <v>4252</v>
      </c>
      <c r="O972" s="1" t="s">
        <v>27</v>
      </c>
      <c r="P972" s="1" t="s">
        <v>3416</v>
      </c>
      <c r="Q972">
        <v>13130</v>
      </c>
      <c r="R972">
        <v>1</v>
      </c>
      <c r="S972">
        <v>931</v>
      </c>
      <c r="T972" s="1" t="s">
        <v>27</v>
      </c>
      <c r="U972" s="1" t="s">
        <v>27</v>
      </c>
      <c r="V972">
        <v>1568401196</v>
      </c>
      <c r="W972">
        <v>0</v>
      </c>
      <c r="X972" s="1" t="s">
        <v>27</v>
      </c>
      <c r="Y972" s="2">
        <v>43721.874305555553</v>
      </c>
    </row>
    <row r="973" spans="1:25" x14ac:dyDescent="0.4">
      <c r="A973">
        <v>1748962</v>
      </c>
      <c r="B973">
        <v>6668356</v>
      </c>
      <c r="C973">
        <v>331</v>
      </c>
      <c r="D973">
        <v>338528205</v>
      </c>
      <c r="E973" s="1" t="s">
        <v>18</v>
      </c>
      <c r="F973">
        <v>54931</v>
      </c>
      <c r="G973">
        <v>574082</v>
      </c>
      <c r="H973" s="1" t="s">
        <v>18</v>
      </c>
      <c r="I973" s="1" t="s">
        <v>3731</v>
      </c>
      <c r="J973" s="1" t="s">
        <v>42</v>
      </c>
      <c r="L973" s="1" t="s">
        <v>27</v>
      </c>
      <c r="M973" s="1" t="s">
        <v>3414</v>
      </c>
      <c r="N973" s="1" t="s">
        <v>4555</v>
      </c>
      <c r="O973" s="1" t="s">
        <v>27</v>
      </c>
      <c r="P973" s="1" t="s">
        <v>3416</v>
      </c>
      <c r="Q973">
        <v>13130</v>
      </c>
      <c r="R973">
        <v>1</v>
      </c>
      <c r="S973">
        <v>910</v>
      </c>
      <c r="T973" s="1" t="s">
        <v>27</v>
      </c>
      <c r="U973" s="1" t="s">
        <v>27</v>
      </c>
      <c r="V973">
        <v>1568401196</v>
      </c>
      <c r="W973">
        <v>0</v>
      </c>
      <c r="X973" s="1" t="s">
        <v>27</v>
      </c>
      <c r="Y973" s="2">
        <v>43721.874305555553</v>
      </c>
    </row>
    <row r="974" spans="1:25" x14ac:dyDescent="0.4">
      <c r="A974">
        <v>1748961</v>
      </c>
      <c r="B974">
        <v>13503308</v>
      </c>
      <c r="C974">
        <v>331</v>
      </c>
      <c r="D974">
        <v>338074863</v>
      </c>
      <c r="E974" s="1" t="s">
        <v>785</v>
      </c>
      <c r="F974">
        <v>38001</v>
      </c>
      <c r="G974">
        <v>546127</v>
      </c>
      <c r="H974" s="1" t="s">
        <v>785</v>
      </c>
      <c r="I974" s="1" t="s">
        <v>3851</v>
      </c>
      <c r="J974" s="1" t="s">
        <v>740</v>
      </c>
      <c r="L974" s="1" t="s">
        <v>27</v>
      </c>
      <c r="M974" s="1" t="s">
        <v>3393</v>
      </c>
      <c r="N974" s="1" t="s">
        <v>4556</v>
      </c>
      <c r="O974" s="1" t="s">
        <v>4557</v>
      </c>
      <c r="P974" s="1" t="s">
        <v>3416</v>
      </c>
      <c r="Q974">
        <v>13130</v>
      </c>
      <c r="R974">
        <v>1</v>
      </c>
      <c r="S974">
        <v>304</v>
      </c>
      <c r="T974" s="1" t="s">
        <v>27</v>
      </c>
      <c r="U974" s="1" t="s">
        <v>27</v>
      </c>
      <c r="V974">
        <v>1568401196</v>
      </c>
      <c r="W974">
        <v>0</v>
      </c>
      <c r="X974" s="1" t="s">
        <v>27</v>
      </c>
      <c r="Y974" s="2">
        <v>43721.874305555553</v>
      </c>
    </row>
    <row r="975" spans="1:25" x14ac:dyDescent="0.4">
      <c r="A975">
        <v>1259728</v>
      </c>
      <c r="B975">
        <v>13582909</v>
      </c>
      <c r="C975">
        <v>331</v>
      </c>
      <c r="D975">
        <v>338136816</v>
      </c>
      <c r="E975" s="1" t="s">
        <v>465</v>
      </c>
      <c r="F975">
        <v>53401</v>
      </c>
      <c r="G975">
        <v>574988</v>
      </c>
      <c r="H975" s="1" t="s">
        <v>465</v>
      </c>
      <c r="I975" s="1" t="s">
        <v>3714</v>
      </c>
      <c r="J975" s="1" t="s">
        <v>82</v>
      </c>
      <c r="L975" s="1" t="s">
        <v>27</v>
      </c>
      <c r="M975" s="1" t="s">
        <v>3419</v>
      </c>
      <c r="N975" s="1" t="s">
        <v>3401</v>
      </c>
      <c r="O975" s="1" t="s">
        <v>27</v>
      </c>
      <c r="P975" s="1" t="s">
        <v>3416</v>
      </c>
      <c r="Q975">
        <v>13130</v>
      </c>
      <c r="R975">
        <v>1</v>
      </c>
      <c r="S975">
        <v>301</v>
      </c>
      <c r="T975" s="1" t="s">
        <v>27</v>
      </c>
      <c r="U975" s="1" t="s">
        <v>27</v>
      </c>
      <c r="V975">
        <v>1568378726</v>
      </c>
      <c r="W975">
        <v>0</v>
      </c>
      <c r="X975" s="1" t="s">
        <v>27</v>
      </c>
      <c r="Y975" s="2">
        <v>43721.614583333336</v>
      </c>
    </row>
    <row r="976" spans="1:25" x14ac:dyDescent="0.4">
      <c r="A976">
        <v>1748960</v>
      </c>
      <c r="B976">
        <v>13582968</v>
      </c>
      <c r="C976">
        <v>331</v>
      </c>
      <c r="D976">
        <v>338487736</v>
      </c>
      <c r="E976" s="1" t="s">
        <v>188</v>
      </c>
      <c r="F976">
        <v>54101</v>
      </c>
      <c r="G976">
        <v>579025</v>
      </c>
      <c r="H976" s="1" t="s">
        <v>188</v>
      </c>
      <c r="I976" s="1" t="s">
        <v>3813</v>
      </c>
      <c r="J976" s="1" t="s">
        <v>188</v>
      </c>
      <c r="L976" s="1" t="s">
        <v>27</v>
      </c>
      <c r="M976" s="1" t="s">
        <v>3419</v>
      </c>
      <c r="N976" s="1" t="s">
        <v>4558</v>
      </c>
      <c r="O976" s="1" t="s">
        <v>3815</v>
      </c>
      <c r="P976" s="1" t="s">
        <v>3416</v>
      </c>
      <c r="Q976">
        <v>13130</v>
      </c>
      <c r="R976">
        <v>1</v>
      </c>
      <c r="S976">
        <v>303</v>
      </c>
      <c r="T976" s="1" t="s">
        <v>27</v>
      </c>
      <c r="U976" s="1" t="s">
        <v>27</v>
      </c>
      <c r="V976">
        <v>1568401196</v>
      </c>
      <c r="W976">
        <v>0</v>
      </c>
      <c r="X976" s="1" t="s">
        <v>27</v>
      </c>
      <c r="Y976" s="2">
        <v>43721.874305555553</v>
      </c>
    </row>
    <row r="977" spans="1:25" x14ac:dyDescent="0.4">
      <c r="A977">
        <v>1748959</v>
      </c>
      <c r="B977">
        <v>13643479</v>
      </c>
      <c r="C977">
        <v>331</v>
      </c>
      <c r="D977">
        <v>338158369</v>
      </c>
      <c r="E977" s="1" t="s">
        <v>1942</v>
      </c>
      <c r="F977">
        <v>79201</v>
      </c>
      <c r="G977">
        <v>597180</v>
      </c>
      <c r="H977" s="1" t="s">
        <v>1942</v>
      </c>
      <c r="I977" s="1" t="s">
        <v>3464</v>
      </c>
      <c r="J977" s="1" t="s">
        <v>1942</v>
      </c>
      <c r="L977" s="1" t="s">
        <v>27</v>
      </c>
      <c r="M977" s="1" t="s">
        <v>3419</v>
      </c>
      <c r="N977" s="1" t="s">
        <v>4559</v>
      </c>
      <c r="O977" s="1" t="s">
        <v>27</v>
      </c>
      <c r="P977" s="1" t="s">
        <v>3416</v>
      </c>
      <c r="Q977">
        <v>13130</v>
      </c>
      <c r="R977">
        <v>1</v>
      </c>
      <c r="S977">
        <v>998</v>
      </c>
      <c r="T977" s="1" t="s">
        <v>3529</v>
      </c>
      <c r="U977" s="1" t="s">
        <v>27</v>
      </c>
      <c r="V977">
        <v>1568401196</v>
      </c>
      <c r="W977">
        <v>0</v>
      </c>
      <c r="X977" s="1" t="s">
        <v>27</v>
      </c>
      <c r="Y977" s="2">
        <v>43721.874305555553</v>
      </c>
    </row>
    <row r="978" spans="1:25" x14ac:dyDescent="0.4">
      <c r="A978">
        <v>1748958</v>
      </c>
      <c r="B978">
        <v>13643606</v>
      </c>
      <c r="C978">
        <v>331</v>
      </c>
      <c r="D978">
        <v>338042474</v>
      </c>
      <c r="E978" s="1" t="s">
        <v>162</v>
      </c>
      <c r="F978">
        <v>77900</v>
      </c>
      <c r="G978">
        <v>500496</v>
      </c>
      <c r="H978" s="1" t="s">
        <v>162</v>
      </c>
      <c r="I978" s="1" t="s">
        <v>3385</v>
      </c>
      <c r="J978" s="1" t="s">
        <v>162</v>
      </c>
      <c r="L978" s="1" t="s">
        <v>27</v>
      </c>
      <c r="M978" s="1" t="s">
        <v>3414</v>
      </c>
      <c r="N978" s="1" t="s">
        <v>4560</v>
      </c>
      <c r="O978" s="1" t="s">
        <v>4540</v>
      </c>
      <c r="P978" s="1" t="s">
        <v>3416</v>
      </c>
      <c r="Q978">
        <v>13130</v>
      </c>
      <c r="R978">
        <v>1</v>
      </c>
      <c r="S978">
        <v>472</v>
      </c>
      <c r="T978" s="1" t="s">
        <v>4561</v>
      </c>
      <c r="U978" s="1" t="s">
        <v>27</v>
      </c>
      <c r="V978">
        <v>1568401196</v>
      </c>
      <c r="W978">
        <v>0</v>
      </c>
      <c r="X978" s="1" t="s">
        <v>27</v>
      </c>
      <c r="Y978" s="2">
        <v>43721.874305555553</v>
      </c>
    </row>
    <row r="979" spans="1:25" x14ac:dyDescent="0.4">
      <c r="A979">
        <v>1748957</v>
      </c>
      <c r="B979">
        <v>13643878</v>
      </c>
      <c r="C979">
        <v>331</v>
      </c>
      <c r="D979">
        <v>338107418</v>
      </c>
      <c r="E979" s="1" t="s">
        <v>1162</v>
      </c>
      <c r="F979">
        <v>75501</v>
      </c>
      <c r="G979">
        <v>541630</v>
      </c>
      <c r="H979" s="1" t="s">
        <v>1162</v>
      </c>
      <c r="I979" s="1" t="s">
        <v>3520</v>
      </c>
      <c r="J979" s="1" t="s">
        <v>1162</v>
      </c>
      <c r="L979" s="1" t="s">
        <v>27</v>
      </c>
      <c r="M979" s="1" t="s">
        <v>3414</v>
      </c>
      <c r="N979" s="1" t="s">
        <v>4562</v>
      </c>
      <c r="O979" s="1" t="s">
        <v>27</v>
      </c>
      <c r="P979" s="1" t="s">
        <v>3416</v>
      </c>
      <c r="Q979">
        <v>13130</v>
      </c>
      <c r="R979">
        <v>1</v>
      </c>
      <c r="S979">
        <v>1779</v>
      </c>
      <c r="T979" s="1" t="s">
        <v>27</v>
      </c>
      <c r="U979" s="1" t="s">
        <v>27</v>
      </c>
      <c r="V979">
        <v>1568401196</v>
      </c>
      <c r="W979">
        <v>0</v>
      </c>
      <c r="X979" s="1" t="s">
        <v>27</v>
      </c>
      <c r="Y979" s="2">
        <v>43721.874305555553</v>
      </c>
    </row>
    <row r="980" spans="1:25" x14ac:dyDescent="0.4">
      <c r="A980">
        <v>1748956</v>
      </c>
      <c r="B980">
        <v>13644271</v>
      </c>
      <c r="C980">
        <v>331</v>
      </c>
      <c r="D980">
        <v>338136827</v>
      </c>
      <c r="E980" s="1" t="s">
        <v>799</v>
      </c>
      <c r="F980">
        <v>73564</v>
      </c>
      <c r="G980">
        <v>555088</v>
      </c>
      <c r="H980" s="1" t="s">
        <v>799</v>
      </c>
      <c r="I980" s="1" t="s">
        <v>3639</v>
      </c>
      <c r="J980" s="1" t="s">
        <v>1331</v>
      </c>
      <c r="L980" s="1" t="s">
        <v>27</v>
      </c>
      <c r="M980" s="1" t="s">
        <v>3419</v>
      </c>
      <c r="N980" s="1" t="s">
        <v>4211</v>
      </c>
      <c r="O980" s="1" t="s">
        <v>4212</v>
      </c>
      <c r="P980" s="1" t="s">
        <v>3416</v>
      </c>
      <c r="Q980">
        <v>13130</v>
      </c>
      <c r="R980">
        <v>1</v>
      </c>
      <c r="S980">
        <v>635</v>
      </c>
      <c r="T980" s="1" t="s">
        <v>3480</v>
      </c>
      <c r="U980" s="1" t="s">
        <v>27</v>
      </c>
      <c r="V980">
        <v>1568401196</v>
      </c>
      <c r="W980">
        <v>0</v>
      </c>
      <c r="X980" s="1" t="s">
        <v>27</v>
      </c>
      <c r="Y980" s="2">
        <v>43721.874305555553</v>
      </c>
    </row>
    <row r="981" spans="1:25" x14ac:dyDescent="0.4">
      <c r="A981">
        <v>1748955</v>
      </c>
      <c r="B981">
        <v>13644301</v>
      </c>
      <c r="C981">
        <v>331</v>
      </c>
      <c r="D981">
        <v>338009667</v>
      </c>
      <c r="E981" s="1" t="s">
        <v>376</v>
      </c>
      <c r="F981">
        <v>73801</v>
      </c>
      <c r="G981">
        <v>598003</v>
      </c>
      <c r="H981" s="1" t="s">
        <v>376</v>
      </c>
      <c r="I981" s="1" t="s">
        <v>3470</v>
      </c>
      <c r="J981" s="1" t="s">
        <v>376</v>
      </c>
      <c r="L981" s="1" t="s">
        <v>27</v>
      </c>
      <c r="M981" s="1" t="s">
        <v>3414</v>
      </c>
      <c r="N981" s="1" t="s">
        <v>4563</v>
      </c>
      <c r="O981" s="1" t="s">
        <v>3473</v>
      </c>
      <c r="P981" s="1" t="s">
        <v>3416</v>
      </c>
      <c r="Q981">
        <v>13130</v>
      </c>
      <c r="R981">
        <v>1</v>
      </c>
      <c r="S981">
        <v>2069</v>
      </c>
      <c r="T981" s="1" t="s">
        <v>27</v>
      </c>
      <c r="U981" s="1" t="s">
        <v>27</v>
      </c>
      <c r="V981">
        <v>1568401196</v>
      </c>
      <c r="W981">
        <v>0</v>
      </c>
      <c r="X981" s="1" t="s">
        <v>27</v>
      </c>
      <c r="Y981" s="2">
        <v>43721.874305555553</v>
      </c>
    </row>
    <row r="982" spans="1:25" x14ac:dyDescent="0.4">
      <c r="A982">
        <v>1748954</v>
      </c>
      <c r="B982">
        <v>13644319</v>
      </c>
      <c r="C982">
        <v>331</v>
      </c>
      <c r="D982">
        <v>338201629</v>
      </c>
      <c r="E982" s="1" t="s">
        <v>45</v>
      </c>
      <c r="F982">
        <v>70800</v>
      </c>
      <c r="G982">
        <v>546224</v>
      </c>
      <c r="H982" s="1" t="s">
        <v>3494</v>
      </c>
      <c r="I982" s="1" t="s">
        <v>3490</v>
      </c>
      <c r="J982" s="1" t="s">
        <v>3491</v>
      </c>
      <c r="L982" s="1" t="s">
        <v>27</v>
      </c>
      <c r="M982" s="1" t="s">
        <v>3941</v>
      </c>
      <c r="N982" s="1" t="s">
        <v>3477</v>
      </c>
      <c r="O982" s="1" t="s">
        <v>3494</v>
      </c>
      <c r="P982" s="1" t="s">
        <v>3416</v>
      </c>
      <c r="Q982">
        <v>13130</v>
      </c>
      <c r="R982">
        <v>1</v>
      </c>
      <c r="S982">
        <v>1123</v>
      </c>
      <c r="T982" s="1" t="s">
        <v>3460</v>
      </c>
      <c r="U982" s="1" t="s">
        <v>27</v>
      </c>
      <c r="V982">
        <v>1568401196</v>
      </c>
      <c r="W982">
        <v>0</v>
      </c>
      <c r="X982" s="1" t="s">
        <v>27</v>
      </c>
      <c r="Y982" s="2">
        <v>43721.874305555553</v>
      </c>
    </row>
    <row r="983" spans="1:25" x14ac:dyDescent="0.4">
      <c r="A983">
        <v>1748953</v>
      </c>
      <c r="B983">
        <v>14450402</v>
      </c>
      <c r="C983">
        <v>331</v>
      </c>
      <c r="D983">
        <v>338074979</v>
      </c>
      <c r="E983" s="1" t="s">
        <v>847</v>
      </c>
      <c r="F983">
        <v>39901</v>
      </c>
      <c r="G983">
        <v>549576</v>
      </c>
      <c r="H983" s="1" t="s">
        <v>847</v>
      </c>
      <c r="I983" s="1" t="s">
        <v>3858</v>
      </c>
      <c r="J983" s="1" t="s">
        <v>229</v>
      </c>
      <c r="L983" s="1" t="s">
        <v>27</v>
      </c>
      <c r="M983" s="1" t="s">
        <v>3393</v>
      </c>
      <c r="N983" s="1" t="s">
        <v>4166</v>
      </c>
      <c r="O983" s="1" t="s">
        <v>27</v>
      </c>
      <c r="P983" s="1" t="s">
        <v>3416</v>
      </c>
      <c r="Q983">
        <v>13130</v>
      </c>
      <c r="R983">
        <v>1</v>
      </c>
      <c r="S983">
        <v>777</v>
      </c>
      <c r="T983" s="1" t="s">
        <v>27</v>
      </c>
      <c r="U983" s="1" t="s">
        <v>27</v>
      </c>
      <c r="V983">
        <v>1568401196</v>
      </c>
      <c r="W983">
        <v>0</v>
      </c>
      <c r="X983" s="1" t="s">
        <v>27</v>
      </c>
      <c r="Y983" s="2">
        <v>43721.874305555553</v>
      </c>
    </row>
    <row r="984" spans="1:25" x14ac:dyDescent="0.4">
      <c r="A984">
        <v>1748952</v>
      </c>
      <c r="B984">
        <v>14450437</v>
      </c>
      <c r="C984">
        <v>331</v>
      </c>
      <c r="D984">
        <v>339084721</v>
      </c>
      <c r="E984" s="1" t="s">
        <v>540</v>
      </c>
      <c r="F984">
        <v>68801</v>
      </c>
      <c r="G984">
        <v>592731</v>
      </c>
      <c r="H984" s="1" t="s">
        <v>540</v>
      </c>
      <c r="I984" s="1" t="s">
        <v>3823</v>
      </c>
      <c r="J984" s="1" t="s">
        <v>717</v>
      </c>
      <c r="L984" s="1" t="s">
        <v>27</v>
      </c>
      <c r="M984" s="1" t="s">
        <v>3414</v>
      </c>
      <c r="N984" s="1" t="s">
        <v>4564</v>
      </c>
      <c r="O984" s="1" t="s">
        <v>27</v>
      </c>
      <c r="P984" s="1" t="s">
        <v>3416</v>
      </c>
      <c r="Q984">
        <v>13130</v>
      </c>
      <c r="R984">
        <v>1</v>
      </c>
      <c r="S984">
        <v>1781</v>
      </c>
      <c r="T984" s="1" t="s">
        <v>27</v>
      </c>
      <c r="U984" s="1" t="s">
        <v>27</v>
      </c>
      <c r="V984">
        <v>1568401196</v>
      </c>
      <c r="W984">
        <v>0</v>
      </c>
      <c r="X984" s="1" t="s">
        <v>27</v>
      </c>
      <c r="Y984" s="2">
        <v>43721.874305555553</v>
      </c>
    </row>
    <row r="985" spans="1:25" x14ac:dyDescent="0.4">
      <c r="A985">
        <v>1748951</v>
      </c>
      <c r="B985">
        <v>14450470</v>
      </c>
      <c r="C985">
        <v>331</v>
      </c>
      <c r="D985">
        <v>338009741</v>
      </c>
      <c r="E985" s="1" t="s">
        <v>341</v>
      </c>
      <c r="F985">
        <v>39301</v>
      </c>
      <c r="G985">
        <v>547492</v>
      </c>
      <c r="H985" s="1" t="s">
        <v>341</v>
      </c>
      <c r="I985" s="1" t="s">
        <v>3539</v>
      </c>
      <c r="J985" s="1" t="s">
        <v>341</v>
      </c>
      <c r="L985" s="1" t="s">
        <v>27</v>
      </c>
      <c r="M985" s="1" t="s">
        <v>3414</v>
      </c>
      <c r="N985" s="1" t="s">
        <v>4217</v>
      </c>
      <c r="O985" s="1" t="s">
        <v>27</v>
      </c>
      <c r="P985" s="1" t="s">
        <v>3416</v>
      </c>
      <c r="Q985">
        <v>13130</v>
      </c>
      <c r="R985">
        <v>1</v>
      </c>
      <c r="S985">
        <v>1469</v>
      </c>
      <c r="T985" s="1" t="s">
        <v>27</v>
      </c>
      <c r="U985" s="1" t="s">
        <v>27</v>
      </c>
      <c r="V985">
        <v>1568401196</v>
      </c>
      <c r="W985">
        <v>0</v>
      </c>
      <c r="X985" s="1" t="s">
        <v>27</v>
      </c>
      <c r="Y985" s="2">
        <v>43721.874305555553</v>
      </c>
    </row>
    <row r="986" spans="1:25" x14ac:dyDescent="0.4">
      <c r="A986">
        <v>1748949</v>
      </c>
      <c r="B986">
        <v>14450488</v>
      </c>
      <c r="C986">
        <v>331</v>
      </c>
      <c r="D986">
        <v>338150092</v>
      </c>
      <c r="E986" s="1" t="s">
        <v>311</v>
      </c>
      <c r="F986">
        <v>40502</v>
      </c>
      <c r="G986">
        <v>562335</v>
      </c>
      <c r="H986" s="1" t="s">
        <v>311</v>
      </c>
      <c r="I986" s="1" t="s">
        <v>3693</v>
      </c>
      <c r="J986" s="1" t="s">
        <v>311</v>
      </c>
      <c r="L986" s="1" t="s">
        <v>27</v>
      </c>
      <c r="M986" s="1" t="s">
        <v>3419</v>
      </c>
      <c r="N986" s="1" t="s">
        <v>4293</v>
      </c>
      <c r="O986" s="1" t="s">
        <v>4565</v>
      </c>
      <c r="P986" s="1" t="s">
        <v>3416</v>
      </c>
      <c r="Q986">
        <v>13130</v>
      </c>
      <c r="R986">
        <v>1</v>
      </c>
      <c r="S986">
        <v>825</v>
      </c>
      <c r="T986" s="1" t="s">
        <v>3501</v>
      </c>
      <c r="U986" s="1" t="s">
        <v>27</v>
      </c>
      <c r="V986">
        <v>1568401196</v>
      </c>
      <c r="W986">
        <v>0</v>
      </c>
      <c r="X986" s="1" t="s">
        <v>27</v>
      </c>
      <c r="Y986" s="2">
        <v>43721.874305555553</v>
      </c>
    </row>
    <row r="987" spans="1:25" x14ac:dyDescent="0.4">
      <c r="A987">
        <v>1748948</v>
      </c>
      <c r="B987">
        <v>14450909</v>
      </c>
      <c r="C987">
        <v>331</v>
      </c>
      <c r="D987">
        <v>338745306</v>
      </c>
      <c r="E987" s="1" t="s">
        <v>834</v>
      </c>
      <c r="F987">
        <v>79401</v>
      </c>
      <c r="G987">
        <v>597520</v>
      </c>
      <c r="H987" s="1" t="s">
        <v>834</v>
      </c>
      <c r="I987" s="1" t="s">
        <v>3464</v>
      </c>
      <c r="J987" s="1" t="s">
        <v>1942</v>
      </c>
      <c r="L987" s="1" t="s">
        <v>27</v>
      </c>
      <c r="M987" s="1" t="s">
        <v>3419</v>
      </c>
      <c r="N987" s="1" t="s">
        <v>4219</v>
      </c>
      <c r="O987" s="1" t="s">
        <v>3468</v>
      </c>
      <c r="P987" s="1" t="s">
        <v>3416</v>
      </c>
      <c r="Q987">
        <v>13130</v>
      </c>
      <c r="R987">
        <v>1</v>
      </c>
      <c r="S987">
        <v>1122</v>
      </c>
      <c r="T987" s="1" t="s">
        <v>4566</v>
      </c>
      <c r="U987" s="1" t="s">
        <v>27</v>
      </c>
      <c r="V987">
        <v>1568401196</v>
      </c>
      <c r="W987">
        <v>0</v>
      </c>
      <c r="X987" s="1" t="s">
        <v>27</v>
      </c>
      <c r="Y987" s="2">
        <v>43721.874305555553</v>
      </c>
    </row>
    <row r="988" spans="1:25" x14ac:dyDescent="0.4">
      <c r="A988">
        <v>1260242</v>
      </c>
      <c r="B988">
        <v>14451018</v>
      </c>
      <c r="C988">
        <v>331</v>
      </c>
      <c r="D988">
        <v>337882871</v>
      </c>
      <c r="E988" s="1" t="s">
        <v>299</v>
      </c>
      <c r="F988">
        <v>47006</v>
      </c>
      <c r="G988">
        <v>561380</v>
      </c>
      <c r="H988" s="1" t="s">
        <v>299</v>
      </c>
      <c r="I988" s="1" t="s">
        <v>3502</v>
      </c>
      <c r="J988" s="1" t="s">
        <v>299</v>
      </c>
      <c r="L988" s="1" t="s">
        <v>27</v>
      </c>
      <c r="M988" s="1" t="s">
        <v>3414</v>
      </c>
      <c r="N988" s="1" t="s">
        <v>4423</v>
      </c>
      <c r="O988" s="1" t="s">
        <v>27</v>
      </c>
      <c r="P988" s="1" t="s">
        <v>3416</v>
      </c>
      <c r="Q988">
        <v>13130</v>
      </c>
      <c r="R988">
        <v>1</v>
      </c>
      <c r="S988">
        <v>2707</v>
      </c>
      <c r="T988" s="1" t="s">
        <v>27</v>
      </c>
      <c r="U988" s="1" t="s">
        <v>27</v>
      </c>
      <c r="V988">
        <v>1568378729</v>
      </c>
      <c r="W988">
        <v>0</v>
      </c>
      <c r="X988" s="1" t="s">
        <v>27</v>
      </c>
      <c r="Y988" s="2">
        <v>43721.614583333336</v>
      </c>
    </row>
    <row r="989" spans="1:25" x14ac:dyDescent="0.4">
      <c r="A989">
        <v>1748947</v>
      </c>
      <c r="B989">
        <v>14451042</v>
      </c>
      <c r="C989">
        <v>331</v>
      </c>
      <c r="D989">
        <v>337882873</v>
      </c>
      <c r="E989" s="1" t="s">
        <v>723</v>
      </c>
      <c r="F989">
        <v>44001</v>
      </c>
      <c r="G989">
        <v>565971</v>
      </c>
      <c r="H989" s="1" t="s">
        <v>723</v>
      </c>
      <c r="I989" s="1" t="s">
        <v>3569</v>
      </c>
      <c r="J989" s="1" t="s">
        <v>723</v>
      </c>
      <c r="L989" s="1" t="s">
        <v>27</v>
      </c>
      <c r="M989" s="1" t="s">
        <v>3419</v>
      </c>
      <c r="N989" s="1" t="s">
        <v>4567</v>
      </c>
      <c r="O989" s="1" t="s">
        <v>27</v>
      </c>
      <c r="P989" s="1" t="s">
        <v>3416</v>
      </c>
      <c r="Q989">
        <v>13130</v>
      </c>
      <c r="R989">
        <v>1</v>
      </c>
      <c r="S989">
        <v>380</v>
      </c>
      <c r="T989" s="1" t="s">
        <v>27</v>
      </c>
      <c r="U989" s="1" t="s">
        <v>27</v>
      </c>
      <c r="V989">
        <v>1568401196</v>
      </c>
      <c r="W989">
        <v>0</v>
      </c>
      <c r="X989" s="1" t="s">
        <v>27</v>
      </c>
      <c r="Y989" s="2">
        <v>43721.874305555553</v>
      </c>
    </row>
    <row r="990" spans="1:25" x14ac:dyDescent="0.4">
      <c r="A990">
        <v>1748950</v>
      </c>
      <c r="B990">
        <v>14451085</v>
      </c>
      <c r="C990">
        <v>331</v>
      </c>
      <c r="D990">
        <v>337882874</v>
      </c>
      <c r="E990" s="1" t="s">
        <v>162</v>
      </c>
      <c r="F990">
        <v>77900</v>
      </c>
      <c r="G990">
        <v>500496</v>
      </c>
      <c r="H990" s="1" t="s">
        <v>162</v>
      </c>
      <c r="I990" s="1" t="s">
        <v>3385</v>
      </c>
      <c r="J990" s="1" t="s">
        <v>162</v>
      </c>
      <c r="L990" s="1" t="s">
        <v>27</v>
      </c>
      <c r="M990" s="1" t="s">
        <v>3419</v>
      </c>
      <c r="N990" s="1" t="s">
        <v>4222</v>
      </c>
      <c r="O990" s="1" t="s">
        <v>27</v>
      </c>
      <c r="P990" s="1" t="s">
        <v>3416</v>
      </c>
      <c r="Q990">
        <v>13130</v>
      </c>
      <c r="R990">
        <v>1</v>
      </c>
      <c r="S990">
        <v>872</v>
      </c>
      <c r="T990" s="1" t="s">
        <v>3387</v>
      </c>
      <c r="U990" s="1" t="s">
        <v>27</v>
      </c>
      <c r="V990">
        <v>1568401196</v>
      </c>
      <c r="W990">
        <v>0</v>
      </c>
      <c r="X990" s="1" t="s">
        <v>27</v>
      </c>
      <c r="Y990" s="2">
        <v>43721.874305555553</v>
      </c>
    </row>
    <row r="991" spans="1:25" x14ac:dyDescent="0.4">
      <c r="A991">
        <v>1748946</v>
      </c>
      <c r="B991">
        <v>14451093</v>
      </c>
      <c r="C991">
        <v>331</v>
      </c>
      <c r="D991">
        <v>337882875</v>
      </c>
      <c r="E991" s="1" t="s">
        <v>45</v>
      </c>
      <c r="F991">
        <v>70300</v>
      </c>
      <c r="G991">
        <v>554227</v>
      </c>
      <c r="H991" s="1" t="s">
        <v>4223</v>
      </c>
      <c r="I991" s="1" t="s">
        <v>3490</v>
      </c>
      <c r="J991" s="1" t="s">
        <v>3491</v>
      </c>
      <c r="L991" s="1" t="s">
        <v>27</v>
      </c>
      <c r="M991" s="1" t="s">
        <v>3419</v>
      </c>
      <c r="N991" s="1" t="s">
        <v>4224</v>
      </c>
      <c r="O991" s="1" t="s">
        <v>4223</v>
      </c>
      <c r="P991" s="1" t="s">
        <v>3416</v>
      </c>
      <c r="Q991">
        <v>13130</v>
      </c>
      <c r="R991">
        <v>1</v>
      </c>
      <c r="S991">
        <v>964</v>
      </c>
      <c r="T991" s="1" t="s">
        <v>3391</v>
      </c>
      <c r="U991" s="1" t="s">
        <v>27</v>
      </c>
      <c r="V991">
        <v>1568401196</v>
      </c>
      <c r="W991">
        <v>0</v>
      </c>
      <c r="X991" s="1" t="s">
        <v>27</v>
      </c>
      <c r="Y991" s="2">
        <v>43721.874305555553</v>
      </c>
    </row>
    <row r="992" spans="1:25" x14ac:dyDescent="0.4">
      <c r="A992">
        <v>1748945</v>
      </c>
      <c r="B992">
        <v>14616831</v>
      </c>
      <c r="C992">
        <v>331</v>
      </c>
      <c r="D992">
        <v>337883054</v>
      </c>
      <c r="E992" s="1" t="s">
        <v>2599</v>
      </c>
      <c r="F992">
        <v>75101</v>
      </c>
      <c r="G992">
        <v>519146</v>
      </c>
      <c r="H992" s="1" t="s">
        <v>2599</v>
      </c>
      <c r="I992" s="1" t="s">
        <v>3517</v>
      </c>
      <c r="J992" s="1" t="s">
        <v>547</v>
      </c>
      <c r="L992" s="1" t="s">
        <v>27</v>
      </c>
      <c r="M992" s="1" t="s">
        <v>3393</v>
      </c>
      <c r="N992" s="1" t="s">
        <v>3401</v>
      </c>
      <c r="O992" s="1" t="s">
        <v>4568</v>
      </c>
      <c r="P992" s="1" t="s">
        <v>3416</v>
      </c>
      <c r="Q992">
        <v>13130</v>
      </c>
      <c r="R992">
        <v>1</v>
      </c>
      <c r="S992">
        <v>146</v>
      </c>
      <c r="T992" s="1" t="s">
        <v>27</v>
      </c>
      <c r="U992" s="1" t="s">
        <v>27</v>
      </c>
      <c r="V992">
        <v>1568401196</v>
      </c>
      <c r="W992">
        <v>0</v>
      </c>
      <c r="X992" s="1" t="s">
        <v>27</v>
      </c>
      <c r="Y992" s="2">
        <v>43721.874305555553</v>
      </c>
    </row>
    <row r="993" spans="1:25" x14ac:dyDescent="0.4">
      <c r="A993">
        <v>1748944</v>
      </c>
      <c r="B993">
        <v>14798425</v>
      </c>
      <c r="C993">
        <v>331</v>
      </c>
      <c r="D993">
        <v>338107571</v>
      </c>
      <c r="E993" s="1" t="s">
        <v>998</v>
      </c>
      <c r="F993">
        <v>25801</v>
      </c>
      <c r="G993">
        <v>530883</v>
      </c>
      <c r="H993" s="1" t="s">
        <v>998</v>
      </c>
      <c r="I993" s="1" t="s">
        <v>3397</v>
      </c>
      <c r="J993" s="1" t="s">
        <v>759</v>
      </c>
      <c r="L993" s="1" t="s">
        <v>27</v>
      </c>
      <c r="M993" s="1" t="s">
        <v>3419</v>
      </c>
      <c r="N993" s="1" t="s">
        <v>4225</v>
      </c>
      <c r="O993" s="1" t="s">
        <v>27</v>
      </c>
      <c r="P993" s="1" t="s">
        <v>3416</v>
      </c>
      <c r="Q993">
        <v>13130</v>
      </c>
      <c r="R993">
        <v>1</v>
      </c>
      <c r="S993">
        <v>1</v>
      </c>
      <c r="T993" s="1" t="s">
        <v>27</v>
      </c>
      <c r="U993" s="1" t="s">
        <v>27</v>
      </c>
      <c r="V993">
        <v>1568401196</v>
      </c>
      <c r="W993">
        <v>0</v>
      </c>
      <c r="X993" s="1" t="s">
        <v>27</v>
      </c>
      <c r="Y993" s="2">
        <v>43721.874305555553</v>
      </c>
    </row>
    <row r="994" spans="1:25" x14ac:dyDescent="0.4">
      <c r="A994">
        <v>1748943</v>
      </c>
      <c r="B994">
        <v>14891212</v>
      </c>
      <c r="C994">
        <v>331</v>
      </c>
      <c r="D994">
        <v>338107603</v>
      </c>
      <c r="E994" s="1" t="s">
        <v>29</v>
      </c>
      <c r="F994">
        <v>19000</v>
      </c>
      <c r="G994">
        <v>500216</v>
      </c>
      <c r="H994" s="1" t="s">
        <v>456</v>
      </c>
      <c r="I994" s="1" t="s">
        <v>3368</v>
      </c>
      <c r="J994" s="1" t="s">
        <v>29</v>
      </c>
      <c r="L994" s="1" t="s">
        <v>27</v>
      </c>
      <c r="M994" s="1" t="s">
        <v>3414</v>
      </c>
      <c r="N994" s="1" t="s">
        <v>4230</v>
      </c>
      <c r="O994" s="1" t="s">
        <v>3552</v>
      </c>
      <c r="P994" s="1" t="s">
        <v>3416</v>
      </c>
      <c r="Q994">
        <v>13130</v>
      </c>
      <c r="R994">
        <v>1</v>
      </c>
      <c r="S994">
        <v>179</v>
      </c>
      <c r="T994" s="1" t="s">
        <v>3373</v>
      </c>
      <c r="U994" s="1" t="s">
        <v>27</v>
      </c>
      <c r="V994">
        <v>1568401196</v>
      </c>
      <c r="W994">
        <v>0</v>
      </c>
      <c r="X994" s="1" t="s">
        <v>27</v>
      </c>
      <c r="Y994" s="2">
        <v>43721.874305555553</v>
      </c>
    </row>
    <row r="995" spans="1:25" x14ac:dyDescent="0.4">
      <c r="A995">
        <v>1748942</v>
      </c>
      <c r="B995">
        <v>14891239</v>
      </c>
      <c r="C995">
        <v>331</v>
      </c>
      <c r="D995">
        <v>337883298</v>
      </c>
      <c r="E995" s="1" t="s">
        <v>29</v>
      </c>
      <c r="F995">
        <v>19000</v>
      </c>
      <c r="G995">
        <v>500216</v>
      </c>
      <c r="H995" s="1" t="s">
        <v>456</v>
      </c>
      <c r="I995" s="1" t="s">
        <v>3368</v>
      </c>
      <c r="J995" s="1" t="s">
        <v>29</v>
      </c>
      <c r="L995" s="1" t="s">
        <v>27</v>
      </c>
      <c r="M995" s="1" t="s">
        <v>3414</v>
      </c>
      <c r="N995" s="1" t="s">
        <v>4569</v>
      </c>
      <c r="O995" s="1" t="s">
        <v>3893</v>
      </c>
      <c r="P995" s="1" t="s">
        <v>3416</v>
      </c>
      <c r="Q995">
        <v>13130</v>
      </c>
      <c r="R995">
        <v>1</v>
      </c>
      <c r="S995">
        <v>610</v>
      </c>
      <c r="T995" s="1" t="s">
        <v>3391</v>
      </c>
      <c r="U995" s="1" t="s">
        <v>27</v>
      </c>
      <c r="V995">
        <v>1568401196</v>
      </c>
      <c r="W995">
        <v>0</v>
      </c>
      <c r="X995" s="1" t="s">
        <v>27</v>
      </c>
      <c r="Y995" s="2">
        <v>43721.874305555553</v>
      </c>
    </row>
    <row r="996" spans="1:25" x14ac:dyDescent="0.4">
      <c r="A996">
        <v>1748941</v>
      </c>
      <c r="B996">
        <v>14891247</v>
      </c>
      <c r="C996">
        <v>331</v>
      </c>
      <c r="D996">
        <v>338179909</v>
      </c>
      <c r="E996" s="1" t="s">
        <v>29</v>
      </c>
      <c r="F996">
        <v>19300</v>
      </c>
      <c r="G996">
        <v>538213</v>
      </c>
      <c r="H996" s="1" t="s">
        <v>3756</v>
      </c>
      <c r="I996" s="1" t="s">
        <v>3368</v>
      </c>
      <c r="J996" s="1" t="s">
        <v>29</v>
      </c>
      <c r="L996" s="1" t="s">
        <v>27</v>
      </c>
      <c r="M996" s="1" t="s">
        <v>3414</v>
      </c>
      <c r="N996" s="1" t="s">
        <v>4570</v>
      </c>
      <c r="O996" s="1" t="s">
        <v>3758</v>
      </c>
      <c r="P996" s="1" t="s">
        <v>3416</v>
      </c>
      <c r="Q996">
        <v>13130</v>
      </c>
      <c r="R996">
        <v>1</v>
      </c>
      <c r="S996">
        <v>1911</v>
      </c>
      <c r="T996" s="1" t="s">
        <v>3665</v>
      </c>
      <c r="U996" s="1" t="s">
        <v>27</v>
      </c>
      <c r="V996">
        <v>1568401196</v>
      </c>
      <c r="W996">
        <v>0</v>
      </c>
      <c r="X996" s="1" t="s">
        <v>27</v>
      </c>
      <c r="Y996" s="2">
        <v>43721.874305555553</v>
      </c>
    </row>
    <row r="997" spans="1:25" x14ac:dyDescent="0.4">
      <c r="A997">
        <v>1261866</v>
      </c>
      <c r="B997">
        <v>15034496</v>
      </c>
      <c r="C997">
        <v>331</v>
      </c>
      <c r="D997">
        <v>338042683</v>
      </c>
      <c r="E997" s="1" t="s">
        <v>331</v>
      </c>
      <c r="F997">
        <v>57101</v>
      </c>
      <c r="G997">
        <v>578444</v>
      </c>
      <c r="H997" s="1" t="s">
        <v>331</v>
      </c>
      <c r="I997" s="1" t="s">
        <v>3924</v>
      </c>
      <c r="J997" s="1" t="s">
        <v>859</v>
      </c>
      <c r="L997" s="1" t="s">
        <v>27</v>
      </c>
      <c r="M997" s="1" t="s">
        <v>3419</v>
      </c>
      <c r="N997" s="1" t="s">
        <v>4239</v>
      </c>
      <c r="O997" s="1" t="s">
        <v>3563</v>
      </c>
      <c r="P997" s="1" t="s">
        <v>3416</v>
      </c>
      <c r="Q997">
        <v>13130</v>
      </c>
      <c r="R997">
        <v>1</v>
      </c>
      <c r="S997">
        <v>1405</v>
      </c>
      <c r="T997" s="1" t="s">
        <v>4240</v>
      </c>
      <c r="U997" s="1" t="s">
        <v>27</v>
      </c>
      <c r="V997">
        <v>1568378734</v>
      </c>
      <c r="W997">
        <v>0</v>
      </c>
      <c r="X997" s="1" t="s">
        <v>27</v>
      </c>
      <c r="Y997" s="2">
        <v>43721.614583333336</v>
      </c>
    </row>
    <row r="998" spans="1:25" x14ac:dyDescent="0.4">
      <c r="A998">
        <v>1262008</v>
      </c>
      <c r="B998">
        <v>15043151</v>
      </c>
      <c r="C998">
        <v>331</v>
      </c>
      <c r="D998">
        <v>338158460</v>
      </c>
      <c r="E998" s="1" t="s">
        <v>2753</v>
      </c>
      <c r="F998">
        <v>51251</v>
      </c>
      <c r="G998">
        <v>577308</v>
      </c>
      <c r="H998" s="1" t="s">
        <v>2753</v>
      </c>
      <c r="I998" s="1" t="s">
        <v>3530</v>
      </c>
      <c r="J998" s="1" t="s">
        <v>522</v>
      </c>
      <c r="L998" s="1" t="s">
        <v>27</v>
      </c>
      <c r="M998" s="1" t="s">
        <v>3393</v>
      </c>
      <c r="N998" s="1" t="s">
        <v>4571</v>
      </c>
      <c r="O998" s="1" t="s">
        <v>27</v>
      </c>
      <c r="P998" s="1" t="s">
        <v>3416</v>
      </c>
      <c r="Q998">
        <v>13130</v>
      </c>
      <c r="R998">
        <v>1</v>
      </c>
      <c r="S998">
        <v>213</v>
      </c>
      <c r="T998" s="1" t="s">
        <v>27</v>
      </c>
      <c r="U998" s="1" t="s">
        <v>27</v>
      </c>
      <c r="V998">
        <v>1568378734</v>
      </c>
      <c r="W998">
        <v>0</v>
      </c>
      <c r="X998" s="1" t="s">
        <v>27</v>
      </c>
      <c r="Y998" s="2">
        <v>43721.614583333336</v>
      </c>
    </row>
    <row r="999" spans="1:25" x14ac:dyDescent="0.4">
      <c r="A999">
        <v>1262294</v>
      </c>
      <c r="B999">
        <v>15052591</v>
      </c>
      <c r="C999">
        <v>331</v>
      </c>
      <c r="D999">
        <v>338009891</v>
      </c>
      <c r="E999" s="1" t="s">
        <v>154</v>
      </c>
      <c r="F999">
        <v>53701</v>
      </c>
      <c r="G999">
        <v>571164</v>
      </c>
      <c r="H999" s="1" t="s">
        <v>154</v>
      </c>
      <c r="I999" s="1" t="s">
        <v>3603</v>
      </c>
      <c r="J999" s="1" t="s">
        <v>154</v>
      </c>
      <c r="L999" s="1" t="s">
        <v>27</v>
      </c>
      <c r="M999" s="1" t="s">
        <v>3419</v>
      </c>
      <c r="N999" s="1" t="s">
        <v>4209</v>
      </c>
      <c r="O999" s="1" t="s">
        <v>3808</v>
      </c>
      <c r="P999" s="1" t="s">
        <v>3416</v>
      </c>
      <c r="Q999">
        <v>13130</v>
      </c>
      <c r="R999">
        <v>1</v>
      </c>
      <c r="S999">
        <v>973</v>
      </c>
      <c r="T999" s="1" t="s">
        <v>27</v>
      </c>
      <c r="U999" s="1" t="s">
        <v>27</v>
      </c>
      <c r="V999">
        <v>1568378735</v>
      </c>
      <c r="W999">
        <v>0</v>
      </c>
      <c r="X999" s="1" t="s">
        <v>27</v>
      </c>
      <c r="Y999" s="2">
        <v>43721.614583333336</v>
      </c>
    </row>
    <row r="1000" spans="1:25" x14ac:dyDescent="0.4">
      <c r="A1000">
        <v>1748940</v>
      </c>
      <c r="B1000">
        <v>15055256</v>
      </c>
      <c r="C1000">
        <v>331</v>
      </c>
      <c r="D1000">
        <v>338042705</v>
      </c>
      <c r="E1000" s="1" t="s">
        <v>367</v>
      </c>
      <c r="F1000">
        <v>50901</v>
      </c>
      <c r="G1000">
        <v>573248</v>
      </c>
      <c r="H1000" s="1" t="s">
        <v>367</v>
      </c>
      <c r="I1000" s="1" t="s">
        <v>3536</v>
      </c>
      <c r="J1000" s="1" t="s">
        <v>1127</v>
      </c>
      <c r="L1000" s="1" t="s">
        <v>27</v>
      </c>
      <c r="M1000" s="1" t="s">
        <v>3393</v>
      </c>
      <c r="N1000" s="1" t="s">
        <v>3975</v>
      </c>
      <c r="O1000" s="1" t="s">
        <v>27</v>
      </c>
      <c r="P1000" s="1" t="s">
        <v>3416</v>
      </c>
      <c r="Q1000">
        <v>13130</v>
      </c>
      <c r="R1000">
        <v>1</v>
      </c>
      <c r="S1000">
        <v>2</v>
      </c>
      <c r="T1000" s="1" t="s">
        <v>27</v>
      </c>
      <c r="U1000" s="1" t="s">
        <v>27</v>
      </c>
      <c r="V1000">
        <v>1568401196</v>
      </c>
      <c r="W1000">
        <v>0</v>
      </c>
      <c r="X1000" s="1" t="s">
        <v>27</v>
      </c>
      <c r="Y1000" s="2">
        <v>43721.874305555553</v>
      </c>
    </row>
    <row r="1001" spans="1:25" x14ac:dyDescent="0.4">
      <c r="A1001">
        <v>1748939</v>
      </c>
      <c r="B1001">
        <v>15060977</v>
      </c>
      <c r="C1001">
        <v>331</v>
      </c>
      <c r="D1001">
        <v>338107665</v>
      </c>
      <c r="E1001" s="1" t="s">
        <v>62</v>
      </c>
      <c r="F1001">
        <v>58291</v>
      </c>
      <c r="G1001">
        <v>569569</v>
      </c>
      <c r="H1001" s="1" t="s">
        <v>62</v>
      </c>
      <c r="I1001" s="1" t="s">
        <v>3549</v>
      </c>
      <c r="J1001" s="1" t="s">
        <v>505</v>
      </c>
      <c r="L1001" s="1" t="s">
        <v>27</v>
      </c>
      <c r="M1001" s="1" t="s">
        <v>3414</v>
      </c>
      <c r="N1001" s="1" t="s">
        <v>3550</v>
      </c>
      <c r="O1001" s="1" t="s">
        <v>27</v>
      </c>
      <c r="P1001" s="1" t="s">
        <v>3416</v>
      </c>
      <c r="Q1001">
        <v>13130</v>
      </c>
      <c r="R1001">
        <v>1</v>
      </c>
      <c r="S1001">
        <v>547</v>
      </c>
      <c r="T1001" s="1" t="s">
        <v>27</v>
      </c>
      <c r="U1001" s="1" t="s">
        <v>27</v>
      </c>
      <c r="V1001">
        <v>1568401196</v>
      </c>
      <c r="W1001">
        <v>0</v>
      </c>
      <c r="X1001" s="1" t="s">
        <v>27</v>
      </c>
      <c r="Y1001" s="2">
        <v>43721.874305555553</v>
      </c>
    </row>
    <row r="1002" spans="1:25" x14ac:dyDescent="0.4">
      <c r="A1002">
        <v>1748938</v>
      </c>
      <c r="B1002">
        <v>15062848</v>
      </c>
      <c r="C1002">
        <v>331</v>
      </c>
      <c r="D1002">
        <v>338009912</v>
      </c>
      <c r="E1002" s="1" t="s">
        <v>145</v>
      </c>
      <c r="F1002">
        <v>50003</v>
      </c>
      <c r="G1002">
        <v>569810</v>
      </c>
      <c r="H1002" s="1" t="s">
        <v>145</v>
      </c>
      <c r="I1002" s="1" t="s">
        <v>3379</v>
      </c>
      <c r="J1002" s="1" t="s">
        <v>145</v>
      </c>
      <c r="L1002" s="1" t="s">
        <v>27</v>
      </c>
      <c r="M1002" s="1" t="s">
        <v>3414</v>
      </c>
      <c r="N1002" s="1" t="s">
        <v>3732</v>
      </c>
      <c r="O1002" s="1" t="s">
        <v>27</v>
      </c>
      <c r="P1002" s="1" t="s">
        <v>3416</v>
      </c>
      <c r="Q1002">
        <v>13130</v>
      </c>
      <c r="R1002">
        <v>1</v>
      </c>
      <c r="S1002">
        <v>1029</v>
      </c>
      <c r="T1002" s="1" t="s">
        <v>3391</v>
      </c>
      <c r="U1002" s="1" t="s">
        <v>27</v>
      </c>
      <c r="V1002">
        <v>1568401196</v>
      </c>
      <c r="W1002">
        <v>0</v>
      </c>
      <c r="X1002" s="1" t="s">
        <v>27</v>
      </c>
      <c r="Y1002" s="2">
        <v>43721.874305555553</v>
      </c>
    </row>
    <row r="1003" spans="1:25" x14ac:dyDescent="0.4">
      <c r="A1003">
        <v>1748937</v>
      </c>
      <c r="B1003">
        <v>15530213</v>
      </c>
      <c r="C1003">
        <v>331</v>
      </c>
      <c r="D1003">
        <v>337883923</v>
      </c>
      <c r="E1003" s="1" t="s">
        <v>53</v>
      </c>
      <c r="F1003">
        <v>61200</v>
      </c>
      <c r="G1003">
        <v>551007</v>
      </c>
      <c r="H1003" s="1" t="s">
        <v>3442</v>
      </c>
      <c r="I1003" s="1" t="s">
        <v>3426</v>
      </c>
      <c r="J1003" s="1" t="s">
        <v>3427</v>
      </c>
      <c r="L1003" s="1" t="s">
        <v>27</v>
      </c>
      <c r="M1003" s="1" t="s">
        <v>3414</v>
      </c>
      <c r="N1003" s="1" t="s">
        <v>3375</v>
      </c>
      <c r="O1003" s="1" t="s">
        <v>3444</v>
      </c>
      <c r="P1003" s="1" t="s">
        <v>3416</v>
      </c>
      <c r="Q1003">
        <v>13130</v>
      </c>
      <c r="R1003">
        <v>1</v>
      </c>
      <c r="S1003">
        <v>2832</v>
      </c>
      <c r="T1003" s="1" t="s">
        <v>4242</v>
      </c>
      <c r="U1003" s="1" t="s">
        <v>27</v>
      </c>
      <c r="V1003">
        <v>1568401196</v>
      </c>
      <c r="W1003">
        <v>0</v>
      </c>
      <c r="X1003" s="1" t="s">
        <v>27</v>
      </c>
      <c r="Y1003" s="2">
        <v>43721.874305555553</v>
      </c>
    </row>
    <row r="1004" spans="1:25" x14ac:dyDescent="0.4">
      <c r="A1004">
        <v>1748936</v>
      </c>
      <c r="B1004">
        <v>16355474</v>
      </c>
      <c r="C1004">
        <v>331</v>
      </c>
      <c r="D1004">
        <v>339516907</v>
      </c>
      <c r="E1004" s="1" t="s">
        <v>705</v>
      </c>
      <c r="F1004">
        <v>69301</v>
      </c>
      <c r="G1004">
        <v>584495</v>
      </c>
      <c r="H1004" s="1" t="s">
        <v>705</v>
      </c>
      <c r="I1004" s="1" t="s">
        <v>3726</v>
      </c>
      <c r="J1004" s="1" t="s">
        <v>325</v>
      </c>
      <c r="L1004" s="1" t="s">
        <v>27</v>
      </c>
      <c r="M1004" s="1" t="s">
        <v>3393</v>
      </c>
      <c r="N1004" s="1" t="s">
        <v>3772</v>
      </c>
      <c r="O1004" s="1" t="s">
        <v>27</v>
      </c>
      <c r="P1004" s="1" t="s">
        <v>3416</v>
      </c>
      <c r="Q1004">
        <v>13130</v>
      </c>
      <c r="R1004">
        <v>1</v>
      </c>
      <c r="S1004">
        <v>136</v>
      </c>
      <c r="T1004" s="1" t="s">
        <v>3373</v>
      </c>
      <c r="U1004" s="1" t="s">
        <v>27</v>
      </c>
      <c r="V1004">
        <v>1568401196</v>
      </c>
      <c r="W1004">
        <v>0</v>
      </c>
      <c r="X1004" s="1" t="s">
        <v>27</v>
      </c>
      <c r="Y1004" s="2">
        <v>43721.874305555553</v>
      </c>
    </row>
    <row r="1005" spans="1:25" x14ac:dyDescent="0.4">
      <c r="A1005">
        <v>1748935</v>
      </c>
      <c r="B1005">
        <v>16628144</v>
      </c>
      <c r="C1005">
        <v>641</v>
      </c>
      <c r="D1005">
        <v>337884657</v>
      </c>
      <c r="E1005" s="1" t="s">
        <v>2069</v>
      </c>
      <c r="F1005">
        <v>74235</v>
      </c>
      <c r="G1005">
        <v>599701</v>
      </c>
      <c r="H1005" s="1" t="s">
        <v>2069</v>
      </c>
      <c r="I1005" s="1" t="s">
        <v>3474</v>
      </c>
      <c r="J1005" s="1" t="s">
        <v>272</v>
      </c>
      <c r="L1005" s="1" t="s">
        <v>27</v>
      </c>
      <c r="M1005" s="1" t="s">
        <v>3419</v>
      </c>
      <c r="N1005" s="1" t="s">
        <v>4049</v>
      </c>
      <c r="O1005" s="1" t="s">
        <v>27</v>
      </c>
      <c r="P1005" s="1" t="s">
        <v>3410</v>
      </c>
      <c r="Q1005">
        <v>15002</v>
      </c>
      <c r="R1005">
        <v>1</v>
      </c>
      <c r="S1005">
        <v>249</v>
      </c>
      <c r="T1005" s="1" t="s">
        <v>3712</v>
      </c>
      <c r="U1005" s="1" t="s">
        <v>27</v>
      </c>
      <c r="V1005">
        <v>1568401195</v>
      </c>
      <c r="W1005">
        <v>0</v>
      </c>
      <c r="X1005" s="1" t="s">
        <v>27</v>
      </c>
      <c r="Y1005" s="2">
        <v>43721.874305555553</v>
      </c>
    </row>
    <row r="1006" spans="1:25" x14ac:dyDescent="0.4">
      <c r="A1006">
        <v>1748934</v>
      </c>
      <c r="B1006">
        <v>18242171</v>
      </c>
      <c r="C1006">
        <v>331</v>
      </c>
      <c r="D1006">
        <v>338010343</v>
      </c>
      <c r="E1006" s="1" t="s">
        <v>395</v>
      </c>
      <c r="F1006">
        <v>33701</v>
      </c>
      <c r="G1006">
        <v>559717</v>
      </c>
      <c r="H1006" s="1" t="s">
        <v>395</v>
      </c>
      <c r="I1006" s="1" t="s">
        <v>3724</v>
      </c>
      <c r="J1006" s="1" t="s">
        <v>395</v>
      </c>
      <c r="L1006" s="1" t="s">
        <v>27</v>
      </c>
      <c r="M1006" s="1" t="s">
        <v>3419</v>
      </c>
      <c r="N1006" s="1" t="s">
        <v>4249</v>
      </c>
      <c r="O1006" s="1" t="s">
        <v>4250</v>
      </c>
      <c r="P1006" s="1" t="s">
        <v>3416</v>
      </c>
      <c r="Q1006">
        <v>13130</v>
      </c>
      <c r="R1006">
        <v>1</v>
      </c>
      <c r="S1006">
        <v>96</v>
      </c>
      <c r="T1006" s="1" t="s">
        <v>27</v>
      </c>
      <c r="U1006" s="1" t="s">
        <v>27</v>
      </c>
      <c r="V1006">
        <v>1568401195</v>
      </c>
      <c r="W1006">
        <v>0</v>
      </c>
      <c r="X1006" s="1" t="s">
        <v>27</v>
      </c>
      <c r="Y1006" s="2">
        <v>43721.874305555553</v>
      </c>
    </row>
    <row r="1007" spans="1:25" x14ac:dyDescent="0.4">
      <c r="A1007">
        <v>1748933</v>
      </c>
      <c r="B1007">
        <v>18380824</v>
      </c>
      <c r="C1007">
        <v>331</v>
      </c>
      <c r="D1007">
        <v>338608771</v>
      </c>
      <c r="E1007" s="1" t="s">
        <v>392</v>
      </c>
      <c r="F1007">
        <v>44101</v>
      </c>
      <c r="G1007">
        <v>566616</v>
      </c>
      <c r="H1007" s="1" t="s">
        <v>392</v>
      </c>
      <c r="I1007" s="1" t="s">
        <v>3569</v>
      </c>
      <c r="J1007" s="1" t="s">
        <v>723</v>
      </c>
      <c r="L1007" s="1" t="s">
        <v>27</v>
      </c>
      <c r="M1007" s="1" t="s">
        <v>3414</v>
      </c>
      <c r="N1007" s="1" t="s">
        <v>4251</v>
      </c>
      <c r="O1007" s="1" t="s">
        <v>27</v>
      </c>
      <c r="P1007" s="1" t="s">
        <v>3416</v>
      </c>
      <c r="Q1007">
        <v>13130</v>
      </c>
      <c r="R1007">
        <v>1</v>
      </c>
      <c r="S1007">
        <v>862</v>
      </c>
      <c r="T1007" s="1" t="s">
        <v>27</v>
      </c>
      <c r="U1007" s="1" t="s">
        <v>27</v>
      </c>
      <c r="V1007">
        <v>1568401195</v>
      </c>
      <c r="W1007">
        <v>0</v>
      </c>
      <c r="X1007" s="1" t="s">
        <v>27</v>
      </c>
      <c r="Y1007" s="2">
        <v>43721.874305555553</v>
      </c>
    </row>
    <row r="1008" spans="1:25" x14ac:dyDescent="0.4">
      <c r="A1008">
        <v>1748932</v>
      </c>
      <c r="B1008">
        <v>18383874</v>
      </c>
      <c r="C1008">
        <v>331</v>
      </c>
      <c r="D1008">
        <v>338108148</v>
      </c>
      <c r="E1008" s="1" t="s">
        <v>731</v>
      </c>
      <c r="F1008">
        <v>40747</v>
      </c>
      <c r="G1008">
        <v>562882</v>
      </c>
      <c r="H1008" s="1" t="s">
        <v>731</v>
      </c>
      <c r="I1008" s="1" t="s">
        <v>3693</v>
      </c>
      <c r="J1008" s="1" t="s">
        <v>311</v>
      </c>
      <c r="L1008" s="1" t="s">
        <v>27</v>
      </c>
      <c r="M1008" s="1" t="s">
        <v>3941</v>
      </c>
      <c r="N1008" s="1" t="s">
        <v>4253</v>
      </c>
      <c r="O1008" s="1" t="s">
        <v>27</v>
      </c>
      <c r="P1008" s="1" t="s">
        <v>3416</v>
      </c>
      <c r="Q1008">
        <v>13130</v>
      </c>
      <c r="R1008">
        <v>1</v>
      </c>
      <c r="S1008">
        <v>2166</v>
      </c>
      <c r="T1008" s="1" t="s">
        <v>27</v>
      </c>
      <c r="U1008" s="1" t="s">
        <v>27</v>
      </c>
      <c r="V1008">
        <v>1568401195</v>
      </c>
      <c r="W1008">
        <v>0</v>
      </c>
      <c r="X1008" s="1" t="s">
        <v>27</v>
      </c>
      <c r="Y1008" s="2">
        <v>43721.874305555553</v>
      </c>
    </row>
    <row r="1009" spans="1:25" x14ac:dyDescent="0.4">
      <c r="A1009">
        <v>1266634</v>
      </c>
      <c r="B1009">
        <v>18385036</v>
      </c>
      <c r="C1009">
        <v>331</v>
      </c>
      <c r="D1009">
        <v>339127536</v>
      </c>
      <c r="E1009" s="1" t="s">
        <v>462</v>
      </c>
      <c r="F1009">
        <v>46605</v>
      </c>
      <c r="G1009">
        <v>563510</v>
      </c>
      <c r="H1009" s="1" t="s">
        <v>462</v>
      </c>
      <c r="I1009" s="1" t="s">
        <v>3820</v>
      </c>
      <c r="J1009" s="1" t="s">
        <v>462</v>
      </c>
      <c r="L1009" s="1" t="s">
        <v>27</v>
      </c>
      <c r="M1009" s="1" t="s">
        <v>3393</v>
      </c>
      <c r="N1009" s="1" t="s">
        <v>3966</v>
      </c>
      <c r="O1009" s="1" t="s">
        <v>4572</v>
      </c>
      <c r="P1009" s="1" t="s">
        <v>3416</v>
      </c>
      <c r="Q1009">
        <v>13130</v>
      </c>
      <c r="R1009">
        <v>1</v>
      </c>
      <c r="S1009">
        <v>4852</v>
      </c>
      <c r="T1009" s="1" t="s">
        <v>27</v>
      </c>
      <c r="U1009" s="1" t="s">
        <v>27</v>
      </c>
      <c r="V1009">
        <v>1568378753</v>
      </c>
      <c r="W1009">
        <v>0</v>
      </c>
      <c r="X1009" s="1" t="s">
        <v>27</v>
      </c>
      <c r="Y1009" s="2">
        <v>43721.614583333336</v>
      </c>
    </row>
    <row r="1010" spans="1:25" x14ac:dyDescent="0.4">
      <c r="A1010">
        <v>1266665</v>
      </c>
      <c r="B1010">
        <v>18385877</v>
      </c>
      <c r="C1010">
        <v>121</v>
      </c>
      <c r="D1010">
        <v>338348225</v>
      </c>
      <c r="E1010" s="1" t="s">
        <v>966</v>
      </c>
      <c r="F1010">
        <v>41503</v>
      </c>
      <c r="G1010">
        <v>567442</v>
      </c>
      <c r="H1010" s="1" t="s">
        <v>966</v>
      </c>
      <c r="I1010" s="1" t="s">
        <v>3554</v>
      </c>
      <c r="J1010" s="1" t="s">
        <v>966</v>
      </c>
      <c r="L1010" s="1" t="s">
        <v>27</v>
      </c>
      <c r="M1010" s="1" t="s">
        <v>3393</v>
      </c>
      <c r="N1010" s="1" t="s">
        <v>4257</v>
      </c>
      <c r="O1010" s="1" t="s">
        <v>4258</v>
      </c>
      <c r="P1010" s="1" t="s">
        <v>3372</v>
      </c>
      <c r="Q1010">
        <v>11003</v>
      </c>
      <c r="R1010">
        <v>1</v>
      </c>
      <c r="S1010">
        <v>5</v>
      </c>
      <c r="T1010" s="1" t="s">
        <v>3395</v>
      </c>
      <c r="U1010" s="1" t="s">
        <v>27</v>
      </c>
      <c r="V1010">
        <v>1568378753</v>
      </c>
      <c r="W1010">
        <v>0</v>
      </c>
      <c r="X1010" s="1" t="s">
        <v>27</v>
      </c>
      <c r="Y1010" s="2">
        <v>43721.614583333336</v>
      </c>
    </row>
    <row r="1011" spans="1:25" x14ac:dyDescent="0.4">
      <c r="A1011">
        <v>1748931</v>
      </c>
      <c r="B1011">
        <v>19013833</v>
      </c>
      <c r="C1011">
        <v>331</v>
      </c>
      <c r="D1011">
        <v>337885832</v>
      </c>
      <c r="E1011" s="1" t="s">
        <v>547</v>
      </c>
      <c r="F1011">
        <v>75002</v>
      </c>
      <c r="G1011">
        <v>511382</v>
      </c>
      <c r="H1011" s="1" t="s">
        <v>547</v>
      </c>
      <c r="I1011" s="1" t="s">
        <v>3517</v>
      </c>
      <c r="J1011" s="1" t="s">
        <v>547</v>
      </c>
      <c r="L1011" s="1" t="s">
        <v>27</v>
      </c>
      <c r="M1011" s="1" t="s">
        <v>3419</v>
      </c>
      <c r="N1011" s="1" t="s">
        <v>4573</v>
      </c>
      <c r="O1011" s="1" t="s">
        <v>3518</v>
      </c>
      <c r="P1011" s="1" t="s">
        <v>3416</v>
      </c>
      <c r="Q1011">
        <v>13130</v>
      </c>
      <c r="R1011">
        <v>1</v>
      </c>
      <c r="S1011">
        <v>1028</v>
      </c>
      <c r="T1011" s="1" t="s">
        <v>3773</v>
      </c>
      <c r="U1011" s="1" t="s">
        <v>27</v>
      </c>
      <c r="V1011">
        <v>1568401195</v>
      </c>
      <c r="W1011">
        <v>0</v>
      </c>
      <c r="X1011" s="1" t="s">
        <v>27</v>
      </c>
      <c r="Y1011" s="2">
        <v>43721.874305555553</v>
      </c>
    </row>
    <row r="1012" spans="1:25" x14ac:dyDescent="0.4">
      <c r="A1012">
        <v>1289471</v>
      </c>
      <c r="B1012">
        <v>24135097</v>
      </c>
      <c r="C1012">
        <v>112</v>
      </c>
      <c r="D1012">
        <v>338143940</v>
      </c>
      <c r="E1012" s="1" t="s">
        <v>692</v>
      </c>
      <c r="F1012">
        <v>25101</v>
      </c>
      <c r="G1012">
        <v>538728</v>
      </c>
      <c r="H1012" s="1" t="s">
        <v>692</v>
      </c>
      <c r="I1012" s="1" t="s">
        <v>3407</v>
      </c>
      <c r="J1012" s="1" t="s">
        <v>3408</v>
      </c>
      <c r="L1012" s="1" t="s">
        <v>27</v>
      </c>
      <c r="M1012" s="1" t="s">
        <v>3570</v>
      </c>
      <c r="N1012" s="1" t="s">
        <v>3612</v>
      </c>
      <c r="O1012" s="1" t="s">
        <v>27</v>
      </c>
      <c r="P1012" s="1" t="s">
        <v>3390</v>
      </c>
      <c r="Q1012">
        <v>11002</v>
      </c>
      <c r="R1012">
        <v>1</v>
      </c>
      <c r="S1012">
        <v>1519</v>
      </c>
      <c r="T1012" s="1" t="s">
        <v>3773</v>
      </c>
      <c r="U1012" s="1" t="s">
        <v>27</v>
      </c>
      <c r="V1012">
        <v>1568378822</v>
      </c>
      <c r="W1012">
        <v>0</v>
      </c>
      <c r="X1012" s="1" t="s">
        <v>27</v>
      </c>
      <c r="Y1012" s="2">
        <v>43721.615972222222</v>
      </c>
    </row>
    <row r="1013" spans="1:25" x14ac:dyDescent="0.4">
      <c r="A1013">
        <v>1308323</v>
      </c>
      <c r="B1013">
        <v>24696196</v>
      </c>
      <c r="C1013">
        <v>112</v>
      </c>
      <c r="D1013">
        <v>338438942</v>
      </c>
      <c r="E1013" s="1" t="s">
        <v>4574</v>
      </c>
      <c r="F1013">
        <v>39412</v>
      </c>
      <c r="G1013">
        <v>548472</v>
      </c>
      <c r="H1013" s="1" t="s">
        <v>4574</v>
      </c>
      <c r="I1013" s="1" t="s">
        <v>3539</v>
      </c>
      <c r="J1013" s="1" t="s">
        <v>341</v>
      </c>
      <c r="L1013" s="1" t="s">
        <v>27</v>
      </c>
      <c r="M1013" s="1" t="s">
        <v>3393</v>
      </c>
      <c r="N1013" s="1" t="s">
        <v>27</v>
      </c>
      <c r="O1013" s="1" t="s">
        <v>27</v>
      </c>
      <c r="P1013" s="1" t="s">
        <v>3390</v>
      </c>
      <c r="Q1013">
        <v>11002</v>
      </c>
      <c r="R1013">
        <v>1</v>
      </c>
      <c r="S1013">
        <v>148</v>
      </c>
      <c r="T1013" s="1" t="s">
        <v>27</v>
      </c>
      <c r="U1013" s="1" t="s">
        <v>27</v>
      </c>
      <c r="V1013">
        <v>1568378884</v>
      </c>
      <c r="W1013">
        <v>0</v>
      </c>
      <c r="X1013" s="1" t="s">
        <v>27</v>
      </c>
      <c r="Y1013" s="2">
        <v>43721.616666666669</v>
      </c>
    </row>
    <row r="1014" spans="1:25" x14ac:dyDescent="0.4">
      <c r="A1014">
        <v>1321330</v>
      </c>
      <c r="B1014">
        <v>25005928</v>
      </c>
      <c r="C1014">
        <v>112</v>
      </c>
      <c r="D1014">
        <v>338754936</v>
      </c>
      <c r="E1014" s="1" t="s">
        <v>1454</v>
      </c>
      <c r="F1014">
        <v>43401</v>
      </c>
      <c r="G1014">
        <v>567027</v>
      </c>
      <c r="H1014" s="1" t="s">
        <v>1454</v>
      </c>
      <c r="I1014" s="1" t="s">
        <v>3791</v>
      </c>
      <c r="J1014" s="1" t="s">
        <v>1454</v>
      </c>
      <c r="L1014" s="1" t="s">
        <v>27</v>
      </c>
      <c r="M1014" s="1" t="s">
        <v>3537</v>
      </c>
      <c r="N1014" s="1" t="s">
        <v>4575</v>
      </c>
      <c r="O1014" s="1" t="s">
        <v>27</v>
      </c>
      <c r="P1014" s="1" t="s">
        <v>3390</v>
      </c>
      <c r="Q1014">
        <v>11002</v>
      </c>
      <c r="R1014">
        <v>1</v>
      </c>
      <c r="S1014">
        <v>1823</v>
      </c>
      <c r="T1014" s="1" t="s">
        <v>27</v>
      </c>
      <c r="U1014" s="1" t="s">
        <v>27</v>
      </c>
      <c r="V1014">
        <v>1568378922</v>
      </c>
      <c r="W1014">
        <v>0</v>
      </c>
      <c r="X1014" s="1" t="s">
        <v>27</v>
      </c>
      <c r="Y1014" s="2">
        <v>43721.616666666669</v>
      </c>
    </row>
    <row r="1015" spans="1:25" x14ac:dyDescent="0.4">
      <c r="A1015">
        <v>1321690</v>
      </c>
      <c r="B1015">
        <v>25012045</v>
      </c>
      <c r="C1015">
        <v>112</v>
      </c>
      <c r="D1015">
        <v>339267571</v>
      </c>
      <c r="E1015" s="1" t="s">
        <v>351</v>
      </c>
      <c r="F1015">
        <v>40011</v>
      </c>
      <c r="G1015">
        <v>567892</v>
      </c>
      <c r="H1015" s="1" t="s">
        <v>3558</v>
      </c>
      <c r="I1015" s="1" t="s">
        <v>3559</v>
      </c>
      <c r="J1015" s="1" t="s">
        <v>351</v>
      </c>
      <c r="L1015" s="1" t="s">
        <v>27</v>
      </c>
      <c r="M1015" s="1" t="s">
        <v>3540</v>
      </c>
      <c r="N1015" s="1" t="s">
        <v>4260</v>
      </c>
      <c r="O1015" s="1" t="s">
        <v>4261</v>
      </c>
      <c r="P1015" s="1" t="s">
        <v>3390</v>
      </c>
      <c r="Q1015">
        <v>11002</v>
      </c>
      <c r="R1015">
        <v>1</v>
      </c>
      <c r="S1015">
        <v>1523</v>
      </c>
      <c r="T1015" s="1" t="s">
        <v>4262</v>
      </c>
      <c r="U1015" s="1" t="s">
        <v>27</v>
      </c>
      <c r="V1015">
        <v>1568378923</v>
      </c>
      <c r="W1015">
        <v>0</v>
      </c>
      <c r="X1015" s="1" t="s">
        <v>27</v>
      </c>
      <c r="Y1015" s="2">
        <v>43721.616666666669</v>
      </c>
    </row>
    <row r="1016" spans="1:25" x14ac:dyDescent="0.4">
      <c r="A1016">
        <v>1321815</v>
      </c>
      <c r="B1016">
        <v>25014188</v>
      </c>
      <c r="C1016">
        <v>121</v>
      </c>
      <c r="D1016">
        <v>338212594</v>
      </c>
      <c r="E1016" s="1" t="s">
        <v>2359</v>
      </c>
      <c r="F1016">
        <v>43513</v>
      </c>
      <c r="G1016">
        <v>567311</v>
      </c>
      <c r="H1016" s="1" t="s">
        <v>2359</v>
      </c>
      <c r="I1016" s="1" t="s">
        <v>3791</v>
      </c>
      <c r="J1016" s="1" t="s">
        <v>1454</v>
      </c>
      <c r="L1016" s="1" t="s">
        <v>27</v>
      </c>
      <c r="M1016" s="1" t="s">
        <v>3393</v>
      </c>
      <c r="N1016" s="1" t="s">
        <v>4187</v>
      </c>
      <c r="O1016" s="1" t="s">
        <v>27</v>
      </c>
      <c r="P1016" s="1" t="s">
        <v>3390</v>
      </c>
      <c r="Q1016">
        <v>11002</v>
      </c>
      <c r="R1016">
        <v>1</v>
      </c>
      <c r="S1016">
        <v>128</v>
      </c>
      <c r="T1016" s="1" t="s">
        <v>27</v>
      </c>
      <c r="U1016" s="1" t="s">
        <v>27</v>
      </c>
      <c r="V1016">
        <v>1568378923</v>
      </c>
      <c r="W1016">
        <v>0</v>
      </c>
      <c r="X1016" s="1" t="s">
        <v>27</v>
      </c>
      <c r="Y1016" s="2">
        <v>43721.616666666669</v>
      </c>
    </row>
    <row r="1017" spans="1:25" x14ac:dyDescent="0.4">
      <c r="A1017">
        <v>1321862</v>
      </c>
      <c r="B1017">
        <v>25014986</v>
      </c>
      <c r="C1017">
        <v>112</v>
      </c>
      <c r="D1017">
        <v>339704522</v>
      </c>
      <c r="E1017" s="1" t="s">
        <v>299</v>
      </c>
      <c r="F1017">
        <v>47001</v>
      </c>
      <c r="G1017">
        <v>561380</v>
      </c>
      <c r="H1017" s="1" t="s">
        <v>299</v>
      </c>
      <c r="I1017" s="1" t="s">
        <v>3502</v>
      </c>
      <c r="J1017" s="1" t="s">
        <v>299</v>
      </c>
      <c r="L1017" s="1" t="s">
        <v>27</v>
      </c>
      <c r="M1017" s="1" t="s">
        <v>3537</v>
      </c>
      <c r="N1017" s="1" t="s">
        <v>4252</v>
      </c>
      <c r="O1017" s="1" t="s">
        <v>27</v>
      </c>
      <c r="P1017" s="1" t="s">
        <v>3390</v>
      </c>
      <c r="Q1017">
        <v>11002</v>
      </c>
      <c r="R1017">
        <v>1</v>
      </c>
      <c r="S1017">
        <v>3061</v>
      </c>
      <c r="T1017" s="1" t="s">
        <v>27</v>
      </c>
      <c r="U1017" s="1" t="s">
        <v>27</v>
      </c>
      <c r="V1017">
        <v>1568378923</v>
      </c>
      <c r="W1017">
        <v>0</v>
      </c>
      <c r="X1017" s="1" t="s">
        <v>27</v>
      </c>
      <c r="Y1017" s="2">
        <v>43721.616666666669</v>
      </c>
    </row>
    <row r="1018" spans="1:25" x14ac:dyDescent="0.4">
      <c r="A1018">
        <v>1321870</v>
      </c>
      <c r="B1018">
        <v>25015052</v>
      </c>
      <c r="C1018">
        <v>112</v>
      </c>
      <c r="D1018">
        <v>338077053</v>
      </c>
      <c r="E1018" s="1" t="s">
        <v>1454</v>
      </c>
      <c r="F1018">
        <v>43401</v>
      </c>
      <c r="G1018">
        <v>567027</v>
      </c>
      <c r="H1018" s="1" t="s">
        <v>1454</v>
      </c>
      <c r="I1018" s="1" t="s">
        <v>3791</v>
      </c>
      <c r="J1018" s="1" t="s">
        <v>1454</v>
      </c>
      <c r="L1018" s="1" t="s">
        <v>27</v>
      </c>
      <c r="M1018" s="1" t="s">
        <v>3537</v>
      </c>
      <c r="N1018" s="1" t="s">
        <v>4576</v>
      </c>
      <c r="O1018" s="1" t="s">
        <v>27</v>
      </c>
      <c r="P1018" s="1" t="s">
        <v>3390</v>
      </c>
      <c r="Q1018">
        <v>11002</v>
      </c>
      <c r="R1018">
        <v>1</v>
      </c>
      <c r="S1018">
        <v>584</v>
      </c>
      <c r="T1018" s="1" t="s">
        <v>27</v>
      </c>
      <c r="U1018" s="1" t="s">
        <v>27</v>
      </c>
      <c r="V1018">
        <v>1568378923</v>
      </c>
      <c r="W1018">
        <v>0</v>
      </c>
      <c r="X1018" s="1" t="s">
        <v>27</v>
      </c>
      <c r="Y1018" s="2">
        <v>43721.616666666669</v>
      </c>
    </row>
    <row r="1019" spans="1:25" x14ac:dyDescent="0.4">
      <c r="A1019">
        <v>1321881</v>
      </c>
      <c r="B1019">
        <v>25015192</v>
      </c>
      <c r="C1019">
        <v>112</v>
      </c>
      <c r="D1019">
        <v>338530259</v>
      </c>
      <c r="E1019" s="1" t="s">
        <v>27</v>
      </c>
      <c r="G1019">
        <v>567027</v>
      </c>
      <c r="H1019" s="1" t="s">
        <v>1454</v>
      </c>
      <c r="I1019" s="1" t="s">
        <v>3791</v>
      </c>
      <c r="J1019" s="1" t="s">
        <v>1454</v>
      </c>
      <c r="L1019" s="1" t="s">
        <v>27</v>
      </c>
      <c r="M1019" s="1" t="s">
        <v>3537</v>
      </c>
      <c r="N1019" s="1" t="s">
        <v>27</v>
      </c>
      <c r="O1019" s="1" t="s">
        <v>27</v>
      </c>
      <c r="P1019" s="1" t="s">
        <v>3390</v>
      </c>
      <c r="Q1019">
        <v>11002</v>
      </c>
      <c r="T1019" s="1" t="s">
        <v>27</v>
      </c>
      <c r="U1019" s="1" t="s">
        <v>4577</v>
      </c>
      <c r="V1019">
        <v>1568378923</v>
      </c>
      <c r="W1019">
        <v>0</v>
      </c>
      <c r="X1019" s="1" t="s">
        <v>27</v>
      </c>
      <c r="Y1019" s="2">
        <v>43721.616666666669</v>
      </c>
    </row>
    <row r="1020" spans="1:25" x14ac:dyDescent="0.4">
      <c r="A1020">
        <v>1321889</v>
      </c>
      <c r="B1020">
        <v>25015311</v>
      </c>
      <c r="C1020">
        <v>112</v>
      </c>
      <c r="D1020">
        <v>339267577</v>
      </c>
      <c r="E1020" s="1" t="s">
        <v>601</v>
      </c>
      <c r="F1020">
        <v>41201</v>
      </c>
      <c r="G1020">
        <v>564567</v>
      </c>
      <c r="H1020" s="1" t="s">
        <v>601</v>
      </c>
      <c r="I1020" s="1" t="s">
        <v>3561</v>
      </c>
      <c r="J1020" s="1" t="s">
        <v>601</v>
      </c>
      <c r="L1020" s="1" t="s">
        <v>27</v>
      </c>
      <c r="M1020" s="1" t="s">
        <v>3540</v>
      </c>
      <c r="N1020" s="1" t="s">
        <v>4578</v>
      </c>
      <c r="O1020" s="1" t="s">
        <v>4264</v>
      </c>
      <c r="P1020" s="1" t="s">
        <v>3390</v>
      </c>
      <c r="Q1020">
        <v>11002</v>
      </c>
      <c r="R1020">
        <v>1</v>
      </c>
      <c r="S1020">
        <v>13</v>
      </c>
      <c r="T1020" s="1" t="s">
        <v>3387</v>
      </c>
      <c r="U1020" s="1" t="s">
        <v>27</v>
      </c>
      <c r="V1020">
        <v>1568378923</v>
      </c>
      <c r="W1020">
        <v>0</v>
      </c>
      <c r="X1020" s="1" t="s">
        <v>27</v>
      </c>
      <c r="Y1020" s="2">
        <v>43721.616666666669</v>
      </c>
    </row>
    <row r="1021" spans="1:25" x14ac:dyDescent="0.4">
      <c r="A1021">
        <v>1321892</v>
      </c>
      <c r="B1021">
        <v>25015362</v>
      </c>
      <c r="C1021">
        <v>112</v>
      </c>
      <c r="D1021">
        <v>338554251</v>
      </c>
      <c r="E1021" s="1" t="s">
        <v>254</v>
      </c>
      <c r="F1021">
        <v>46014</v>
      </c>
      <c r="G1021">
        <v>556904</v>
      </c>
      <c r="H1021" s="1" t="s">
        <v>3402</v>
      </c>
      <c r="I1021" s="1" t="s">
        <v>3403</v>
      </c>
      <c r="J1021" s="1" t="s">
        <v>254</v>
      </c>
      <c r="L1021" s="1" t="s">
        <v>27</v>
      </c>
      <c r="M1021" s="1" t="s">
        <v>3393</v>
      </c>
      <c r="N1021" s="1" t="s">
        <v>4045</v>
      </c>
      <c r="O1021" s="1" t="s">
        <v>4046</v>
      </c>
      <c r="P1021" s="1" t="s">
        <v>3390</v>
      </c>
      <c r="Q1021">
        <v>11002</v>
      </c>
      <c r="R1021">
        <v>1</v>
      </c>
      <c r="S1021">
        <v>167</v>
      </c>
      <c r="T1021" s="1" t="s">
        <v>27</v>
      </c>
      <c r="U1021" s="1" t="s">
        <v>27</v>
      </c>
      <c r="V1021">
        <v>1568378923</v>
      </c>
      <c r="W1021">
        <v>0</v>
      </c>
      <c r="X1021" s="1" t="s">
        <v>27</v>
      </c>
      <c r="Y1021" s="2">
        <v>43721.616666666669</v>
      </c>
    </row>
    <row r="1022" spans="1:25" x14ac:dyDescent="0.4">
      <c r="A1022">
        <v>1322074</v>
      </c>
      <c r="B1022">
        <v>25018507</v>
      </c>
      <c r="C1022">
        <v>112</v>
      </c>
      <c r="D1022">
        <v>337886075</v>
      </c>
      <c r="E1022" s="1" t="s">
        <v>254</v>
      </c>
      <c r="F1022">
        <v>46006</v>
      </c>
      <c r="G1022">
        <v>556904</v>
      </c>
      <c r="H1022" s="1" t="s">
        <v>3402</v>
      </c>
      <c r="I1022" s="1" t="s">
        <v>3403</v>
      </c>
      <c r="J1022" s="1" t="s">
        <v>254</v>
      </c>
      <c r="L1022" s="1" t="s">
        <v>27</v>
      </c>
      <c r="M1022" s="1" t="s">
        <v>3537</v>
      </c>
      <c r="N1022" s="1" t="s">
        <v>4579</v>
      </c>
      <c r="O1022" s="1" t="s">
        <v>4580</v>
      </c>
      <c r="P1022" s="1" t="s">
        <v>3390</v>
      </c>
      <c r="Q1022">
        <v>11002</v>
      </c>
      <c r="R1022">
        <v>1</v>
      </c>
      <c r="S1022">
        <v>839</v>
      </c>
      <c r="T1022" s="1" t="s">
        <v>3395</v>
      </c>
      <c r="U1022" s="1" t="s">
        <v>27</v>
      </c>
      <c r="V1022">
        <v>1568378924</v>
      </c>
      <c r="W1022">
        <v>0</v>
      </c>
      <c r="X1022" s="1" t="s">
        <v>27</v>
      </c>
      <c r="Y1022" s="2">
        <v>43721.616666666669</v>
      </c>
    </row>
    <row r="1023" spans="1:25" x14ac:dyDescent="0.4">
      <c r="A1023">
        <v>1322073</v>
      </c>
      <c r="B1023">
        <v>25018566</v>
      </c>
      <c r="C1023">
        <v>112</v>
      </c>
      <c r="D1023">
        <v>338198806</v>
      </c>
      <c r="E1023" s="1" t="s">
        <v>27</v>
      </c>
      <c r="G1023">
        <v>567892</v>
      </c>
      <c r="H1023" s="1" t="s">
        <v>3558</v>
      </c>
      <c r="I1023" s="1" t="s">
        <v>3559</v>
      </c>
      <c r="J1023" s="1" t="s">
        <v>351</v>
      </c>
      <c r="L1023" s="1" t="s">
        <v>27</v>
      </c>
      <c r="M1023" s="1" t="s">
        <v>3537</v>
      </c>
      <c r="N1023" s="1" t="s">
        <v>27</v>
      </c>
      <c r="O1023" s="1" t="s">
        <v>27</v>
      </c>
      <c r="P1023" s="1" t="s">
        <v>3390</v>
      </c>
      <c r="Q1023">
        <v>11002</v>
      </c>
      <c r="T1023" s="1" t="s">
        <v>27</v>
      </c>
      <c r="U1023" s="1" t="s">
        <v>3560</v>
      </c>
      <c r="V1023">
        <v>1568378924</v>
      </c>
      <c r="W1023">
        <v>0</v>
      </c>
      <c r="X1023" s="1" t="s">
        <v>27</v>
      </c>
      <c r="Y1023" s="2">
        <v>43721.616666666669</v>
      </c>
    </row>
    <row r="1024" spans="1:25" x14ac:dyDescent="0.4">
      <c r="A1024">
        <v>1322128</v>
      </c>
      <c r="B1024">
        <v>25019325</v>
      </c>
      <c r="C1024">
        <v>112</v>
      </c>
      <c r="D1024">
        <v>338044560</v>
      </c>
      <c r="E1024" s="1" t="s">
        <v>1454</v>
      </c>
      <c r="F1024">
        <v>43401</v>
      </c>
      <c r="G1024">
        <v>567027</v>
      </c>
      <c r="H1024" s="1" t="s">
        <v>1454</v>
      </c>
      <c r="I1024" s="1" t="s">
        <v>3791</v>
      </c>
      <c r="J1024" s="1" t="s">
        <v>1454</v>
      </c>
      <c r="L1024" s="1" t="s">
        <v>27</v>
      </c>
      <c r="M1024" s="1" t="s">
        <v>3576</v>
      </c>
      <c r="N1024" s="1" t="s">
        <v>4563</v>
      </c>
      <c r="O1024" s="1" t="s">
        <v>27</v>
      </c>
      <c r="P1024" s="1" t="s">
        <v>3390</v>
      </c>
      <c r="Q1024">
        <v>11002</v>
      </c>
      <c r="R1024">
        <v>1</v>
      </c>
      <c r="S1024">
        <v>2806</v>
      </c>
      <c r="T1024" s="1" t="s">
        <v>3445</v>
      </c>
      <c r="U1024" s="1" t="s">
        <v>27</v>
      </c>
      <c r="V1024">
        <v>1568378924</v>
      </c>
      <c r="W1024">
        <v>0</v>
      </c>
      <c r="X1024" s="1" t="s">
        <v>27</v>
      </c>
      <c r="Y1024" s="2">
        <v>43721.616666666669</v>
      </c>
    </row>
    <row r="1025" spans="1:25" x14ac:dyDescent="0.4">
      <c r="A1025">
        <v>1322153</v>
      </c>
      <c r="B1025">
        <v>25019660</v>
      </c>
      <c r="C1025">
        <v>112</v>
      </c>
      <c r="D1025">
        <v>338215372</v>
      </c>
      <c r="E1025" s="1" t="s">
        <v>254</v>
      </c>
      <c r="F1025">
        <v>46311</v>
      </c>
      <c r="G1025">
        <v>556891</v>
      </c>
      <c r="H1025" s="1" t="s">
        <v>4581</v>
      </c>
      <c r="I1025" s="1" t="s">
        <v>3403</v>
      </c>
      <c r="J1025" s="1" t="s">
        <v>254</v>
      </c>
      <c r="L1025" s="1" t="s">
        <v>27</v>
      </c>
      <c r="M1025" s="1" t="s">
        <v>3537</v>
      </c>
      <c r="N1025" s="1" t="s">
        <v>4582</v>
      </c>
      <c r="O1025" s="1" t="s">
        <v>4583</v>
      </c>
      <c r="P1025" s="1" t="s">
        <v>3390</v>
      </c>
      <c r="Q1025">
        <v>11002</v>
      </c>
      <c r="R1025">
        <v>1</v>
      </c>
      <c r="S1025">
        <v>309</v>
      </c>
      <c r="T1025" s="1" t="s">
        <v>27</v>
      </c>
      <c r="U1025" s="1" t="s">
        <v>27</v>
      </c>
      <c r="V1025">
        <v>1568378924</v>
      </c>
      <c r="W1025">
        <v>0</v>
      </c>
      <c r="X1025" s="1" t="s">
        <v>27</v>
      </c>
      <c r="Y1025" s="2">
        <v>43721.616666666669</v>
      </c>
    </row>
    <row r="1026" spans="1:25" x14ac:dyDescent="0.4">
      <c r="A1026">
        <v>1322304</v>
      </c>
      <c r="B1026">
        <v>25022342</v>
      </c>
      <c r="C1026">
        <v>112</v>
      </c>
      <c r="D1026">
        <v>338256966</v>
      </c>
      <c r="E1026" s="1" t="s">
        <v>299</v>
      </c>
      <c r="F1026">
        <v>47001</v>
      </c>
      <c r="G1026">
        <v>561380</v>
      </c>
      <c r="H1026" s="1" t="s">
        <v>299</v>
      </c>
      <c r="I1026" s="1" t="s">
        <v>3502</v>
      </c>
      <c r="J1026" s="1" t="s">
        <v>299</v>
      </c>
      <c r="L1026" s="1" t="s">
        <v>27</v>
      </c>
      <c r="M1026" s="1" t="s">
        <v>3537</v>
      </c>
      <c r="N1026" s="1" t="s">
        <v>4584</v>
      </c>
      <c r="O1026" s="1" t="s">
        <v>27</v>
      </c>
      <c r="P1026" s="1" t="s">
        <v>3372</v>
      </c>
      <c r="Q1026">
        <v>11003</v>
      </c>
      <c r="R1026">
        <v>1</v>
      </c>
      <c r="S1026">
        <v>2232</v>
      </c>
      <c r="T1026" s="1" t="s">
        <v>27</v>
      </c>
      <c r="U1026" s="1" t="s">
        <v>27</v>
      </c>
      <c r="V1026">
        <v>1568378925</v>
      </c>
      <c r="W1026">
        <v>0</v>
      </c>
      <c r="X1026" s="1" t="s">
        <v>27</v>
      </c>
      <c r="Y1026" s="2">
        <v>43721.616666666669</v>
      </c>
    </row>
    <row r="1027" spans="1:25" x14ac:dyDescent="0.4">
      <c r="A1027">
        <v>1322358</v>
      </c>
      <c r="B1027">
        <v>25023306</v>
      </c>
      <c r="C1027">
        <v>112</v>
      </c>
      <c r="D1027">
        <v>338488902</v>
      </c>
      <c r="E1027" s="1" t="s">
        <v>27</v>
      </c>
      <c r="G1027">
        <v>567507</v>
      </c>
      <c r="H1027" s="1" t="s">
        <v>3553</v>
      </c>
      <c r="I1027" s="1" t="s">
        <v>3554</v>
      </c>
      <c r="J1027" s="1" t="s">
        <v>966</v>
      </c>
      <c r="L1027" s="1" t="s">
        <v>27</v>
      </c>
      <c r="M1027" s="1" t="s">
        <v>3369</v>
      </c>
      <c r="N1027" s="1" t="s">
        <v>27</v>
      </c>
      <c r="O1027" s="1" t="s">
        <v>27</v>
      </c>
      <c r="P1027" s="1" t="s">
        <v>3390</v>
      </c>
      <c r="Q1027">
        <v>11002</v>
      </c>
      <c r="T1027" s="1" t="s">
        <v>27</v>
      </c>
      <c r="U1027" s="1" t="s">
        <v>4585</v>
      </c>
      <c r="V1027">
        <v>1568378925</v>
      </c>
      <c r="W1027">
        <v>0</v>
      </c>
      <c r="X1027" s="1" t="s">
        <v>27</v>
      </c>
      <c r="Y1027" s="2">
        <v>43721.616666666669</v>
      </c>
    </row>
    <row r="1028" spans="1:25" x14ac:dyDescent="0.4">
      <c r="A1028">
        <v>1322427</v>
      </c>
      <c r="B1028">
        <v>25024558</v>
      </c>
      <c r="C1028">
        <v>112</v>
      </c>
      <c r="D1028">
        <v>334731034</v>
      </c>
      <c r="E1028" s="1" t="s">
        <v>708</v>
      </c>
      <c r="F1028">
        <v>43542</v>
      </c>
      <c r="G1028">
        <v>567256</v>
      </c>
      <c r="H1028" s="1" t="s">
        <v>708</v>
      </c>
      <c r="I1028" s="1" t="s">
        <v>3791</v>
      </c>
      <c r="J1028" s="1" t="s">
        <v>1454</v>
      </c>
      <c r="L1028" s="1" t="s">
        <v>27</v>
      </c>
      <c r="M1028" s="1" t="s">
        <v>3369</v>
      </c>
      <c r="N1028" s="1" t="s">
        <v>4535</v>
      </c>
      <c r="O1028" s="1" t="s">
        <v>4146</v>
      </c>
      <c r="P1028" s="1" t="s">
        <v>3390</v>
      </c>
      <c r="Q1028">
        <v>11002</v>
      </c>
      <c r="R1028">
        <v>1</v>
      </c>
      <c r="S1028">
        <v>81</v>
      </c>
      <c r="T1028" s="1" t="s">
        <v>27</v>
      </c>
      <c r="U1028" s="1" t="s">
        <v>27</v>
      </c>
      <c r="V1028">
        <v>1568378925</v>
      </c>
      <c r="W1028">
        <v>0</v>
      </c>
      <c r="X1028" s="1" t="s">
        <v>27</v>
      </c>
      <c r="Y1028" s="2">
        <v>43721.616666666669</v>
      </c>
    </row>
    <row r="1029" spans="1:25" x14ac:dyDescent="0.4">
      <c r="A1029">
        <v>1322430</v>
      </c>
      <c r="B1029">
        <v>25024566</v>
      </c>
      <c r="C1029">
        <v>112</v>
      </c>
      <c r="D1029">
        <v>338152897</v>
      </c>
      <c r="E1029" s="1" t="s">
        <v>1454</v>
      </c>
      <c r="F1029">
        <v>43401</v>
      </c>
      <c r="G1029">
        <v>567027</v>
      </c>
      <c r="H1029" s="1" t="s">
        <v>1454</v>
      </c>
      <c r="I1029" s="1" t="s">
        <v>3791</v>
      </c>
      <c r="J1029" s="1" t="s">
        <v>1454</v>
      </c>
      <c r="L1029" s="1" t="s">
        <v>27</v>
      </c>
      <c r="M1029" s="1" t="s">
        <v>3537</v>
      </c>
      <c r="N1029" s="1" t="s">
        <v>4563</v>
      </c>
      <c r="O1029" s="1" t="s">
        <v>27</v>
      </c>
      <c r="P1029" s="1" t="s">
        <v>3372</v>
      </c>
      <c r="Q1029">
        <v>11003</v>
      </c>
      <c r="R1029">
        <v>1</v>
      </c>
      <c r="S1029">
        <v>2806</v>
      </c>
      <c r="T1029" s="1" t="s">
        <v>3445</v>
      </c>
      <c r="U1029" s="1" t="s">
        <v>27</v>
      </c>
      <c r="V1029">
        <v>1568378925</v>
      </c>
      <c r="W1029">
        <v>0</v>
      </c>
      <c r="X1029" s="1" t="s">
        <v>27</v>
      </c>
      <c r="Y1029" s="2">
        <v>43721.616666666669</v>
      </c>
    </row>
    <row r="1030" spans="1:25" x14ac:dyDescent="0.4">
      <c r="A1030">
        <v>1322518</v>
      </c>
      <c r="B1030">
        <v>25025970</v>
      </c>
      <c r="C1030">
        <v>112</v>
      </c>
      <c r="D1030">
        <v>338011873</v>
      </c>
      <c r="E1030" s="1" t="s">
        <v>27</v>
      </c>
      <c r="G1030">
        <v>556904</v>
      </c>
      <c r="H1030" s="1" t="s">
        <v>3402</v>
      </c>
      <c r="I1030" s="1" t="s">
        <v>3403</v>
      </c>
      <c r="J1030" s="1" t="s">
        <v>254</v>
      </c>
      <c r="L1030" s="1" t="s">
        <v>27</v>
      </c>
      <c r="M1030" s="1" t="s">
        <v>3393</v>
      </c>
      <c r="N1030" s="1" t="s">
        <v>27</v>
      </c>
      <c r="O1030" s="1" t="s">
        <v>27</v>
      </c>
      <c r="P1030" s="1" t="s">
        <v>3390</v>
      </c>
      <c r="Q1030">
        <v>11002</v>
      </c>
      <c r="T1030" s="1" t="s">
        <v>27</v>
      </c>
      <c r="U1030" s="1" t="s">
        <v>4586</v>
      </c>
      <c r="V1030">
        <v>1568378925</v>
      </c>
      <c r="W1030">
        <v>0</v>
      </c>
      <c r="X1030" s="1" t="s">
        <v>27</v>
      </c>
      <c r="Y1030" s="2">
        <v>43721.616666666669</v>
      </c>
    </row>
    <row r="1031" spans="1:25" x14ac:dyDescent="0.4">
      <c r="A1031">
        <v>1322557</v>
      </c>
      <c r="B1031">
        <v>25026470</v>
      </c>
      <c r="C1031">
        <v>112</v>
      </c>
      <c r="D1031">
        <v>338755041</v>
      </c>
      <c r="E1031" s="1" t="s">
        <v>254</v>
      </c>
      <c r="F1031">
        <v>46014</v>
      </c>
      <c r="G1031">
        <v>556904</v>
      </c>
      <c r="H1031" s="1" t="s">
        <v>3402</v>
      </c>
      <c r="I1031" s="1" t="s">
        <v>3403</v>
      </c>
      <c r="J1031" s="1" t="s">
        <v>254</v>
      </c>
      <c r="L1031" s="1" t="s">
        <v>27</v>
      </c>
      <c r="M1031" s="1" t="s">
        <v>3540</v>
      </c>
      <c r="N1031" s="1" t="s">
        <v>4045</v>
      </c>
      <c r="O1031" s="1" t="s">
        <v>4046</v>
      </c>
      <c r="P1031" s="1" t="s">
        <v>3390</v>
      </c>
      <c r="Q1031">
        <v>11002</v>
      </c>
      <c r="R1031">
        <v>1</v>
      </c>
      <c r="S1031">
        <v>167</v>
      </c>
      <c r="T1031" s="1" t="s">
        <v>27</v>
      </c>
      <c r="U1031" s="1" t="s">
        <v>27</v>
      </c>
      <c r="V1031">
        <v>1568378925</v>
      </c>
      <c r="W1031">
        <v>0</v>
      </c>
      <c r="X1031" s="1" t="s">
        <v>27</v>
      </c>
      <c r="Y1031" s="2">
        <v>43721.616666666669</v>
      </c>
    </row>
    <row r="1032" spans="1:25" x14ac:dyDescent="0.4">
      <c r="A1032">
        <v>1323417</v>
      </c>
      <c r="B1032">
        <v>25040456</v>
      </c>
      <c r="C1032">
        <v>141</v>
      </c>
      <c r="D1032">
        <v>337886276</v>
      </c>
      <c r="E1032" s="1" t="s">
        <v>601</v>
      </c>
      <c r="F1032">
        <v>41201</v>
      </c>
      <c r="G1032">
        <v>564567</v>
      </c>
      <c r="H1032" s="1" t="s">
        <v>601</v>
      </c>
      <c r="I1032" s="1" t="s">
        <v>3561</v>
      </c>
      <c r="J1032" s="1" t="s">
        <v>601</v>
      </c>
      <c r="L1032" s="1" t="s">
        <v>27</v>
      </c>
      <c r="M1032" s="1" t="s">
        <v>3393</v>
      </c>
      <c r="N1032" s="1" t="s">
        <v>3562</v>
      </c>
      <c r="O1032" s="1" t="s">
        <v>3563</v>
      </c>
      <c r="P1032" s="1" t="s">
        <v>3410</v>
      </c>
      <c r="Q1032">
        <v>15002</v>
      </c>
      <c r="R1032">
        <v>1</v>
      </c>
      <c r="S1032">
        <v>494</v>
      </c>
      <c r="T1032" s="1" t="s">
        <v>3452</v>
      </c>
      <c r="U1032" s="1" t="s">
        <v>27</v>
      </c>
      <c r="V1032">
        <v>1568378928</v>
      </c>
      <c r="W1032">
        <v>0</v>
      </c>
      <c r="X1032" s="1" t="s">
        <v>27</v>
      </c>
      <c r="Y1032" s="2">
        <v>43721.616666666669</v>
      </c>
    </row>
    <row r="1033" spans="1:25" x14ac:dyDescent="0.4">
      <c r="A1033">
        <v>1323721</v>
      </c>
      <c r="B1033">
        <v>25045911</v>
      </c>
      <c r="C1033">
        <v>112</v>
      </c>
      <c r="D1033">
        <v>338137131</v>
      </c>
      <c r="E1033" s="1" t="s">
        <v>27</v>
      </c>
      <c r="G1033">
        <v>567027</v>
      </c>
      <c r="H1033" s="1" t="s">
        <v>1454</v>
      </c>
      <c r="I1033" s="1" t="s">
        <v>3791</v>
      </c>
      <c r="J1033" s="1" t="s">
        <v>1454</v>
      </c>
      <c r="L1033" s="1" t="s">
        <v>27</v>
      </c>
      <c r="M1033" s="1" t="s">
        <v>3540</v>
      </c>
      <c r="N1033" s="1" t="s">
        <v>27</v>
      </c>
      <c r="O1033" s="1" t="s">
        <v>27</v>
      </c>
      <c r="P1033" s="1" t="s">
        <v>3390</v>
      </c>
      <c r="Q1033">
        <v>11002</v>
      </c>
      <c r="T1033" s="1" t="s">
        <v>27</v>
      </c>
      <c r="U1033" s="1" t="s">
        <v>4587</v>
      </c>
      <c r="V1033">
        <v>1568378929</v>
      </c>
      <c r="W1033">
        <v>0</v>
      </c>
      <c r="X1033" s="1" t="s">
        <v>27</v>
      </c>
      <c r="Y1033" s="2">
        <v>43721.616666666669</v>
      </c>
    </row>
    <row r="1034" spans="1:25" x14ac:dyDescent="0.4">
      <c r="A1034">
        <v>1323849</v>
      </c>
      <c r="B1034">
        <v>25047671</v>
      </c>
      <c r="C1034">
        <v>141</v>
      </c>
      <c r="D1034">
        <v>337886347</v>
      </c>
      <c r="E1034" s="1" t="s">
        <v>27</v>
      </c>
      <c r="G1034">
        <v>565555</v>
      </c>
      <c r="H1034" s="1" t="s">
        <v>927</v>
      </c>
      <c r="I1034" s="1" t="s">
        <v>3561</v>
      </c>
      <c r="J1034" s="1" t="s">
        <v>601</v>
      </c>
      <c r="L1034" s="1" t="s">
        <v>27</v>
      </c>
      <c r="M1034" s="1" t="s">
        <v>3393</v>
      </c>
      <c r="N1034" s="1" t="s">
        <v>27</v>
      </c>
      <c r="O1034" s="1" t="s">
        <v>27</v>
      </c>
      <c r="P1034" s="1" t="s">
        <v>3410</v>
      </c>
      <c r="Q1034">
        <v>15002</v>
      </c>
      <c r="T1034" s="1" t="s">
        <v>27</v>
      </c>
      <c r="U1034" s="1" t="s">
        <v>4266</v>
      </c>
      <c r="V1034">
        <v>1568378929</v>
      </c>
      <c r="W1034">
        <v>0</v>
      </c>
      <c r="X1034" s="1" t="s">
        <v>27</v>
      </c>
      <c r="Y1034" s="2">
        <v>43721.616666666669</v>
      </c>
    </row>
    <row r="1035" spans="1:25" x14ac:dyDescent="0.4">
      <c r="A1035">
        <v>1324432</v>
      </c>
      <c r="B1035">
        <v>25058843</v>
      </c>
      <c r="C1035">
        <v>141</v>
      </c>
      <c r="D1035">
        <v>337886434</v>
      </c>
      <c r="E1035" s="1" t="s">
        <v>29</v>
      </c>
      <c r="F1035">
        <v>16300</v>
      </c>
      <c r="G1035">
        <v>547174</v>
      </c>
      <c r="H1035" s="1" t="s">
        <v>4548</v>
      </c>
      <c r="I1035" s="1" t="s">
        <v>3368</v>
      </c>
      <c r="J1035" s="1" t="s">
        <v>29</v>
      </c>
      <c r="L1035" s="1" t="s">
        <v>27</v>
      </c>
      <c r="M1035" s="1" t="s">
        <v>3393</v>
      </c>
      <c r="N1035" s="1" t="s">
        <v>4588</v>
      </c>
      <c r="O1035" s="1" t="s">
        <v>4550</v>
      </c>
      <c r="P1035" s="1" t="s">
        <v>3410</v>
      </c>
      <c r="Q1035">
        <v>15002</v>
      </c>
      <c r="R1035">
        <v>1</v>
      </c>
      <c r="S1035">
        <v>1111</v>
      </c>
      <c r="T1035" s="1" t="s">
        <v>4292</v>
      </c>
      <c r="U1035" s="1" t="s">
        <v>27</v>
      </c>
      <c r="V1035">
        <v>1568378931</v>
      </c>
      <c r="W1035">
        <v>0</v>
      </c>
      <c r="X1035" s="1" t="s">
        <v>27</v>
      </c>
      <c r="Y1035" s="2">
        <v>43721.616666666669</v>
      </c>
    </row>
    <row r="1036" spans="1:25" x14ac:dyDescent="0.4">
      <c r="A1036">
        <v>1324467</v>
      </c>
      <c r="B1036">
        <v>25059491</v>
      </c>
      <c r="C1036">
        <v>112</v>
      </c>
      <c r="D1036">
        <v>339643606</v>
      </c>
      <c r="E1036" s="1" t="s">
        <v>29</v>
      </c>
      <c r="F1036">
        <v>19000</v>
      </c>
      <c r="G1036">
        <v>500216</v>
      </c>
      <c r="H1036" s="1" t="s">
        <v>456</v>
      </c>
      <c r="I1036" s="1" t="s">
        <v>3368</v>
      </c>
      <c r="J1036" s="1" t="s">
        <v>29</v>
      </c>
      <c r="L1036" s="1" t="s">
        <v>27</v>
      </c>
      <c r="M1036" s="1" t="s">
        <v>3576</v>
      </c>
      <c r="N1036" s="1" t="s">
        <v>4267</v>
      </c>
      <c r="O1036" s="1" t="s">
        <v>4179</v>
      </c>
      <c r="P1036" s="1" t="s">
        <v>3390</v>
      </c>
      <c r="Q1036">
        <v>11002</v>
      </c>
      <c r="R1036">
        <v>1</v>
      </c>
      <c r="S1036">
        <v>362</v>
      </c>
      <c r="T1036" s="1" t="s">
        <v>4268</v>
      </c>
      <c r="U1036" s="1" t="s">
        <v>27</v>
      </c>
      <c r="V1036">
        <v>1568378932</v>
      </c>
      <c r="W1036">
        <v>0</v>
      </c>
      <c r="X1036" s="1" t="s">
        <v>27</v>
      </c>
      <c r="Y1036" s="2">
        <v>43721.616666666669</v>
      </c>
    </row>
    <row r="1037" spans="1:25" x14ac:dyDescent="0.4">
      <c r="A1037">
        <v>1325271</v>
      </c>
      <c r="B1037">
        <v>25074997</v>
      </c>
      <c r="C1037">
        <v>112</v>
      </c>
      <c r="D1037">
        <v>338755285</v>
      </c>
      <c r="E1037" s="1" t="s">
        <v>825</v>
      </c>
      <c r="F1037">
        <v>27201</v>
      </c>
      <c r="G1037">
        <v>532053</v>
      </c>
      <c r="H1037" s="1" t="s">
        <v>825</v>
      </c>
      <c r="I1037" s="1" t="s">
        <v>3915</v>
      </c>
      <c r="J1037" s="1" t="s">
        <v>825</v>
      </c>
      <c r="L1037" s="1" t="s">
        <v>27</v>
      </c>
      <c r="M1037" s="1" t="s">
        <v>3537</v>
      </c>
      <c r="N1037" s="1" t="s">
        <v>4589</v>
      </c>
      <c r="O1037" s="1" t="s">
        <v>27</v>
      </c>
      <c r="P1037" s="1" t="s">
        <v>3390</v>
      </c>
      <c r="Q1037">
        <v>11002</v>
      </c>
      <c r="R1037">
        <v>1</v>
      </c>
      <c r="S1037">
        <v>350</v>
      </c>
      <c r="T1037" s="1" t="s">
        <v>27</v>
      </c>
      <c r="U1037" s="1" t="s">
        <v>27</v>
      </c>
      <c r="V1037">
        <v>1568378935</v>
      </c>
      <c r="W1037">
        <v>0</v>
      </c>
      <c r="X1037" s="1" t="s">
        <v>27</v>
      </c>
      <c r="Y1037" s="2">
        <v>43721.616666666669</v>
      </c>
    </row>
    <row r="1038" spans="1:25" x14ac:dyDescent="0.4">
      <c r="A1038">
        <v>1748930</v>
      </c>
      <c r="B1038">
        <v>25088246</v>
      </c>
      <c r="C1038">
        <v>641</v>
      </c>
      <c r="D1038">
        <v>338755355</v>
      </c>
      <c r="E1038" s="1" t="s">
        <v>29</v>
      </c>
      <c r="F1038">
        <v>14000</v>
      </c>
      <c r="G1038">
        <v>500119</v>
      </c>
      <c r="H1038" s="1" t="s">
        <v>279</v>
      </c>
      <c r="I1038" s="1" t="s">
        <v>3368</v>
      </c>
      <c r="J1038" s="1" t="s">
        <v>29</v>
      </c>
      <c r="L1038" s="1" t="s">
        <v>27</v>
      </c>
      <c r="M1038" s="1" t="s">
        <v>3393</v>
      </c>
      <c r="N1038" s="1" t="s">
        <v>3564</v>
      </c>
      <c r="O1038" s="1" t="s">
        <v>3565</v>
      </c>
      <c r="P1038" s="1" t="s">
        <v>3410</v>
      </c>
      <c r="Q1038">
        <v>15002</v>
      </c>
      <c r="R1038">
        <v>1</v>
      </c>
      <c r="S1038">
        <v>333</v>
      </c>
      <c r="T1038" s="1" t="s">
        <v>3387</v>
      </c>
      <c r="U1038" s="1" t="s">
        <v>27</v>
      </c>
      <c r="V1038">
        <v>1568401195</v>
      </c>
      <c r="W1038">
        <v>0</v>
      </c>
      <c r="X1038" s="1" t="s">
        <v>27</v>
      </c>
      <c r="Y1038" s="2">
        <v>43721.874305555553</v>
      </c>
    </row>
    <row r="1039" spans="1:25" x14ac:dyDescent="0.4">
      <c r="A1039">
        <v>1326485</v>
      </c>
      <c r="B1039">
        <v>25097547</v>
      </c>
      <c r="C1039">
        <v>112</v>
      </c>
      <c r="D1039">
        <v>338012006</v>
      </c>
      <c r="E1039" s="1" t="s">
        <v>29</v>
      </c>
      <c r="F1039">
        <v>14700</v>
      </c>
      <c r="G1039">
        <v>500119</v>
      </c>
      <c r="H1039" s="1" t="s">
        <v>279</v>
      </c>
      <c r="I1039" s="1" t="s">
        <v>3368</v>
      </c>
      <c r="J1039" s="1" t="s">
        <v>29</v>
      </c>
      <c r="L1039" s="1" t="s">
        <v>27</v>
      </c>
      <c r="M1039" s="1" t="s">
        <v>3419</v>
      </c>
      <c r="N1039" s="1" t="s">
        <v>4270</v>
      </c>
      <c r="O1039" s="1" t="s">
        <v>4271</v>
      </c>
      <c r="P1039" s="1" t="s">
        <v>3390</v>
      </c>
      <c r="Q1039">
        <v>11002</v>
      </c>
      <c r="R1039">
        <v>1</v>
      </c>
      <c r="S1039">
        <v>1233</v>
      </c>
      <c r="T1039" s="1" t="s">
        <v>3466</v>
      </c>
      <c r="U1039" s="1" t="s">
        <v>27</v>
      </c>
      <c r="V1039">
        <v>1568378939</v>
      </c>
      <c r="W1039">
        <v>0</v>
      </c>
      <c r="X1039" s="1" t="s">
        <v>27</v>
      </c>
      <c r="Y1039" s="2">
        <v>43721.616666666669</v>
      </c>
    </row>
    <row r="1040" spans="1:25" x14ac:dyDescent="0.4">
      <c r="A1040">
        <v>1326506</v>
      </c>
      <c r="B1040">
        <v>25097881</v>
      </c>
      <c r="C1040">
        <v>112</v>
      </c>
      <c r="D1040">
        <v>338755411</v>
      </c>
      <c r="E1040" s="1" t="s">
        <v>768</v>
      </c>
      <c r="F1040">
        <v>25088</v>
      </c>
      <c r="G1040">
        <v>538132</v>
      </c>
      <c r="H1040" s="1" t="s">
        <v>768</v>
      </c>
      <c r="I1040" s="1" t="s">
        <v>3407</v>
      </c>
      <c r="J1040" s="1" t="s">
        <v>3408</v>
      </c>
      <c r="L1040" s="1" t="s">
        <v>27</v>
      </c>
      <c r="M1040" s="1" t="s">
        <v>3393</v>
      </c>
      <c r="N1040" s="1" t="s">
        <v>4590</v>
      </c>
      <c r="O1040" s="1" t="s">
        <v>27</v>
      </c>
      <c r="P1040" s="1" t="s">
        <v>3390</v>
      </c>
      <c r="Q1040">
        <v>11002</v>
      </c>
      <c r="R1040">
        <v>1</v>
      </c>
      <c r="S1040">
        <v>2</v>
      </c>
      <c r="T1040" s="1" t="s">
        <v>3837</v>
      </c>
      <c r="U1040" s="1" t="s">
        <v>27</v>
      </c>
      <c r="V1040">
        <v>1568378940</v>
      </c>
      <c r="W1040">
        <v>0</v>
      </c>
      <c r="X1040" s="1" t="s">
        <v>27</v>
      </c>
      <c r="Y1040" s="2">
        <v>43721.617361111108</v>
      </c>
    </row>
    <row r="1041" spans="1:25" x14ac:dyDescent="0.4">
      <c r="A1041">
        <v>1326525</v>
      </c>
      <c r="B1041">
        <v>25098250</v>
      </c>
      <c r="C1041">
        <v>112</v>
      </c>
      <c r="D1041">
        <v>338755412</v>
      </c>
      <c r="E1041" s="1" t="s">
        <v>29</v>
      </c>
      <c r="F1041">
        <v>18100</v>
      </c>
      <c r="G1041">
        <v>500208</v>
      </c>
      <c r="H1041" s="1" t="s">
        <v>28</v>
      </c>
      <c r="I1041" s="1" t="s">
        <v>3368</v>
      </c>
      <c r="J1041" s="1" t="s">
        <v>29</v>
      </c>
      <c r="L1041" s="1" t="s">
        <v>27</v>
      </c>
      <c r="M1041" s="1" t="s">
        <v>3540</v>
      </c>
      <c r="N1041" s="1" t="s">
        <v>4272</v>
      </c>
      <c r="O1041" s="1" t="s">
        <v>3582</v>
      </c>
      <c r="P1041" s="1" t="s">
        <v>3390</v>
      </c>
      <c r="Q1041">
        <v>11002</v>
      </c>
      <c r="R1041">
        <v>1</v>
      </c>
      <c r="S1041">
        <v>599</v>
      </c>
      <c r="T1041" s="1" t="s">
        <v>3686</v>
      </c>
      <c r="U1041" s="1" t="s">
        <v>27</v>
      </c>
      <c r="V1041">
        <v>1568378940</v>
      </c>
      <c r="W1041">
        <v>0</v>
      </c>
      <c r="X1041" s="1" t="s">
        <v>27</v>
      </c>
      <c r="Y1041" s="2">
        <v>43721.617361111108</v>
      </c>
    </row>
    <row r="1042" spans="1:25" x14ac:dyDescent="0.4">
      <c r="A1042">
        <v>1327107</v>
      </c>
      <c r="B1042">
        <v>25108476</v>
      </c>
      <c r="C1042">
        <v>112</v>
      </c>
      <c r="D1042">
        <v>338201988</v>
      </c>
      <c r="E1042" s="1" t="s">
        <v>29</v>
      </c>
      <c r="F1042">
        <v>18200</v>
      </c>
      <c r="G1042">
        <v>500208</v>
      </c>
      <c r="H1042" s="1" t="s">
        <v>28</v>
      </c>
      <c r="I1042" s="1" t="s">
        <v>3368</v>
      </c>
      <c r="J1042" s="1" t="s">
        <v>29</v>
      </c>
      <c r="L1042" s="1" t="s">
        <v>27</v>
      </c>
      <c r="M1042" s="1" t="s">
        <v>3393</v>
      </c>
      <c r="N1042" s="1" t="s">
        <v>4591</v>
      </c>
      <c r="O1042" s="1" t="s">
        <v>4005</v>
      </c>
      <c r="P1042" s="1" t="s">
        <v>3390</v>
      </c>
      <c r="Q1042">
        <v>11002</v>
      </c>
      <c r="R1042">
        <v>1</v>
      </c>
      <c r="S1042">
        <v>1125</v>
      </c>
      <c r="T1042" s="1" t="s">
        <v>3387</v>
      </c>
      <c r="U1042" s="1" t="s">
        <v>27</v>
      </c>
      <c r="V1042">
        <v>1568378942</v>
      </c>
      <c r="W1042">
        <v>0</v>
      </c>
      <c r="X1042" s="1" t="s">
        <v>27</v>
      </c>
      <c r="Y1042" s="2">
        <v>43721.617361111108</v>
      </c>
    </row>
    <row r="1043" spans="1:25" x14ac:dyDescent="0.4">
      <c r="A1043">
        <v>1327109</v>
      </c>
      <c r="B1043">
        <v>25108492</v>
      </c>
      <c r="C1043">
        <v>112</v>
      </c>
      <c r="D1043">
        <v>338205490</v>
      </c>
      <c r="E1043" s="1" t="s">
        <v>825</v>
      </c>
      <c r="F1043">
        <v>27201</v>
      </c>
      <c r="G1043">
        <v>532053</v>
      </c>
      <c r="H1043" s="1" t="s">
        <v>825</v>
      </c>
      <c r="I1043" s="1" t="s">
        <v>3915</v>
      </c>
      <c r="J1043" s="1" t="s">
        <v>825</v>
      </c>
      <c r="L1043" s="1" t="s">
        <v>27</v>
      </c>
      <c r="M1043" s="1" t="s">
        <v>3393</v>
      </c>
      <c r="N1043" s="1" t="s">
        <v>4592</v>
      </c>
      <c r="O1043" s="1" t="s">
        <v>3918</v>
      </c>
      <c r="P1043" s="1" t="s">
        <v>3390</v>
      </c>
      <c r="Q1043">
        <v>11002</v>
      </c>
      <c r="R1043">
        <v>1</v>
      </c>
      <c r="S1043">
        <v>2531</v>
      </c>
      <c r="T1043" s="1" t="s">
        <v>27</v>
      </c>
      <c r="U1043" s="1" t="s">
        <v>27</v>
      </c>
      <c r="V1043">
        <v>1568378942</v>
      </c>
      <c r="W1043">
        <v>0</v>
      </c>
      <c r="X1043" s="1" t="s">
        <v>27</v>
      </c>
      <c r="Y1043" s="2">
        <v>43721.617361111108</v>
      </c>
    </row>
    <row r="1044" spans="1:25" x14ac:dyDescent="0.4">
      <c r="A1044">
        <v>1327150</v>
      </c>
      <c r="B1044">
        <v>25109138</v>
      </c>
      <c r="C1044">
        <v>112</v>
      </c>
      <c r="D1044">
        <v>338755470</v>
      </c>
      <c r="E1044" s="1" t="s">
        <v>29</v>
      </c>
      <c r="F1044">
        <v>18200</v>
      </c>
      <c r="G1044">
        <v>500208</v>
      </c>
      <c r="H1044" s="1" t="s">
        <v>28</v>
      </c>
      <c r="I1044" s="1" t="s">
        <v>3368</v>
      </c>
      <c r="J1044" s="1" t="s">
        <v>29</v>
      </c>
      <c r="L1044" s="1" t="s">
        <v>27</v>
      </c>
      <c r="M1044" s="1" t="s">
        <v>3419</v>
      </c>
      <c r="N1044" s="1" t="s">
        <v>4593</v>
      </c>
      <c r="O1044" s="1" t="s">
        <v>4005</v>
      </c>
      <c r="P1044" s="1" t="s">
        <v>3390</v>
      </c>
      <c r="Q1044">
        <v>11002</v>
      </c>
      <c r="R1044">
        <v>1</v>
      </c>
      <c r="S1044">
        <v>1281</v>
      </c>
      <c r="T1044" s="1" t="s">
        <v>3677</v>
      </c>
      <c r="U1044" s="1" t="s">
        <v>27</v>
      </c>
      <c r="V1044">
        <v>1568378942</v>
      </c>
      <c r="W1044">
        <v>0</v>
      </c>
      <c r="X1044" s="1" t="s">
        <v>27</v>
      </c>
      <c r="Y1044" s="2">
        <v>43721.617361111108</v>
      </c>
    </row>
    <row r="1045" spans="1:25" x14ac:dyDescent="0.4">
      <c r="A1045">
        <v>1327153</v>
      </c>
      <c r="B1045">
        <v>25109189</v>
      </c>
      <c r="C1045">
        <v>112</v>
      </c>
      <c r="D1045">
        <v>338077264</v>
      </c>
      <c r="E1045" s="1" t="s">
        <v>351</v>
      </c>
      <c r="F1045">
        <v>40003</v>
      </c>
      <c r="G1045">
        <v>502316</v>
      </c>
      <c r="H1045" s="1" t="s">
        <v>4594</v>
      </c>
      <c r="I1045" s="1" t="s">
        <v>3559</v>
      </c>
      <c r="J1045" s="1" t="s">
        <v>351</v>
      </c>
      <c r="L1045" s="1" t="s">
        <v>27</v>
      </c>
      <c r="M1045" s="1" t="s">
        <v>3537</v>
      </c>
      <c r="N1045" s="1" t="s">
        <v>3846</v>
      </c>
      <c r="O1045" s="1" t="s">
        <v>4595</v>
      </c>
      <c r="P1045" s="1" t="s">
        <v>3390</v>
      </c>
      <c r="Q1045">
        <v>11002</v>
      </c>
      <c r="R1045">
        <v>1</v>
      </c>
      <c r="S1045">
        <v>1376</v>
      </c>
      <c r="T1045" s="1" t="s">
        <v>3377</v>
      </c>
      <c r="U1045" s="1" t="s">
        <v>27</v>
      </c>
      <c r="V1045">
        <v>1568378942</v>
      </c>
      <c r="W1045">
        <v>0</v>
      </c>
      <c r="X1045" s="1" t="s">
        <v>27</v>
      </c>
      <c r="Y1045" s="2">
        <v>43721.617361111108</v>
      </c>
    </row>
    <row r="1046" spans="1:25" x14ac:dyDescent="0.4">
      <c r="A1046">
        <v>1327498</v>
      </c>
      <c r="B1046">
        <v>25115138</v>
      </c>
      <c r="C1046">
        <v>112</v>
      </c>
      <c r="D1046">
        <v>339267730</v>
      </c>
      <c r="E1046" s="1" t="s">
        <v>242</v>
      </c>
      <c r="F1046">
        <v>43801</v>
      </c>
      <c r="G1046">
        <v>566985</v>
      </c>
      <c r="H1046" s="1" t="s">
        <v>242</v>
      </c>
      <c r="I1046" s="1" t="s">
        <v>3569</v>
      </c>
      <c r="J1046" s="1" t="s">
        <v>723</v>
      </c>
      <c r="L1046" s="1" t="s">
        <v>27</v>
      </c>
      <c r="M1046" s="1" t="s">
        <v>3570</v>
      </c>
      <c r="N1046" s="1" t="s">
        <v>3571</v>
      </c>
      <c r="O1046" s="1" t="s">
        <v>27</v>
      </c>
      <c r="P1046" s="1" t="s">
        <v>3390</v>
      </c>
      <c r="Q1046">
        <v>11002</v>
      </c>
      <c r="R1046">
        <v>1</v>
      </c>
      <c r="S1046">
        <v>1404</v>
      </c>
      <c r="T1046" s="1" t="s">
        <v>27</v>
      </c>
      <c r="U1046" s="1" t="s">
        <v>27</v>
      </c>
      <c r="V1046">
        <v>1568378944</v>
      </c>
      <c r="W1046">
        <v>0</v>
      </c>
      <c r="X1046" s="1" t="s">
        <v>27</v>
      </c>
      <c r="Y1046" s="2">
        <v>43721.617361111108</v>
      </c>
    </row>
    <row r="1047" spans="1:25" x14ac:dyDescent="0.4">
      <c r="A1047">
        <v>1327573</v>
      </c>
      <c r="B1047">
        <v>25116509</v>
      </c>
      <c r="C1047">
        <v>112</v>
      </c>
      <c r="D1047">
        <v>338077284</v>
      </c>
      <c r="E1047" s="1" t="s">
        <v>29</v>
      </c>
      <c r="F1047">
        <v>18100</v>
      </c>
      <c r="G1047">
        <v>500208</v>
      </c>
      <c r="H1047" s="1" t="s">
        <v>28</v>
      </c>
      <c r="I1047" s="1" t="s">
        <v>3368</v>
      </c>
      <c r="J1047" s="1" t="s">
        <v>29</v>
      </c>
      <c r="L1047" s="1" t="s">
        <v>27</v>
      </c>
      <c r="M1047" s="1" t="s">
        <v>3576</v>
      </c>
      <c r="N1047" s="1" t="s">
        <v>4272</v>
      </c>
      <c r="O1047" s="1" t="s">
        <v>3582</v>
      </c>
      <c r="P1047" s="1" t="s">
        <v>3390</v>
      </c>
      <c r="Q1047">
        <v>11002</v>
      </c>
      <c r="R1047">
        <v>1</v>
      </c>
      <c r="S1047">
        <v>599</v>
      </c>
      <c r="T1047" s="1" t="s">
        <v>3686</v>
      </c>
      <c r="U1047" s="1" t="s">
        <v>27</v>
      </c>
      <c r="V1047">
        <v>1568378944</v>
      </c>
      <c r="W1047">
        <v>0</v>
      </c>
      <c r="X1047" s="1" t="s">
        <v>27</v>
      </c>
      <c r="Y1047" s="2">
        <v>43721.617361111108</v>
      </c>
    </row>
    <row r="1048" spans="1:25" x14ac:dyDescent="0.4">
      <c r="A1048">
        <v>1327851</v>
      </c>
      <c r="B1048">
        <v>25121367</v>
      </c>
      <c r="C1048">
        <v>112</v>
      </c>
      <c r="D1048">
        <v>339402834</v>
      </c>
      <c r="E1048" s="1" t="s">
        <v>158</v>
      </c>
      <c r="F1048">
        <v>29301</v>
      </c>
      <c r="G1048">
        <v>535419</v>
      </c>
      <c r="H1048" s="1" t="s">
        <v>158</v>
      </c>
      <c r="I1048" s="1" t="s">
        <v>3739</v>
      </c>
      <c r="J1048" s="1" t="s">
        <v>158</v>
      </c>
      <c r="L1048" s="1" t="s">
        <v>27</v>
      </c>
      <c r="M1048" s="1" t="s">
        <v>3393</v>
      </c>
      <c r="N1048" s="1" t="s">
        <v>4596</v>
      </c>
      <c r="O1048" s="1" t="s">
        <v>4291</v>
      </c>
      <c r="P1048" s="1" t="s">
        <v>3390</v>
      </c>
      <c r="Q1048">
        <v>11002</v>
      </c>
      <c r="R1048">
        <v>1</v>
      </c>
      <c r="S1048">
        <v>463</v>
      </c>
      <c r="T1048" s="1" t="s">
        <v>3661</v>
      </c>
      <c r="U1048" s="1" t="s">
        <v>27</v>
      </c>
      <c r="V1048">
        <v>1568378945</v>
      </c>
      <c r="W1048">
        <v>0</v>
      </c>
      <c r="X1048" s="1" t="s">
        <v>27</v>
      </c>
      <c r="Y1048" s="2">
        <v>43721.617361111108</v>
      </c>
    </row>
    <row r="1049" spans="1:25" x14ac:dyDescent="0.4">
      <c r="A1049">
        <v>1327926</v>
      </c>
      <c r="B1049">
        <v>25122690</v>
      </c>
      <c r="C1049">
        <v>112</v>
      </c>
      <c r="D1049">
        <v>338044806</v>
      </c>
      <c r="E1049" s="1" t="s">
        <v>29</v>
      </c>
      <c r="F1049">
        <v>16300</v>
      </c>
      <c r="G1049">
        <v>547174</v>
      </c>
      <c r="H1049" s="1" t="s">
        <v>4548</v>
      </c>
      <c r="I1049" s="1" t="s">
        <v>3368</v>
      </c>
      <c r="J1049" s="1" t="s">
        <v>29</v>
      </c>
      <c r="L1049" s="1" t="s">
        <v>27</v>
      </c>
      <c r="M1049" s="1" t="s">
        <v>3393</v>
      </c>
      <c r="N1049" s="1" t="s">
        <v>4549</v>
      </c>
      <c r="O1049" s="1" t="s">
        <v>4550</v>
      </c>
      <c r="P1049" s="1" t="s">
        <v>3390</v>
      </c>
      <c r="Q1049">
        <v>11002</v>
      </c>
      <c r="R1049">
        <v>1</v>
      </c>
      <c r="S1049">
        <v>1024</v>
      </c>
      <c r="T1049" s="1" t="s">
        <v>3544</v>
      </c>
      <c r="U1049" s="1" t="s">
        <v>27</v>
      </c>
      <c r="V1049">
        <v>1568378946</v>
      </c>
      <c r="W1049">
        <v>0</v>
      </c>
      <c r="X1049" s="1" t="s">
        <v>27</v>
      </c>
      <c r="Y1049" s="2">
        <v>43721.617361111108</v>
      </c>
    </row>
    <row r="1050" spans="1:25" x14ac:dyDescent="0.4">
      <c r="A1050">
        <v>1328042</v>
      </c>
      <c r="B1050">
        <v>25124811</v>
      </c>
      <c r="C1050">
        <v>112</v>
      </c>
      <c r="D1050">
        <v>339267748</v>
      </c>
      <c r="E1050" s="1" t="s">
        <v>242</v>
      </c>
      <c r="F1050">
        <v>43801</v>
      </c>
      <c r="G1050">
        <v>566985</v>
      </c>
      <c r="H1050" s="1" t="s">
        <v>242</v>
      </c>
      <c r="I1050" s="1" t="s">
        <v>3569</v>
      </c>
      <c r="J1050" s="1" t="s">
        <v>723</v>
      </c>
      <c r="L1050" s="1" t="s">
        <v>27</v>
      </c>
      <c r="M1050" s="1" t="s">
        <v>3537</v>
      </c>
      <c r="N1050" s="1" t="s">
        <v>3571</v>
      </c>
      <c r="O1050" s="1" t="s">
        <v>27</v>
      </c>
      <c r="P1050" s="1" t="s">
        <v>3390</v>
      </c>
      <c r="Q1050">
        <v>11002</v>
      </c>
      <c r="R1050">
        <v>1</v>
      </c>
      <c r="S1050">
        <v>1404</v>
      </c>
      <c r="T1050" s="1" t="s">
        <v>27</v>
      </c>
      <c r="U1050" s="1" t="s">
        <v>27</v>
      </c>
      <c r="V1050">
        <v>1568378946</v>
      </c>
      <c r="W1050">
        <v>0</v>
      </c>
      <c r="X1050" s="1" t="s">
        <v>27</v>
      </c>
      <c r="Y1050" s="2">
        <v>43721.617361111108</v>
      </c>
    </row>
    <row r="1051" spans="1:25" x14ac:dyDescent="0.4">
      <c r="A1051">
        <v>1328168</v>
      </c>
      <c r="B1051">
        <v>25127098</v>
      </c>
      <c r="C1051">
        <v>112</v>
      </c>
      <c r="D1051">
        <v>337886949</v>
      </c>
      <c r="E1051" s="1" t="s">
        <v>29</v>
      </c>
      <c r="F1051">
        <v>12000</v>
      </c>
      <c r="G1051">
        <v>500089</v>
      </c>
      <c r="H1051" s="1" t="s">
        <v>95</v>
      </c>
      <c r="I1051" s="1" t="s">
        <v>3368</v>
      </c>
      <c r="J1051" s="1" t="s">
        <v>29</v>
      </c>
      <c r="L1051" s="1" t="s">
        <v>27</v>
      </c>
      <c r="M1051" s="1" t="s">
        <v>3393</v>
      </c>
      <c r="N1051" s="1" t="s">
        <v>4352</v>
      </c>
      <c r="O1051" s="1" t="s">
        <v>3673</v>
      </c>
      <c r="P1051" s="1" t="s">
        <v>3390</v>
      </c>
      <c r="Q1051">
        <v>11002</v>
      </c>
      <c r="R1051">
        <v>1</v>
      </c>
      <c r="S1051">
        <v>1971</v>
      </c>
      <c r="T1051" s="1" t="s">
        <v>4286</v>
      </c>
      <c r="U1051" s="1" t="s">
        <v>27</v>
      </c>
      <c r="V1051">
        <v>1568378947</v>
      </c>
      <c r="W1051">
        <v>0</v>
      </c>
      <c r="X1051" s="1" t="s">
        <v>27</v>
      </c>
      <c r="Y1051" s="2">
        <v>43721.617361111108</v>
      </c>
    </row>
    <row r="1052" spans="1:25" x14ac:dyDescent="0.4">
      <c r="A1052">
        <v>1328446</v>
      </c>
      <c r="B1052">
        <v>25132083</v>
      </c>
      <c r="C1052">
        <v>112</v>
      </c>
      <c r="D1052">
        <v>337886983</v>
      </c>
      <c r="E1052" s="1" t="s">
        <v>29</v>
      </c>
      <c r="F1052">
        <v>19000</v>
      </c>
      <c r="G1052">
        <v>500216</v>
      </c>
      <c r="H1052" s="1" t="s">
        <v>456</v>
      </c>
      <c r="I1052" s="1" t="s">
        <v>3368</v>
      </c>
      <c r="J1052" s="1" t="s">
        <v>29</v>
      </c>
      <c r="L1052" s="1" t="s">
        <v>27</v>
      </c>
      <c r="M1052" s="1" t="s">
        <v>3393</v>
      </c>
      <c r="N1052" s="1" t="s">
        <v>3828</v>
      </c>
      <c r="O1052" s="1" t="s">
        <v>3829</v>
      </c>
      <c r="P1052" s="1" t="s">
        <v>3390</v>
      </c>
      <c r="Q1052">
        <v>11002</v>
      </c>
      <c r="R1052">
        <v>1</v>
      </c>
      <c r="S1052">
        <v>373</v>
      </c>
      <c r="T1052" s="1" t="s">
        <v>3557</v>
      </c>
      <c r="U1052" s="1" t="s">
        <v>27</v>
      </c>
      <c r="V1052">
        <v>1568378948</v>
      </c>
      <c r="W1052">
        <v>0</v>
      </c>
      <c r="X1052" s="1" t="s">
        <v>27</v>
      </c>
      <c r="Y1052" s="2">
        <v>43721.617361111108</v>
      </c>
    </row>
    <row r="1053" spans="1:25" x14ac:dyDescent="0.4">
      <c r="A1053">
        <v>1328515</v>
      </c>
      <c r="B1053">
        <v>25133241</v>
      </c>
      <c r="C1053">
        <v>112</v>
      </c>
      <c r="D1053">
        <v>339267762</v>
      </c>
      <c r="E1053" s="1" t="s">
        <v>27</v>
      </c>
      <c r="G1053">
        <v>500119</v>
      </c>
      <c r="H1053" s="1" t="s">
        <v>279</v>
      </c>
      <c r="I1053" s="1" t="s">
        <v>3368</v>
      </c>
      <c r="J1053" s="1" t="s">
        <v>29</v>
      </c>
      <c r="L1053" s="1" t="s">
        <v>27</v>
      </c>
      <c r="M1053" s="1" t="s">
        <v>3540</v>
      </c>
      <c r="N1053" s="1" t="s">
        <v>27</v>
      </c>
      <c r="O1053" s="1" t="s">
        <v>27</v>
      </c>
      <c r="P1053" s="1" t="s">
        <v>3390</v>
      </c>
      <c r="Q1053">
        <v>11002</v>
      </c>
      <c r="T1053" s="1" t="s">
        <v>27</v>
      </c>
      <c r="U1053" s="1" t="s">
        <v>4597</v>
      </c>
      <c r="V1053">
        <v>1568378948</v>
      </c>
      <c r="W1053">
        <v>0</v>
      </c>
      <c r="X1053" s="1" t="s">
        <v>27</v>
      </c>
      <c r="Y1053" s="2">
        <v>43721.617361111108</v>
      </c>
    </row>
    <row r="1054" spans="1:25" x14ac:dyDescent="0.4">
      <c r="A1054">
        <v>1328599</v>
      </c>
      <c r="B1054">
        <v>25134710</v>
      </c>
      <c r="C1054">
        <v>112</v>
      </c>
      <c r="D1054">
        <v>339613914</v>
      </c>
      <c r="E1054" s="1" t="s">
        <v>3736</v>
      </c>
      <c r="F1054">
        <v>28002</v>
      </c>
      <c r="G1054">
        <v>533165</v>
      </c>
      <c r="H1054" s="1" t="s">
        <v>3736</v>
      </c>
      <c r="I1054" s="1" t="s">
        <v>3737</v>
      </c>
      <c r="J1054" s="1" t="s">
        <v>3736</v>
      </c>
      <c r="L1054" s="1" t="s">
        <v>27</v>
      </c>
      <c r="M1054" s="1" t="s">
        <v>3393</v>
      </c>
      <c r="N1054" s="1" t="s">
        <v>4598</v>
      </c>
      <c r="O1054" s="1" t="s">
        <v>2509</v>
      </c>
      <c r="P1054" s="1" t="s">
        <v>3390</v>
      </c>
      <c r="Q1054">
        <v>11002</v>
      </c>
      <c r="R1054">
        <v>1</v>
      </c>
      <c r="S1054">
        <v>262</v>
      </c>
      <c r="T1054" s="1" t="s">
        <v>27</v>
      </c>
      <c r="U1054" s="1" t="s">
        <v>27</v>
      </c>
      <c r="V1054">
        <v>1568378948</v>
      </c>
      <c r="W1054">
        <v>0</v>
      </c>
      <c r="X1054" s="1" t="s">
        <v>27</v>
      </c>
      <c r="Y1054" s="2">
        <v>43721.617361111108</v>
      </c>
    </row>
    <row r="1055" spans="1:25" x14ac:dyDescent="0.4">
      <c r="A1055">
        <v>1328885</v>
      </c>
      <c r="B1055">
        <v>25139771</v>
      </c>
      <c r="C1055">
        <v>112</v>
      </c>
      <c r="D1055">
        <v>338012101</v>
      </c>
      <c r="E1055" s="1" t="s">
        <v>158</v>
      </c>
      <c r="F1055">
        <v>29301</v>
      </c>
      <c r="G1055">
        <v>535419</v>
      </c>
      <c r="H1055" s="1" t="s">
        <v>158</v>
      </c>
      <c r="I1055" s="1" t="s">
        <v>3739</v>
      </c>
      <c r="J1055" s="1" t="s">
        <v>158</v>
      </c>
      <c r="L1055" s="1" t="s">
        <v>27</v>
      </c>
      <c r="M1055" s="1" t="s">
        <v>3570</v>
      </c>
      <c r="N1055" s="1" t="s">
        <v>4247</v>
      </c>
      <c r="O1055" s="1" t="s">
        <v>3740</v>
      </c>
      <c r="P1055" s="1" t="s">
        <v>3390</v>
      </c>
      <c r="Q1055">
        <v>11002</v>
      </c>
      <c r="R1055">
        <v>1</v>
      </c>
      <c r="S1055">
        <v>482</v>
      </c>
      <c r="T1055" s="1" t="s">
        <v>3837</v>
      </c>
      <c r="U1055" s="1" t="s">
        <v>27</v>
      </c>
      <c r="V1055">
        <v>1568378950</v>
      </c>
      <c r="W1055">
        <v>0</v>
      </c>
      <c r="X1055" s="1" t="s">
        <v>27</v>
      </c>
      <c r="Y1055" s="2">
        <v>43721.617361111108</v>
      </c>
    </row>
    <row r="1056" spans="1:25" x14ac:dyDescent="0.4">
      <c r="A1056">
        <v>1328903</v>
      </c>
      <c r="B1056">
        <v>25140108</v>
      </c>
      <c r="C1056">
        <v>112</v>
      </c>
      <c r="D1056">
        <v>337242461</v>
      </c>
      <c r="E1056" s="1" t="s">
        <v>29</v>
      </c>
      <c r="F1056">
        <v>15000</v>
      </c>
      <c r="G1056">
        <v>500143</v>
      </c>
      <c r="H1056" s="1" t="s">
        <v>74</v>
      </c>
      <c r="I1056" s="1" t="s">
        <v>3368</v>
      </c>
      <c r="J1056" s="1" t="s">
        <v>29</v>
      </c>
      <c r="L1056" s="1" t="s">
        <v>27</v>
      </c>
      <c r="M1056" s="1" t="s">
        <v>3576</v>
      </c>
      <c r="N1056" s="1" t="s">
        <v>3577</v>
      </c>
      <c r="O1056" s="1" t="s">
        <v>3578</v>
      </c>
      <c r="P1056" s="1" t="s">
        <v>3390</v>
      </c>
      <c r="Q1056">
        <v>11002</v>
      </c>
      <c r="R1056">
        <v>1</v>
      </c>
      <c r="S1056">
        <v>39</v>
      </c>
      <c r="T1056" s="1" t="s">
        <v>3579</v>
      </c>
      <c r="U1056" s="1" t="s">
        <v>27</v>
      </c>
      <c r="V1056">
        <v>1568378950</v>
      </c>
      <c r="W1056">
        <v>0</v>
      </c>
      <c r="X1056" s="1" t="s">
        <v>27</v>
      </c>
      <c r="Y1056" s="2">
        <v>43721.617361111108</v>
      </c>
    </row>
    <row r="1057" spans="1:25" x14ac:dyDescent="0.4">
      <c r="A1057">
        <v>1328923</v>
      </c>
      <c r="B1057">
        <v>25140493</v>
      </c>
      <c r="C1057">
        <v>112</v>
      </c>
      <c r="D1057">
        <v>337887039</v>
      </c>
      <c r="E1057" s="1" t="s">
        <v>29</v>
      </c>
      <c r="F1057">
        <v>14200</v>
      </c>
      <c r="G1057">
        <v>547107</v>
      </c>
      <c r="H1057" s="1" t="s">
        <v>3629</v>
      </c>
      <c r="I1057" s="1" t="s">
        <v>3368</v>
      </c>
      <c r="J1057" s="1" t="s">
        <v>29</v>
      </c>
      <c r="L1057" s="1" t="s">
        <v>27</v>
      </c>
      <c r="M1057" s="1" t="s">
        <v>3393</v>
      </c>
      <c r="N1057" s="1" t="s">
        <v>4038</v>
      </c>
      <c r="O1057" s="1" t="s">
        <v>3631</v>
      </c>
      <c r="P1057" s="1" t="s">
        <v>3390</v>
      </c>
      <c r="Q1057">
        <v>11002</v>
      </c>
      <c r="R1057">
        <v>1</v>
      </c>
      <c r="S1057">
        <v>814</v>
      </c>
      <c r="T1057" s="1" t="s">
        <v>3391</v>
      </c>
      <c r="U1057" s="1" t="s">
        <v>27</v>
      </c>
      <c r="V1057">
        <v>1568378950</v>
      </c>
      <c r="W1057">
        <v>0</v>
      </c>
      <c r="X1057" s="1" t="s">
        <v>27</v>
      </c>
      <c r="Y1057" s="2">
        <v>43721.617361111108</v>
      </c>
    </row>
    <row r="1058" spans="1:25" x14ac:dyDescent="0.4">
      <c r="A1058">
        <v>1329001</v>
      </c>
      <c r="B1058">
        <v>25142101</v>
      </c>
      <c r="C1058">
        <v>112</v>
      </c>
      <c r="D1058">
        <v>337887050</v>
      </c>
      <c r="E1058" s="1" t="s">
        <v>29</v>
      </c>
      <c r="F1058">
        <v>17100</v>
      </c>
      <c r="G1058">
        <v>547328</v>
      </c>
      <c r="H1058" s="1" t="s">
        <v>3580</v>
      </c>
      <c r="I1058" s="1" t="s">
        <v>3368</v>
      </c>
      <c r="J1058" s="1" t="s">
        <v>29</v>
      </c>
      <c r="L1058" s="1" t="s">
        <v>27</v>
      </c>
      <c r="M1058" s="1" t="s">
        <v>3393</v>
      </c>
      <c r="N1058" s="1" t="s">
        <v>3581</v>
      </c>
      <c r="O1058" s="1" t="s">
        <v>3582</v>
      </c>
      <c r="P1058" s="1" t="s">
        <v>3390</v>
      </c>
      <c r="Q1058">
        <v>11002</v>
      </c>
      <c r="R1058">
        <v>1</v>
      </c>
      <c r="S1058">
        <v>211</v>
      </c>
      <c r="T1058" s="1" t="s">
        <v>3583</v>
      </c>
      <c r="U1058" s="1" t="s">
        <v>27</v>
      </c>
      <c r="V1058">
        <v>1568378950</v>
      </c>
      <c r="W1058">
        <v>0</v>
      </c>
      <c r="X1058" s="1" t="s">
        <v>27</v>
      </c>
      <c r="Y1058" s="2">
        <v>43721.617361111108</v>
      </c>
    </row>
    <row r="1059" spans="1:25" x14ac:dyDescent="0.4">
      <c r="A1059">
        <v>1329042</v>
      </c>
      <c r="B1059">
        <v>25142771</v>
      </c>
      <c r="C1059">
        <v>112</v>
      </c>
      <c r="D1059">
        <v>337887060</v>
      </c>
      <c r="E1059" s="1" t="s">
        <v>29</v>
      </c>
      <c r="F1059">
        <v>10200</v>
      </c>
      <c r="G1059">
        <v>547387</v>
      </c>
      <c r="H1059" s="1" t="s">
        <v>3817</v>
      </c>
      <c r="I1059" s="1" t="s">
        <v>3368</v>
      </c>
      <c r="J1059" s="1" t="s">
        <v>29</v>
      </c>
      <c r="L1059" s="1" t="s">
        <v>27</v>
      </c>
      <c r="M1059" s="1" t="s">
        <v>3393</v>
      </c>
      <c r="N1059" s="1" t="s">
        <v>4599</v>
      </c>
      <c r="O1059" s="1" t="s">
        <v>3819</v>
      </c>
      <c r="P1059" s="1" t="s">
        <v>3390</v>
      </c>
      <c r="Q1059">
        <v>11002</v>
      </c>
      <c r="R1059">
        <v>1</v>
      </c>
      <c r="S1059">
        <v>873</v>
      </c>
      <c r="T1059" s="1" t="s">
        <v>27</v>
      </c>
      <c r="U1059" s="1" t="s">
        <v>27</v>
      </c>
      <c r="V1059">
        <v>1568378950</v>
      </c>
      <c r="W1059">
        <v>0</v>
      </c>
      <c r="X1059" s="1" t="s">
        <v>27</v>
      </c>
      <c r="Y1059" s="2">
        <v>43721.617361111108</v>
      </c>
    </row>
    <row r="1060" spans="1:25" x14ac:dyDescent="0.4">
      <c r="A1060">
        <v>1329312</v>
      </c>
      <c r="B1060">
        <v>25147846</v>
      </c>
      <c r="C1060">
        <v>112</v>
      </c>
      <c r="D1060">
        <v>338109930</v>
      </c>
      <c r="E1060" s="1" t="s">
        <v>29</v>
      </c>
      <c r="F1060">
        <v>14800</v>
      </c>
      <c r="G1060">
        <v>547034</v>
      </c>
      <c r="H1060" s="1" t="s">
        <v>3584</v>
      </c>
      <c r="I1060" s="1" t="s">
        <v>3368</v>
      </c>
      <c r="J1060" s="1" t="s">
        <v>29</v>
      </c>
      <c r="L1060" s="1" t="s">
        <v>27</v>
      </c>
      <c r="M1060" s="1" t="s">
        <v>3419</v>
      </c>
      <c r="N1060" s="1" t="s">
        <v>3585</v>
      </c>
      <c r="O1060" s="1" t="s">
        <v>356</v>
      </c>
      <c r="P1060" s="1" t="s">
        <v>3390</v>
      </c>
      <c r="Q1060">
        <v>11002</v>
      </c>
      <c r="R1060">
        <v>1</v>
      </c>
      <c r="S1060">
        <v>1860</v>
      </c>
      <c r="T1060" s="1" t="s">
        <v>3373</v>
      </c>
      <c r="U1060" s="1" t="s">
        <v>27</v>
      </c>
      <c r="V1060">
        <v>1568378951</v>
      </c>
      <c r="W1060">
        <v>0</v>
      </c>
      <c r="X1060" s="1" t="s">
        <v>27</v>
      </c>
      <c r="Y1060" s="2">
        <v>43721.617361111108</v>
      </c>
    </row>
    <row r="1061" spans="1:25" x14ac:dyDescent="0.4">
      <c r="A1061">
        <v>1329632</v>
      </c>
      <c r="B1061">
        <v>25154044</v>
      </c>
      <c r="C1061">
        <v>112</v>
      </c>
      <c r="D1061">
        <v>339704613</v>
      </c>
      <c r="E1061" s="1" t="s">
        <v>2012</v>
      </c>
      <c r="F1061">
        <v>38901</v>
      </c>
      <c r="G1061">
        <v>551953</v>
      </c>
      <c r="H1061" s="1" t="s">
        <v>2012</v>
      </c>
      <c r="I1061" s="1" t="s">
        <v>3400</v>
      </c>
      <c r="J1061" s="1" t="s">
        <v>305</v>
      </c>
      <c r="L1061" s="1" t="s">
        <v>27</v>
      </c>
      <c r="M1061" s="1" t="s">
        <v>3537</v>
      </c>
      <c r="N1061" s="1" t="s">
        <v>3479</v>
      </c>
      <c r="O1061" s="1" t="s">
        <v>4309</v>
      </c>
      <c r="P1061" s="1" t="s">
        <v>3390</v>
      </c>
      <c r="Q1061">
        <v>11002</v>
      </c>
      <c r="R1061">
        <v>1</v>
      </c>
      <c r="S1061">
        <v>81</v>
      </c>
      <c r="T1061" s="1" t="s">
        <v>27</v>
      </c>
      <c r="U1061" s="1" t="s">
        <v>27</v>
      </c>
      <c r="V1061">
        <v>1568378952</v>
      </c>
      <c r="W1061">
        <v>0</v>
      </c>
      <c r="X1061" s="1" t="s">
        <v>27</v>
      </c>
      <c r="Y1061" s="2">
        <v>43721.617361111108</v>
      </c>
    </row>
    <row r="1062" spans="1:25" x14ac:dyDescent="0.4">
      <c r="A1062">
        <v>1329789</v>
      </c>
      <c r="B1062">
        <v>25157426</v>
      </c>
      <c r="C1062">
        <v>112</v>
      </c>
      <c r="D1062">
        <v>337887180</v>
      </c>
      <c r="E1062" s="1" t="s">
        <v>136</v>
      </c>
      <c r="F1062">
        <v>37005</v>
      </c>
      <c r="G1062">
        <v>544256</v>
      </c>
      <c r="H1062" s="1" t="s">
        <v>136</v>
      </c>
      <c r="I1062" s="1" t="s">
        <v>3496</v>
      </c>
      <c r="J1062" s="1" t="s">
        <v>136</v>
      </c>
      <c r="L1062" s="1" t="s">
        <v>27</v>
      </c>
      <c r="M1062" s="1" t="s">
        <v>3537</v>
      </c>
      <c r="N1062" s="1" t="s">
        <v>4600</v>
      </c>
      <c r="O1062" s="1" t="s">
        <v>3103</v>
      </c>
      <c r="P1062" s="1" t="s">
        <v>3390</v>
      </c>
      <c r="Q1062">
        <v>11002</v>
      </c>
      <c r="R1062">
        <v>1</v>
      </c>
      <c r="S1062">
        <v>395</v>
      </c>
      <c r="T1062" s="1" t="s">
        <v>27</v>
      </c>
      <c r="U1062" s="1" t="s">
        <v>27</v>
      </c>
      <c r="V1062">
        <v>1568378953</v>
      </c>
      <c r="W1062">
        <v>0</v>
      </c>
      <c r="X1062" s="1" t="s">
        <v>27</v>
      </c>
      <c r="Y1062" s="2">
        <v>43721.617361111108</v>
      </c>
    </row>
    <row r="1063" spans="1:25" x14ac:dyDescent="0.4">
      <c r="A1063">
        <v>1329807</v>
      </c>
      <c r="B1063">
        <v>25157752</v>
      </c>
      <c r="C1063">
        <v>112</v>
      </c>
      <c r="D1063">
        <v>337508883</v>
      </c>
      <c r="E1063" s="1" t="s">
        <v>229</v>
      </c>
      <c r="F1063">
        <v>39701</v>
      </c>
      <c r="G1063">
        <v>549240</v>
      </c>
      <c r="H1063" s="1" t="s">
        <v>229</v>
      </c>
      <c r="I1063" s="1" t="s">
        <v>3858</v>
      </c>
      <c r="J1063" s="1" t="s">
        <v>229</v>
      </c>
      <c r="L1063" s="1" t="s">
        <v>27</v>
      </c>
      <c r="M1063" s="1" t="s">
        <v>3369</v>
      </c>
      <c r="N1063" s="1" t="s">
        <v>4027</v>
      </c>
      <c r="O1063" s="1" t="s">
        <v>3859</v>
      </c>
      <c r="P1063" s="1" t="s">
        <v>3390</v>
      </c>
      <c r="Q1063">
        <v>11002</v>
      </c>
      <c r="R1063">
        <v>1</v>
      </c>
      <c r="S1063">
        <v>100</v>
      </c>
      <c r="T1063" s="1" t="s">
        <v>3677</v>
      </c>
      <c r="U1063" s="1" t="s">
        <v>27</v>
      </c>
      <c r="V1063">
        <v>1568378953</v>
      </c>
      <c r="W1063">
        <v>0</v>
      </c>
      <c r="X1063" s="1" t="s">
        <v>27</v>
      </c>
      <c r="Y1063" s="2">
        <v>43721.617361111108</v>
      </c>
    </row>
    <row r="1064" spans="1:25" x14ac:dyDescent="0.4">
      <c r="A1064">
        <v>1329839</v>
      </c>
      <c r="B1064">
        <v>25158392</v>
      </c>
      <c r="C1064">
        <v>112</v>
      </c>
      <c r="D1064">
        <v>339402868</v>
      </c>
      <c r="E1064" s="1" t="s">
        <v>136</v>
      </c>
      <c r="F1064">
        <v>37001</v>
      </c>
      <c r="G1064">
        <v>544256</v>
      </c>
      <c r="H1064" s="1" t="s">
        <v>136</v>
      </c>
      <c r="I1064" s="1" t="s">
        <v>3496</v>
      </c>
      <c r="J1064" s="1" t="s">
        <v>136</v>
      </c>
      <c r="L1064" s="1" t="s">
        <v>27</v>
      </c>
      <c r="M1064" s="1" t="s">
        <v>3540</v>
      </c>
      <c r="N1064" s="1" t="s">
        <v>3586</v>
      </c>
      <c r="O1064" s="1" t="s">
        <v>3587</v>
      </c>
      <c r="P1064" s="1" t="s">
        <v>3390</v>
      </c>
      <c r="Q1064">
        <v>11002</v>
      </c>
      <c r="R1064">
        <v>1</v>
      </c>
      <c r="S1064">
        <v>1595</v>
      </c>
      <c r="T1064" s="1" t="s">
        <v>3588</v>
      </c>
      <c r="U1064" s="1" t="s">
        <v>27</v>
      </c>
      <c r="V1064">
        <v>1568378953</v>
      </c>
      <c r="W1064">
        <v>0</v>
      </c>
      <c r="X1064" s="1" t="s">
        <v>27</v>
      </c>
      <c r="Y1064" s="2">
        <v>43721.617361111108</v>
      </c>
    </row>
    <row r="1065" spans="1:25" x14ac:dyDescent="0.4">
      <c r="A1065">
        <v>1329860</v>
      </c>
      <c r="B1065">
        <v>25158911</v>
      </c>
      <c r="C1065">
        <v>112</v>
      </c>
      <c r="D1065">
        <v>338530373</v>
      </c>
      <c r="E1065" s="1" t="s">
        <v>669</v>
      </c>
      <c r="F1065">
        <v>39003</v>
      </c>
      <c r="G1065">
        <v>552046</v>
      </c>
      <c r="H1065" s="1" t="s">
        <v>669</v>
      </c>
      <c r="I1065" s="1" t="s">
        <v>3589</v>
      </c>
      <c r="J1065" s="1" t="s">
        <v>669</v>
      </c>
      <c r="L1065" s="1" t="s">
        <v>27</v>
      </c>
      <c r="M1065" s="1" t="s">
        <v>3570</v>
      </c>
      <c r="N1065" s="1" t="s">
        <v>3885</v>
      </c>
      <c r="O1065" s="1" t="s">
        <v>27</v>
      </c>
      <c r="P1065" s="1" t="s">
        <v>3390</v>
      </c>
      <c r="Q1065">
        <v>11002</v>
      </c>
      <c r="R1065">
        <v>1</v>
      </c>
      <c r="S1065">
        <v>2696</v>
      </c>
      <c r="T1065" s="1" t="s">
        <v>27</v>
      </c>
      <c r="U1065" s="1" t="s">
        <v>27</v>
      </c>
      <c r="V1065">
        <v>1568378953</v>
      </c>
      <c r="W1065">
        <v>0</v>
      </c>
      <c r="X1065" s="1" t="s">
        <v>27</v>
      </c>
      <c r="Y1065" s="2">
        <v>43721.617361111108</v>
      </c>
    </row>
    <row r="1066" spans="1:25" x14ac:dyDescent="0.4">
      <c r="A1066">
        <v>1330170</v>
      </c>
      <c r="B1066">
        <v>25165208</v>
      </c>
      <c r="C1066">
        <v>112</v>
      </c>
      <c r="D1066">
        <v>338044891</v>
      </c>
      <c r="E1066" s="1" t="s">
        <v>740</v>
      </c>
      <c r="F1066">
        <v>37701</v>
      </c>
      <c r="G1066">
        <v>545881</v>
      </c>
      <c r="H1066" s="1" t="s">
        <v>740</v>
      </c>
      <c r="I1066" s="1" t="s">
        <v>3851</v>
      </c>
      <c r="J1066" s="1" t="s">
        <v>740</v>
      </c>
      <c r="L1066" s="1" t="s">
        <v>27</v>
      </c>
      <c r="M1066" s="1" t="s">
        <v>3576</v>
      </c>
      <c r="N1066" s="1" t="s">
        <v>4601</v>
      </c>
      <c r="O1066" s="1" t="s">
        <v>3852</v>
      </c>
      <c r="P1066" s="1" t="s">
        <v>3390</v>
      </c>
      <c r="Q1066">
        <v>11002</v>
      </c>
      <c r="R1066">
        <v>1</v>
      </c>
      <c r="S1066">
        <v>90</v>
      </c>
      <c r="T1066" s="1" t="s">
        <v>27</v>
      </c>
      <c r="U1066" s="1" t="s">
        <v>27</v>
      </c>
      <c r="V1066">
        <v>1568378955</v>
      </c>
      <c r="W1066">
        <v>0</v>
      </c>
      <c r="X1066" s="1" t="s">
        <v>27</v>
      </c>
      <c r="Y1066" s="2">
        <v>43721.617361111108</v>
      </c>
    </row>
    <row r="1067" spans="1:25" x14ac:dyDescent="0.4">
      <c r="A1067">
        <v>1330183</v>
      </c>
      <c r="B1067">
        <v>25165542</v>
      </c>
      <c r="C1067">
        <v>112</v>
      </c>
      <c r="D1067">
        <v>338012150</v>
      </c>
      <c r="E1067" s="1" t="s">
        <v>305</v>
      </c>
      <c r="F1067">
        <v>38601</v>
      </c>
      <c r="G1067">
        <v>550787</v>
      </c>
      <c r="H1067" s="1" t="s">
        <v>305</v>
      </c>
      <c r="I1067" s="1" t="s">
        <v>3400</v>
      </c>
      <c r="J1067" s="1" t="s">
        <v>305</v>
      </c>
      <c r="L1067" s="1" t="s">
        <v>27</v>
      </c>
      <c r="M1067" s="1" t="s">
        <v>3537</v>
      </c>
      <c r="N1067" s="1" t="s">
        <v>3545</v>
      </c>
      <c r="O1067" s="1" t="s">
        <v>3847</v>
      </c>
      <c r="P1067" s="1" t="s">
        <v>3390</v>
      </c>
      <c r="Q1067">
        <v>11002</v>
      </c>
      <c r="R1067">
        <v>1</v>
      </c>
      <c r="S1067">
        <v>361</v>
      </c>
      <c r="T1067" s="1" t="s">
        <v>27</v>
      </c>
      <c r="U1067" s="1" t="s">
        <v>27</v>
      </c>
      <c r="V1067">
        <v>1568378955</v>
      </c>
      <c r="W1067">
        <v>0</v>
      </c>
      <c r="X1067" s="1" t="s">
        <v>27</v>
      </c>
      <c r="Y1067" s="2">
        <v>43721.617361111108</v>
      </c>
    </row>
    <row r="1068" spans="1:25" x14ac:dyDescent="0.4">
      <c r="A1068">
        <v>1332082</v>
      </c>
      <c r="B1068">
        <v>25207768</v>
      </c>
      <c r="C1068">
        <v>112</v>
      </c>
      <c r="D1068">
        <v>338044973</v>
      </c>
      <c r="E1068" s="1" t="s">
        <v>1392</v>
      </c>
      <c r="F1068">
        <v>36005</v>
      </c>
      <c r="G1068">
        <v>554961</v>
      </c>
      <c r="H1068" s="1" t="s">
        <v>1392</v>
      </c>
      <c r="I1068" s="1" t="s">
        <v>3392</v>
      </c>
      <c r="J1068" s="1" t="s">
        <v>1392</v>
      </c>
      <c r="L1068" s="1" t="s">
        <v>27</v>
      </c>
      <c r="M1068" s="1" t="s">
        <v>3570</v>
      </c>
      <c r="N1068" s="1" t="s">
        <v>4602</v>
      </c>
      <c r="O1068" s="1" t="s">
        <v>4603</v>
      </c>
      <c r="P1068" s="1" t="s">
        <v>3390</v>
      </c>
      <c r="Q1068">
        <v>11002</v>
      </c>
      <c r="R1068">
        <v>1</v>
      </c>
      <c r="S1068">
        <v>908</v>
      </c>
      <c r="T1068" s="1" t="s">
        <v>3787</v>
      </c>
      <c r="U1068" s="1" t="s">
        <v>27</v>
      </c>
      <c r="V1068">
        <v>1568378960</v>
      </c>
      <c r="W1068">
        <v>0</v>
      </c>
      <c r="X1068" s="1" t="s">
        <v>27</v>
      </c>
      <c r="Y1068" s="2">
        <v>43721.617361111108</v>
      </c>
    </row>
    <row r="1069" spans="1:25" x14ac:dyDescent="0.4">
      <c r="A1069">
        <v>1332259</v>
      </c>
      <c r="B1069">
        <v>25210564</v>
      </c>
      <c r="C1069">
        <v>112</v>
      </c>
      <c r="D1069">
        <v>338110081</v>
      </c>
      <c r="E1069" s="1" t="s">
        <v>27</v>
      </c>
      <c r="G1069">
        <v>554961</v>
      </c>
      <c r="H1069" s="1" t="s">
        <v>1392</v>
      </c>
      <c r="I1069" s="1" t="s">
        <v>3392</v>
      </c>
      <c r="J1069" s="1" t="s">
        <v>1392</v>
      </c>
      <c r="L1069" s="1" t="s">
        <v>27</v>
      </c>
      <c r="M1069" s="1" t="s">
        <v>3570</v>
      </c>
      <c r="N1069" s="1" t="s">
        <v>27</v>
      </c>
      <c r="O1069" s="1" t="s">
        <v>27</v>
      </c>
      <c r="P1069" s="1" t="s">
        <v>3390</v>
      </c>
      <c r="Q1069">
        <v>11002</v>
      </c>
      <c r="T1069" s="1" t="s">
        <v>27</v>
      </c>
      <c r="U1069" s="1" t="s">
        <v>4604</v>
      </c>
      <c r="V1069">
        <v>1568378961</v>
      </c>
      <c r="W1069">
        <v>0</v>
      </c>
      <c r="X1069" s="1" t="s">
        <v>27</v>
      </c>
      <c r="Y1069" s="2">
        <v>43721.617361111108</v>
      </c>
    </row>
    <row r="1070" spans="1:25" x14ac:dyDescent="0.4">
      <c r="A1070">
        <v>1332471</v>
      </c>
      <c r="B1070">
        <v>25214144</v>
      </c>
      <c r="C1070">
        <v>112</v>
      </c>
      <c r="D1070">
        <v>337887629</v>
      </c>
      <c r="E1070" s="1" t="s">
        <v>166</v>
      </c>
      <c r="F1070">
        <v>30100</v>
      </c>
      <c r="G1070">
        <v>546003</v>
      </c>
      <c r="H1070" s="1" t="s">
        <v>3781</v>
      </c>
      <c r="I1070" s="1" t="s">
        <v>3592</v>
      </c>
      <c r="J1070" s="1" t="s">
        <v>3593</v>
      </c>
      <c r="L1070" s="1" t="s">
        <v>27</v>
      </c>
      <c r="M1070" s="1" t="s">
        <v>3540</v>
      </c>
      <c r="N1070" s="1" t="s">
        <v>3908</v>
      </c>
      <c r="O1070" s="1" t="s">
        <v>3783</v>
      </c>
      <c r="P1070" s="1" t="s">
        <v>3390</v>
      </c>
      <c r="Q1070">
        <v>11002</v>
      </c>
      <c r="R1070">
        <v>1</v>
      </c>
      <c r="S1070">
        <v>988</v>
      </c>
      <c r="T1070" s="1" t="s">
        <v>3478</v>
      </c>
      <c r="U1070" s="1" t="s">
        <v>27</v>
      </c>
      <c r="V1070">
        <v>1568378961</v>
      </c>
      <c r="W1070">
        <v>0</v>
      </c>
      <c r="X1070" s="1" t="s">
        <v>27</v>
      </c>
      <c r="Y1070" s="2">
        <v>43721.617361111108</v>
      </c>
    </row>
    <row r="1071" spans="1:25" x14ac:dyDescent="0.4">
      <c r="A1071">
        <v>1332513</v>
      </c>
      <c r="B1071">
        <v>25214829</v>
      </c>
      <c r="C1071">
        <v>112</v>
      </c>
      <c r="D1071">
        <v>338755912</v>
      </c>
      <c r="E1071" s="1" t="s">
        <v>166</v>
      </c>
      <c r="F1071">
        <v>30100</v>
      </c>
      <c r="G1071">
        <v>546003</v>
      </c>
      <c r="H1071" s="1" t="s">
        <v>3781</v>
      </c>
      <c r="I1071" s="1" t="s">
        <v>3592</v>
      </c>
      <c r="J1071" s="1" t="s">
        <v>3593</v>
      </c>
      <c r="L1071" s="1" t="s">
        <v>27</v>
      </c>
      <c r="M1071" s="1" t="s">
        <v>3537</v>
      </c>
      <c r="N1071" s="1" t="s">
        <v>4605</v>
      </c>
      <c r="O1071" s="1" t="s">
        <v>3783</v>
      </c>
      <c r="P1071" s="1" t="s">
        <v>3390</v>
      </c>
      <c r="Q1071">
        <v>11002</v>
      </c>
      <c r="R1071">
        <v>1</v>
      </c>
      <c r="S1071">
        <v>2003</v>
      </c>
      <c r="T1071" s="1" t="s">
        <v>3395</v>
      </c>
      <c r="U1071" s="1" t="s">
        <v>27</v>
      </c>
      <c r="V1071">
        <v>1568378961</v>
      </c>
      <c r="W1071">
        <v>0</v>
      </c>
      <c r="X1071" s="1" t="s">
        <v>27</v>
      </c>
      <c r="Y1071" s="2">
        <v>43721.617361111108</v>
      </c>
    </row>
    <row r="1072" spans="1:25" x14ac:dyDescent="0.4">
      <c r="A1072">
        <v>1332514</v>
      </c>
      <c r="B1072">
        <v>25214837</v>
      </c>
      <c r="C1072">
        <v>112</v>
      </c>
      <c r="D1072">
        <v>339704665</v>
      </c>
      <c r="E1072" s="1" t="s">
        <v>166</v>
      </c>
      <c r="F1072">
        <v>31800</v>
      </c>
      <c r="G1072">
        <v>546003</v>
      </c>
      <c r="H1072" s="1" t="s">
        <v>3781</v>
      </c>
      <c r="I1072" s="1" t="s">
        <v>3592</v>
      </c>
      <c r="J1072" s="1" t="s">
        <v>3593</v>
      </c>
      <c r="L1072" s="1" t="s">
        <v>27</v>
      </c>
      <c r="M1072" s="1" t="s">
        <v>3540</v>
      </c>
      <c r="N1072" s="1" t="s">
        <v>4606</v>
      </c>
      <c r="O1072" s="1" t="s">
        <v>3789</v>
      </c>
      <c r="P1072" s="1" t="s">
        <v>3390</v>
      </c>
      <c r="Q1072">
        <v>11002</v>
      </c>
      <c r="R1072">
        <v>1</v>
      </c>
      <c r="S1072">
        <v>734</v>
      </c>
      <c r="T1072" s="1" t="s">
        <v>3373</v>
      </c>
      <c r="U1072" s="1" t="s">
        <v>27</v>
      </c>
      <c r="V1072">
        <v>1568378961</v>
      </c>
      <c r="W1072">
        <v>0</v>
      </c>
      <c r="X1072" s="1" t="s">
        <v>27</v>
      </c>
      <c r="Y1072" s="2">
        <v>43721.617361111108</v>
      </c>
    </row>
    <row r="1073" spans="1:25" x14ac:dyDescent="0.4">
      <c r="A1073">
        <v>1332551</v>
      </c>
      <c r="B1073">
        <v>25215531</v>
      </c>
      <c r="C1073">
        <v>112</v>
      </c>
      <c r="D1073">
        <v>339128299</v>
      </c>
      <c r="E1073" s="1" t="s">
        <v>166</v>
      </c>
      <c r="F1073">
        <v>30100</v>
      </c>
      <c r="G1073">
        <v>545970</v>
      </c>
      <c r="H1073" s="1" t="s">
        <v>3591</v>
      </c>
      <c r="I1073" s="1" t="s">
        <v>3592</v>
      </c>
      <c r="J1073" s="1" t="s">
        <v>3593</v>
      </c>
      <c r="L1073" s="1" t="s">
        <v>27</v>
      </c>
      <c r="M1073" s="1" t="s">
        <v>3393</v>
      </c>
      <c r="N1073" s="1" t="s">
        <v>4607</v>
      </c>
      <c r="O1073" s="1" t="s">
        <v>4608</v>
      </c>
      <c r="P1073" s="1" t="s">
        <v>3390</v>
      </c>
      <c r="Q1073">
        <v>11002</v>
      </c>
      <c r="R1073">
        <v>1</v>
      </c>
      <c r="S1073">
        <v>889</v>
      </c>
      <c r="T1073" s="1" t="s">
        <v>4609</v>
      </c>
      <c r="U1073" s="1" t="s">
        <v>27</v>
      </c>
      <c r="V1073">
        <v>1568378961</v>
      </c>
      <c r="W1073">
        <v>0</v>
      </c>
      <c r="X1073" s="1" t="s">
        <v>27</v>
      </c>
      <c r="Y1073" s="2">
        <v>43721.617361111108</v>
      </c>
    </row>
    <row r="1074" spans="1:25" x14ac:dyDescent="0.4">
      <c r="A1074">
        <v>1335300</v>
      </c>
      <c r="B1074">
        <v>25261991</v>
      </c>
      <c r="C1074">
        <v>112</v>
      </c>
      <c r="D1074">
        <v>337888073</v>
      </c>
      <c r="E1074" s="1" t="s">
        <v>145</v>
      </c>
      <c r="F1074">
        <v>50003</v>
      </c>
      <c r="G1074">
        <v>569810</v>
      </c>
      <c r="H1074" s="1" t="s">
        <v>145</v>
      </c>
      <c r="I1074" s="1" t="s">
        <v>3379</v>
      </c>
      <c r="J1074" s="1" t="s">
        <v>145</v>
      </c>
      <c r="L1074" s="1" t="s">
        <v>27</v>
      </c>
      <c r="M1074" s="1" t="s">
        <v>3393</v>
      </c>
      <c r="N1074" s="1" t="s">
        <v>3840</v>
      </c>
      <c r="O1074" s="1" t="s">
        <v>27</v>
      </c>
      <c r="P1074" s="1" t="s">
        <v>3390</v>
      </c>
      <c r="Q1074">
        <v>11002</v>
      </c>
      <c r="R1074">
        <v>1</v>
      </c>
      <c r="S1074">
        <v>1151</v>
      </c>
      <c r="T1074" s="1" t="s">
        <v>3529</v>
      </c>
      <c r="U1074" s="1" t="s">
        <v>27</v>
      </c>
      <c r="V1074">
        <v>1568378970</v>
      </c>
      <c r="W1074">
        <v>0</v>
      </c>
      <c r="X1074" s="1" t="s">
        <v>27</v>
      </c>
      <c r="Y1074" s="2">
        <v>43721.617361111108</v>
      </c>
    </row>
    <row r="1075" spans="1:25" x14ac:dyDescent="0.4">
      <c r="A1075">
        <v>1335311</v>
      </c>
      <c r="B1075">
        <v>25262131</v>
      </c>
      <c r="C1075">
        <v>112</v>
      </c>
      <c r="D1075">
        <v>339704724</v>
      </c>
      <c r="E1075" s="1" t="s">
        <v>145</v>
      </c>
      <c r="F1075">
        <v>50003</v>
      </c>
      <c r="G1075">
        <v>569810</v>
      </c>
      <c r="H1075" s="1" t="s">
        <v>145</v>
      </c>
      <c r="I1075" s="1" t="s">
        <v>3379</v>
      </c>
      <c r="J1075" s="1" t="s">
        <v>145</v>
      </c>
      <c r="L1075" s="1" t="s">
        <v>27</v>
      </c>
      <c r="M1075" s="1" t="s">
        <v>3537</v>
      </c>
      <c r="N1075" s="1" t="s">
        <v>3472</v>
      </c>
      <c r="O1075" s="1" t="s">
        <v>27</v>
      </c>
      <c r="P1075" s="1" t="s">
        <v>3390</v>
      </c>
      <c r="Q1075">
        <v>11002</v>
      </c>
      <c r="R1075">
        <v>1</v>
      </c>
      <c r="S1075">
        <v>274</v>
      </c>
      <c r="T1075" s="1" t="s">
        <v>3441</v>
      </c>
      <c r="U1075" s="1" t="s">
        <v>27</v>
      </c>
      <c r="V1075">
        <v>1568378970</v>
      </c>
      <c r="W1075">
        <v>0</v>
      </c>
      <c r="X1075" s="1" t="s">
        <v>27</v>
      </c>
      <c r="Y1075" s="2">
        <v>43721.617361111108</v>
      </c>
    </row>
    <row r="1076" spans="1:25" x14ac:dyDescent="0.4">
      <c r="A1076">
        <v>1335321</v>
      </c>
      <c r="B1076">
        <v>25262327</v>
      </c>
      <c r="C1076">
        <v>112</v>
      </c>
      <c r="D1076">
        <v>338045113</v>
      </c>
      <c r="E1076" s="1" t="s">
        <v>145</v>
      </c>
      <c r="F1076">
        <v>50003</v>
      </c>
      <c r="G1076">
        <v>569810</v>
      </c>
      <c r="H1076" s="1" t="s">
        <v>145</v>
      </c>
      <c r="I1076" s="1" t="s">
        <v>3379</v>
      </c>
      <c r="J1076" s="1" t="s">
        <v>145</v>
      </c>
      <c r="L1076" s="1" t="s">
        <v>27</v>
      </c>
      <c r="M1076" s="1" t="s">
        <v>3393</v>
      </c>
      <c r="N1076" s="1" t="s">
        <v>4610</v>
      </c>
      <c r="O1076" s="1" t="s">
        <v>3602</v>
      </c>
      <c r="P1076" s="1" t="s">
        <v>3390</v>
      </c>
      <c r="Q1076">
        <v>11002</v>
      </c>
      <c r="R1076">
        <v>1</v>
      </c>
      <c r="S1076">
        <v>170</v>
      </c>
      <c r="T1076" s="1" t="s">
        <v>4268</v>
      </c>
      <c r="U1076" s="1" t="s">
        <v>27</v>
      </c>
      <c r="V1076">
        <v>1568378970</v>
      </c>
      <c r="W1076">
        <v>0</v>
      </c>
      <c r="X1076" s="1" t="s">
        <v>27</v>
      </c>
      <c r="Y1076" s="2">
        <v>43721.617361111108</v>
      </c>
    </row>
    <row r="1077" spans="1:25" x14ac:dyDescent="0.4">
      <c r="A1077">
        <v>1335322</v>
      </c>
      <c r="B1077">
        <v>25262351</v>
      </c>
      <c r="C1077">
        <v>112</v>
      </c>
      <c r="D1077">
        <v>338158842</v>
      </c>
      <c r="E1077" s="1" t="s">
        <v>276</v>
      </c>
      <c r="F1077">
        <v>53354</v>
      </c>
      <c r="G1077">
        <v>575593</v>
      </c>
      <c r="H1077" s="1" t="s">
        <v>276</v>
      </c>
      <c r="I1077" s="1" t="s">
        <v>3714</v>
      </c>
      <c r="J1077" s="1" t="s">
        <v>82</v>
      </c>
      <c r="L1077" s="1" t="s">
        <v>27</v>
      </c>
      <c r="M1077" s="1" t="s">
        <v>3537</v>
      </c>
      <c r="N1077" s="1" t="s">
        <v>3465</v>
      </c>
      <c r="O1077" s="1" t="s">
        <v>27</v>
      </c>
      <c r="P1077" s="1" t="s">
        <v>3390</v>
      </c>
      <c r="Q1077">
        <v>11002</v>
      </c>
      <c r="R1077">
        <v>1</v>
      </c>
      <c r="S1077">
        <v>150</v>
      </c>
      <c r="T1077" s="1" t="s">
        <v>27</v>
      </c>
      <c r="U1077" s="1" t="s">
        <v>27</v>
      </c>
      <c r="V1077">
        <v>1568378970</v>
      </c>
      <c r="W1077">
        <v>0</v>
      </c>
      <c r="X1077" s="1" t="s">
        <v>27</v>
      </c>
      <c r="Y1077" s="2">
        <v>43721.617361111108</v>
      </c>
    </row>
    <row r="1078" spans="1:25" x14ac:dyDescent="0.4">
      <c r="A1078">
        <v>1335481</v>
      </c>
      <c r="B1078">
        <v>25265741</v>
      </c>
      <c r="C1078">
        <v>112</v>
      </c>
      <c r="D1078">
        <v>338110212</v>
      </c>
      <c r="E1078" s="1" t="s">
        <v>82</v>
      </c>
      <c r="F1078">
        <v>53009</v>
      </c>
      <c r="G1078">
        <v>555126</v>
      </c>
      <c r="H1078" s="1" t="s">
        <v>3717</v>
      </c>
      <c r="I1078" s="1" t="s">
        <v>3714</v>
      </c>
      <c r="J1078" s="1" t="s">
        <v>82</v>
      </c>
      <c r="L1078" s="1" t="s">
        <v>27</v>
      </c>
      <c r="M1078" s="1" t="s">
        <v>3393</v>
      </c>
      <c r="N1078" s="1" t="s">
        <v>4355</v>
      </c>
      <c r="O1078" s="1" t="s">
        <v>4356</v>
      </c>
      <c r="P1078" s="1" t="s">
        <v>3390</v>
      </c>
      <c r="Q1078">
        <v>11002</v>
      </c>
      <c r="R1078">
        <v>1</v>
      </c>
      <c r="S1078">
        <v>118</v>
      </c>
      <c r="T1078" s="1" t="s">
        <v>27</v>
      </c>
      <c r="U1078" s="1" t="s">
        <v>27</v>
      </c>
      <c r="V1078">
        <v>1568378971</v>
      </c>
      <c r="W1078">
        <v>0</v>
      </c>
      <c r="X1078" s="1" t="s">
        <v>27</v>
      </c>
      <c r="Y1078" s="2">
        <v>43721.617361111108</v>
      </c>
    </row>
    <row r="1079" spans="1:25" x14ac:dyDescent="0.4">
      <c r="A1079">
        <v>1335499</v>
      </c>
      <c r="B1079">
        <v>25266195</v>
      </c>
      <c r="C1079">
        <v>112</v>
      </c>
      <c r="D1079">
        <v>338489191</v>
      </c>
      <c r="E1079" s="1" t="s">
        <v>743</v>
      </c>
      <c r="F1079">
        <v>56601</v>
      </c>
      <c r="G1079">
        <v>581186</v>
      </c>
      <c r="H1079" s="1" t="s">
        <v>743</v>
      </c>
      <c r="I1079" s="1" t="s">
        <v>3421</v>
      </c>
      <c r="J1079" s="1" t="s">
        <v>991</v>
      </c>
      <c r="L1079" s="1" t="s">
        <v>27</v>
      </c>
      <c r="M1079" s="1" t="s">
        <v>3537</v>
      </c>
      <c r="N1079" s="1" t="s">
        <v>4611</v>
      </c>
      <c r="O1079" s="1" t="s">
        <v>4612</v>
      </c>
      <c r="P1079" s="1" t="s">
        <v>3390</v>
      </c>
      <c r="Q1079">
        <v>11002</v>
      </c>
      <c r="R1079">
        <v>1</v>
      </c>
      <c r="S1079">
        <v>118</v>
      </c>
      <c r="T1079" s="1" t="s">
        <v>27</v>
      </c>
      <c r="U1079" s="1" t="s">
        <v>27</v>
      </c>
      <c r="V1079">
        <v>1568378971</v>
      </c>
      <c r="W1079">
        <v>0</v>
      </c>
      <c r="X1079" s="1" t="s">
        <v>27</v>
      </c>
      <c r="Y1079" s="2">
        <v>43721.617361111108</v>
      </c>
    </row>
    <row r="1080" spans="1:25" x14ac:dyDescent="0.4">
      <c r="A1080">
        <v>1337976</v>
      </c>
      <c r="B1080">
        <v>25313304</v>
      </c>
      <c r="C1080">
        <v>141</v>
      </c>
      <c r="D1080">
        <v>339268033</v>
      </c>
      <c r="E1080" s="1" t="s">
        <v>686</v>
      </c>
      <c r="F1080">
        <v>67902</v>
      </c>
      <c r="G1080">
        <v>582239</v>
      </c>
      <c r="H1080" s="1" t="s">
        <v>686</v>
      </c>
      <c r="I1080" s="1" t="s">
        <v>3606</v>
      </c>
      <c r="J1080" s="1" t="s">
        <v>424</v>
      </c>
      <c r="L1080" s="1" t="s">
        <v>27</v>
      </c>
      <c r="M1080" s="1" t="s">
        <v>3540</v>
      </c>
      <c r="N1080" s="1" t="s">
        <v>3455</v>
      </c>
      <c r="O1080" s="1" t="s">
        <v>3607</v>
      </c>
      <c r="P1080" s="1" t="s">
        <v>3410</v>
      </c>
      <c r="Q1080">
        <v>15002</v>
      </c>
      <c r="R1080">
        <v>1</v>
      </c>
      <c r="S1080">
        <v>240</v>
      </c>
      <c r="T1080" s="1" t="s">
        <v>27</v>
      </c>
      <c r="U1080" s="1" t="s">
        <v>27</v>
      </c>
      <c r="V1080">
        <v>1568378978</v>
      </c>
      <c r="W1080">
        <v>0</v>
      </c>
      <c r="X1080" s="1" t="s">
        <v>27</v>
      </c>
      <c r="Y1080" s="2">
        <v>43721.617361111108</v>
      </c>
    </row>
    <row r="1081" spans="1:25" x14ac:dyDescent="0.4">
      <c r="A1081">
        <v>1338100</v>
      </c>
      <c r="B1081">
        <v>25315811</v>
      </c>
      <c r="C1081">
        <v>112</v>
      </c>
      <c r="D1081">
        <v>337888612</v>
      </c>
      <c r="E1081" s="1" t="s">
        <v>325</v>
      </c>
      <c r="F1081">
        <v>69002</v>
      </c>
      <c r="G1081">
        <v>584291</v>
      </c>
      <c r="H1081" s="1" t="s">
        <v>325</v>
      </c>
      <c r="I1081" s="1" t="s">
        <v>3726</v>
      </c>
      <c r="J1081" s="1" t="s">
        <v>325</v>
      </c>
      <c r="L1081" s="1" t="s">
        <v>27</v>
      </c>
      <c r="M1081" s="1" t="s">
        <v>3537</v>
      </c>
      <c r="N1081" s="1" t="s">
        <v>4613</v>
      </c>
      <c r="O1081" s="1" t="s">
        <v>27</v>
      </c>
      <c r="P1081" s="1" t="s">
        <v>3390</v>
      </c>
      <c r="Q1081">
        <v>11002</v>
      </c>
      <c r="R1081">
        <v>1</v>
      </c>
      <c r="S1081">
        <v>322</v>
      </c>
      <c r="T1081" s="1" t="s">
        <v>3686</v>
      </c>
      <c r="U1081" s="1" t="s">
        <v>27</v>
      </c>
      <c r="V1081">
        <v>1568378978</v>
      </c>
      <c r="W1081">
        <v>0</v>
      </c>
      <c r="X1081" s="1" t="s">
        <v>27</v>
      </c>
      <c r="Y1081" s="2">
        <v>43721.617361111108</v>
      </c>
    </row>
    <row r="1082" spans="1:25" x14ac:dyDescent="0.4">
      <c r="A1082">
        <v>1338436</v>
      </c>
      <c r="B1082">
        <v>25322192</v>
      </c>
      <c r="C1082">
        <v>112</v>
      </c>
      <c r="D1082">
        <v>339517815</v>
      </c>
      <c r="E1082" s="1" t="s">
        <v>53</v>
      </c>
      <c r="F1082">
        <v>62500</v>
      </c>
      <c r="G1082">
        <v>551091</v>
      </c>
      <c r="H1082" s="1" t="s">
        <v>3608</v>
      </c>
      <c r="I1082" s="1" t="s">
        <v>3426</v>
      </c>
      <c r="J1082" s="1" t="s">
        <v>3427</v>
      </c>
      <c r="L1082" s="1" t="s">
        <v>27</v>
      </c>
      <c r="M1082" s="1" t="s">
        <v>3393</v>
      </c>
      <c r="N1082" s="1" t="s">
        <v>4614</v>
      </c>
      <c r="O1082" s="1" t="s">
        <v>3610</v>
      </c>
      <c r="P1082" s="1" t="s">
        <v>3390</v>
      </c>
      <c r="Q1082">
        <v>11002</v>
      </c>
      <c r="R1082">
        <v>1</v>
      </c>
      <c r="S1082">
        <v>381</v>
      </c>
      <c r="T1082" s="1" t="s">
        <v>3529</v>
      </c>
      <c r="U1082" s="1" t="s">
        <v>27</v>
      </c>
      <c r="V1082">
        <v>1568378979</v>
      </c>
      <c r="W1082">
        <v>0</v>
      </c>
      <c r="X1082" s="1" t="s">
        <v>27</v>
      </c>
      <c r="Y1082" s="2">
        <v>43721.617361111108</v>
      </c>
    </row>
    <row r="1083" spans="1:25" x14ac:dyDescent="0.4">
      <c r="A1083">
        <v>1338523</v>
      </c>
      <c r="B1083">
        <v>25323822</v>
      </c>
      <c r="C1083">
        <v>112</v>
      </c>
      <c r="D1083">
        <v>338158888</v>
      </c>
      <c r="E1083" s="1" t="s">
        <v>1625</v>
      </c>
      <c r="F1083">
        <v>68604</v>
      </c>
      <c r="G1083">
        <v>550744</v>
      </c>
      <c r="H1083" s="1" t="s">
        <v>1625</v>
      </c>
      <c r="I1083" s="1" t="s">
        <v>3823</v>
      </c>
      <c r="J1083" s="1" t="s">
        <v>717</v>
      </c>
      <c r="L1083" s="1" t="s">
        <v>27</v>
      </c>
      <c r="M1083" s="1" t="s">
        <v>3537</v>
      </c>
      <c r="N1083" s="1" t="s">
        <v>4615</v>
      </c>
      <c r="O1083" s="1" t="s">
        <v>27</v>
      </c>
      <c r="P1083" s="1" t="s">
        <v>3390</v>
      </c>
      <c r="Q1083">
        <v>11002</v>
      </c>
      <c r="R1083">
        <v>1</v>
      </c>
      <c r="S1083">
        <v>699</v>
      </c>
      <c r="T1083" s="1" t="s">
        <v>27</v>
      </c>
      <c r="U1083" s="1" t="s">
        <v>27</v>
      </c>
      <c r="V1083">
        <v>1568378980</v>
      </c>
      <c r="W1083">
        <v>0</v>
      </c>
      <c r="X1083" s="1" t="s">
        <v>27</v>
      </c>
      <c r="Y1083" s="2">
        <v>43721.617361111108</v>
      </c>
    </row>
    <row r="1084" spans="1:25" x14ac:dyDescent="0.4">
      <c r="A1084">
        <v>1338621</v>
      </c>
      <c r="B1084">
        <v>25325531</v>
      </c>
      <c r="C1084">
        <v>112</v>
      </c>
      <c r="D1084">
        <v>339704787</v>
      </c>
      <c r="E1084" s="1" t="s">
        <v>714</v>
      </c>
      <c r="F1084">
        <v>67401</v>
      </c>
      <c r="G1084">
        <v>590266</v>
      </c>
      <c r="H1084" s="1" t="s">
        <v>714</v>
      </c>
      <c r="I1084" s="1" t="s">
        <v>3662</v>
      </c>
      <c r="J1084" s="1" t="s">
        <v>714</v>
      </c>
      <c r="L1084" s="1" t="s">
        <v>27</v>
      </c>
      <c r="M1084" s="1" t="s">
        <v>3540</v>
      </c>
      <c r="N1084" s="1" t="s">
        <v>4616</v>
      </c>
      <c r="O1084" s="1" t="s">
        <v>3826</v>
      </c>
      <c r="P1084" s="1" t="s">
        <v>3390</v>
      </c>
      <c r="Q1084">
        <v>11002</v>
      </c>
      <c r="R1084">
        <v>1</v>
      </c>
      <c r="S1084">
        <v>1027</v>
      </c>
      <c r="T1084" s="1" t="s">
        <v>3452</v>
      </c>
      <c r="U1084" s="1" t="s">
        <v>27</v>
      </c>
      <c r="V1084">
        <v>1568378980</v>
      </c>
      <c r="W1084">
        <v>0</v>
      </c>
      <c r="X1084" s="1" t="s">
        <v>27</v>
      </c>
      <c r="Y1084" s="2">
        <v>43721.617361111108</v>
      </c>
    </row>
    <row r="1085" spans="1:25" x14ac:dyDescent="0.4">
      <c r="A1085">
        <v>1338655</v>
      </c>
      <c r="B1085">
        <v>25326228</v>
      </c>
      <c r="C1085">
        <v>141</v>
      </c>
      <c r="D1085">
        <v>337888706</v>
      </c>
      <c r="E1085" s="1" t="s">
        <v>53</v>
      </c>
      <c r="F1085">
        <v>62500</v>
      </c>
      <c r="G1085">
        <v>551082</v>
      </c>
      <c r="H1085" s="1" t="s">
        <v>4012</v>
      </c>
      <c r="I1085" s="1" t="s">
        <v>3426</v>
      </c>
      <c r="J1085" s="1" t="s">
        <v>3427</v>
      </c>
      <c r="L1085" s="1" t="s">
        <v>27</v>
      </c>
      <c r="M1085" s="1" t="s">
        <v>3537</v>
      </c>
      <c r="N1085" s="1" t="s">
        <v>4013</v>
      </c>
      <c r="O1085" s="1" t="s">
        <v>4014</v>
      </c>
      <c r="P1085" s="1" t="s">
        <v>3410</v>
      </c>
      <c r="Q1085">
        <v>15002</v>
      </c>
      <c r="R1085">
        <v>1</v>
      </c>
      <c r="S1085">
        <v>573</v>
      </c>
      <c r="T1085" s="1" t="s">
        <v>3787</v>
      </c>
      <c r="U1085" s="1" t="s">
        <v>27</v>
      </c>
      <c r="V1085">
        <v>1568378980</v>
      </c>
      <c r="W1085">
        <v>0</v>
      </c>
      <c r="X1085" s="1" t="s">
        <v>27</v>
      </c>
      <c r="Y1085" s="2">
        <v>43721.617361111108</v>
      </c>
    </row>
    <row r="1086" spans="1:25" x14ac:dyDescent="0.4">
      <c r="A1086">
        <v>1338665</v>
      </c>
      <c r="B1086">
        <v>25326384</v>
      </c>
      <c r="C1086">
        <v>112</v>
      </c>
      <c r="D1086">
        <v>338110366</v>
      </c>
      <c r="E1086" s="1" t="s">
        <v>315</v>
      </c>
      <c r="F1086">
        <v>58601</v>
      </c>
      <c r="G1086">
        <v>586846</v>
      </c>
      <c r="H1086" s="1" t="s">
        <v>315</v>
      </c>
      <c r="I1086" s="1" t="s">
        <v>3611</v>
      </c>
      <c r="J1086" s="1" t="s">
        <v>315</v>
      </c>
      <c r="L1086" s="1" t="s">
        <v>27</v>
      </c>
      <c r="M1086" s="1" t="s">
        <v>3537</v>
      </c>
      <c r="N1086" s="1" t="s">
        <v>3612</v>
      </c>
      <c r="O1086" s="1" t="s">
        <v>27</v>
      </c>
      <c r="P1086" s="1" t="s">
        <v>3390</v>
      </c>
      <c r="Q1086">
        <v>11002</v>
      </c>
      <c r="R1086">
        <v>1</v>
      </c>
      <c r="S1086">
        <v>1559</v>
      </c>
      <c r="T1086" s="1" t="s">
        <v>3391</v>
      </c>
      <c r="U1086" s="1" t="s">
        <v>27</v>
      </c>
      <c r="V1086">
        <v>1568378980</v>
      </c>
      <c r="W1086">
        <v>0</v>
      </c>
      <c r="X1086" s="1" t="s">
        <v>27</v>
      </c>
      <c r="Y1086" s="2">
        <v>43721.617361111108</v>
      </c>
    </row>
    <row r="1087" spans="1:25" x14ac:dyDescent="0.4">
      <c r="A1087">
        <v>1338742</v>
      </c>
      <c r="B1087">
        <v>25327755</v>
      </c>
      <c r="C1087">
        <v>112</v>
      </c>
      <c r="D1087">
        <v>338554548</v>
      </c>
      <c r="E1087" s="1" t="s">
        <v>11</v>
      </c>
      <c r="F1087">
        <v>76001</v>
      </c>
      <c r="G1087">
        <v>585068</v>
      </c>
      <c r="H1087" s="1" t="s">
        <v>11</v>
      </c>
      <c r="I1087" s="1" t="s">
        <v>3447</v>
      </c>
      <c r="J1087" s="1" t="s">
        <v>11</v>
      </c>
      <c r="L1087" s="1" t="s">
        <v>27</v>
      </c>
      <c r="M1087" s="1" t="s">
        <v>3537</v>
      </c>
      <c r="N1087" s="1" t="s">
        <v>4617</v>
      </c>
      <c r="O1087" s="1" t="s">
        <v>27</v>
      </c>
      <c r="P1087" s="1" t="s">
        <v>3390</v>
      </c>
      <c r="Q1087">
        <v>11002</v>
      </c>
      <c r="R1087">
        <v>1</v>
      </c>
      <c r="S1087">
        <v>4422</v>
      </c>
      <c r="T1087" s="1" t="s">
        <v>27</v>
      </c>
      <c r="U1087" s="1" t="s">
        <v>27</v>
      </c>
      <c r="V1087">
        <v>1568378980</v>
      </c>
      <c r="W1087">
        <v>0</v>
      </c>
      <c r="X1087" s="1" t="s">
        <v>27</v>
      </c>
      <c r="Y1087" s="2">
        <v>43721.617361111108</v>
      </c>
    </row>
    <row r="1088" spans="1:25" x14ac:dyDescent="0.4">
      <c r="A1088">
        <v>1338852</v>
      </c>
      <c r="B1088">
        <v>25329774</v>
      </c>
      <c r="C1088">
        <v>112</v>
      </c>
      <c r="D1088">
        <v>338193402</v>
      </c>
      <c r="E1088" s="1" t="s">
        <v>315</v>
      </c>
      <c r="F1088">
        <v>58601</v>
      </c>
      <c r="G1088">
        <v>586846</v>
      </c>
      <c r="H1088" s="1" t="s">
        <v>315</v>
      </c>
      <c r="I1088" s="1" t="s">
        <v>3611</v>
      </c>
      <c r="J1088" s="1" t="s">
        <v>315</v>
      </c>
      <c r="L1088" s="1" t="s">
        <v>27</v>
      </c>
      <c r="M1088" s="1" t="s">
        <v>3537</v>
      </c>
      <c r="N1088" s="1" t="s">
        <v>4616</v>
      </c>
      <c r="O1088" s="1" t="s">
        <v>27</v>
      </c>
      <c r="P1088" s="1" t="s">
        <v>3390</v>
      </c>
      <c r="Q1088">
        <v>11002</v>
      </c>
      <c r="R1088">
        <v>1</v>
      </c>
      <c r="S1088">
        <v>4880</v>
      </c>
      <c r="T1088" s="1" t="s">
        <v>4618</v>
      </c>
      <c r="U1088" s="1" t="s">
        <v>27</v>
      </c>
      <c r="V1088">
        <v>1568378981</v>
      </c>
      <c r="W1088">
        <v>0</v>
      </c>
      <c r="X1088" s="1" t="s">
        <v>27</v>
      </c>
      <c r="Y1088" s="2">
        <v>43721.617361111108</v>
      </c>
    </row>
    <row r="1089" spans="1:25" x14ac:dyDescent="0.4">
      <c r="A1089">
        <v>1339155</v>
      </c>
      <c r="B1089">
        <v>25335022</v>
      </c>
      <c r="C1089">
        <v>112</v>
      </c>
      <c r="D1089">
        <v>337888790</v>
      </c>
      <c r="E1089" s="1" t="s">
        <v>315</v>
      </c>
      <c r="F1089">
        <v>58601</v>
      </c>
      <c r="G1089">
        <v>586846</v>
      </c>
      <c r="H1089" s="1" t="s">
        <v>315</v>
      </c>
      <c r="I1089" s="1" t="s">
        <v>3611</v>
      </c>
      <c r="J1089" s="1" t="s">
        <v>315</v>
      </c>
      <c r="L1089" s="1" t="s">
        <v>27</v>
      </c>
      <c r="M1089" s="1" t="s">
        <v>3419</v>
      </c>
      <c r="N1089" s="1" t="s">
        <v>4619</v>
      </c>
      <c r="O1089" s="1" t="s">
        <v>27</v>
      </c>
      <c r="P1089" s="1" t="s">
        <v>3390</v>
      </c>
      <c r="Q1089">
        <v>11002</v>
      </c>
      <c r="R1089">
        <v>1</v>
      </c>
      <c r="S1089">
        <v>124</v>
      </c>
      <c r="T1089" s="1" t="s">
        <v>3478</v>
      </c>
      <c r="U1089" s="1" t="s">
        <v>27</v>
      </c>
      <c r="V1089">
        <v>1568378981</v>
      </c>
      <c r="W1089">
        <v>0</v>
      </c>
      <c r="X1089" s="1" t="s">
        <v>27</v>
      </c>
      <c r="Y1089" s="2">
        <v>43721.617361111108</v>
      </c>
    </row>
    <row r="1090" spans="1:25" x14ac:dyDescent="0.4">
      <c r="A1090">
        <v>1339195</v>
      </c>
      <c r="B1090">
        <v>25335791</v>
      </c>
      <c r="C1090">
        <v>112</v>
      </c>
      <c r="D1090">
        <v>339704802</v>
      </c>
      <c r="E1090" s="1" t="s">
        <v>27</v>
      </c>
      <c r="G1090">
        <v>551112</v>
      </c>
      <c r="H1090" s="1" t="s">
        <v>4620</v>
      </c>
      <c r="I1090" s="1" t="s">
        <v>3426</v>
      </c>
      <c r="J1090" s="1" t="s">
        <v>3427</v>
      </c>
      <c r="L1090" s="1" t="s">
        <v>27</v>
      </c>
      <c r="M1090" s="1" t="s">
        <v>3540</v>
      </c>
      <c r="N1090" s="1" t="s">
        <v>27</v>
      </c>
      <c r="O1090" s="1" t="s">
        <v>27</v>
      </c>
      <c r="P1090" s="1" t="s">
        <v>3390</v>
      </c>
      <c r="Q1090">
        <v>11002</v>
      </c>
      <c r="T1090" s="1" t="s">
        <v>27</v>
      </c>
      <c r="U1090" s="1" t="s">
        <v>4621</v>
      </c>
      <c r="V1090">
        <v>1568378981</v>
      </c>
      <c r="W1090">
        <v>0</v>
      </c>
      <c r="X1090" s="1" t="s">
        <v>27</v>
      </c>
      <c r="Y1090" s="2">
        <v>43721.617361111108</v>
      </c>
    </row>
    <row r="1091" spans="1:25" x14ac:dyDescent="0.4">
      <c r="A1091">
        <v>1339407</v>
      </c>
      <c r="B1091">
        <v>25339842</v>
      </c>
      <c r="C1091">
        <v>112</v>
      </c>
      <c r="D1091">
        <v>339584212</v>
      </c>
      <c r="E1091" s="1" t="s">
        <v>53</v>
      </c>
      <c r="F1091">
        <v>61400</v>
      </c>
      <c r="G1091">
        <v>551031</v>
      </c>
      <c r="H1091" s="1" t="s">
        <v>3430</v>
      </c>
      <c r="I1091" s="1" t="s">
        <v>3426</v>
      </c>
      <c r="J1091" s="1" t="s">
        <v>3427</v>
      </c>
      <c r="L1091" s="1" t="s">
        <v>27</v>
      </c>
      <c r="M1091" s="1" t="s">
        <v>3570</v>
      </c>
      <c r="N1091" s="1" t="s">
        <v>4622</v>
      </c>
      <c r="O1091" s="1" t="s">
        <v>3432</v>
      </c>
      <c r="P1091" s="1" t="s">
        <v>3390</v>
      </c>
      <c r="Q1091">
        <v>11002</v>
      </c>
      <c r="R1091">
        <v>1</v>
      </c>
      <c r="S1091">
        <v>467</v>
      </c>
      <c r="T1091" s="1" t="s">
        <v>4623</v>
      </c>
      <c r="U1091" s="1" t="s">
        <v>27</v>
      </c>
      <c r="V1091">
        <v>1568378982</v>
      </c>
      <c r="W1091">
        <v>0</v>
      </c>
      <c r="X1091" s="1" t="s">
        <v>27</v>
      </c>
      <c r="Y1091" s="2">
        <v>43721.617361111108</v>
      </c>
    </row>
    <row r="1092" spans="1:25" x14ac:dyDescent="0.4">
      <c r="A1092">
        <v>1339495</v>
      </c>
      <c r="B1092">
        <v>25341553</v>
      </c>
      <c r="C1092">
        <v>112</v>
      </c>
      <c r="D1092">
        <v>338077805</v>
      </c>
      <c r="E1092" s="1" t="s">
        <v>53</v>
      </c>
      <c r="F1092">
        <v>61500</v>
      </c>
      <c r="G1092">
        <v>551058</v>
      </c>
      <c r="H1092" s="1" t="s">
        <v>4624</v>
      </c>
      <c r="I1092" s="1" t="s">
        <v>3426</v>
      </c>
      <c r="J1092" s="1" t="s">
        <v>3427</v>
      </c>
      <c r="L1092" s="1" t="s">
        <v>27</v>
      </c>
      <c r="M1092" s="1" t="s">
        <v>3393</v>
      </c>
      <c r="N1092" s="1" t="s">
        <v>3409</v>
      </c>
      <c r="O1092" s="1" t="s">
        <v>3617</v>
      </c>
      <c r="P1092" s="1" t="s">
        <v>3390</v>
      </c>
      <c r="Q1092">
        <v>11002</v>
      </c>
      <c r="R1092">
        <v>1</v>
      </c>
      <c r="S1092">
        <v>1297</v>
      </c>
      <c r="T1092" s="1" t="s">
        <v>4625</v>
      </c>
      <c r="U1092" s="1" t="s">
        <v>27</v>
      </c>
      <c r="V1092">
        <v>1568378982</v>
      </c>
      <c r="W1092">
        <v>0</v>
      </c>
      <c r="X1092" s="1" t="s">
        <v>27</v>
      </c>
      <c r="Y1092" s="2">
        <v>43721.617361111108</v>
      </c>
    </row>
    <row r="1093" spans="1:25" x14ac:dyDescent="0.4">
      <c r="A1093">
        <v>1339535</v>
      </c>
      <c r="B1093">
        <v>25342193</v>
      </c>
      <c r="C1093">
        <v>112</v>
      </c>
      <c r="D1093">
        <v>339268072</v>
      </c>
      <c r="E1093" s="1" t="s">
        <v>1490</v>
      </c>
      <c r="F1093">
        <v>69662</v>
      </c>
      <c r="G1093">
        <v>586587</v>
      </c>
      <c r="H1093" s="1" t="s">
        <v>1490</v>
      </c>
      <c r="I1093" s="1" t="s">
        <v>3449</v>
      </c>
      <c r="J1093" s="1" t="s">
        <v>856</v>
      </c>
      <c r="L1093" s="1" t="s">
        <v>27</v>
      </c>
      <c r="M1093" s="1" t="s">
        <v>3540</v>
      </c>
      <c r="N1093" s="1" t="s">
        <v>3964</v>
      </c>
      <c r="O1093" s="1" t="s">
        <v>27</v>
      </c>
      <c r="P1093" s="1" t="s">
        <v>3390</v>
      </c>
      <c r="Q1093">
        <v>11002</v>
      </c>
      <c r="R1093">
        <v>1</v>
      </c>
      <c r="S1093">
        <v>494</v>
      </c>
      <c r="T1093" s="1" t="s">
        <v>27</v>
      </c>
      <c r="U1093" s="1" t="s">
        <v>27</v>
      </c>
      <c r="V1093">
        <v>1568378982</v>
      </c>
      <c r="W1093">
        <v>0</v>
      </c>
      <c r="X1093" s="1" t="s">
        <v>27</v>
      </c>
      <c r="Y1093" s="2">
        <v>43721.617361111108</v>
      </c>
    </row>
    <row r="1094" spans="1:25" x14ac:dyDescent="0.4">
      <c r="A1094">
        <v>1339639</v>
      </c>
      <c r="B1094">
        <v>25344056</v>
      </c>
      <c r="C1094">
        <v>112</v>
      </c>
      <c r="D1094">
        <v>339584217</v>
      </c>
      <c r="E1094" s="1" t="s">
        <v>27</v>
      </c>
      <c r="G1094">
        <v>584291</v>
      </c>
      <c r="H1094" s="1" t="s">
        <v>325</v>
      </c>
      <c r="I1094" s="1" t="s">
        <v>3726</v>
      </c>
      <c r="J1094" s="1" t="s">
        <v>325</v>
      </c>
      <c r="L1094" s="1" t="s">
        <v>27</v>
      </c>
      <c r="M1094" s="1" t="s">
        <v>3537</v>
      </c>
      <c r="N1094" s="1" t="s">
        <v>27</v>
      </c>
      <c r="O1094" s="1" t="s">
        <v>27</v>
      </c>
      <c r="P1094" s="1" t="s">
        <v>3390</v>
      </c>
      <c r="Q1094">
        <v>11002</v>
      </c>
      <c r="T1094" s="1" t="s">
        <v>27</v>
      </c>
      <c r="U1094" s="1" t="s">
        <v>4284</v>
      </c>
      <c r="V1094">
        <v>1568378983</v>
      </c>
      <c r="W1094">
        <v>0</v>
      </c>
      <c r="X1094" s="1" t="s">
        <v>27</v>
      </c>
      <c r="Y1094" s="2">
        <v>43721.617361111108</v>
      </c>
    </row>
    <row r="1095" spans="1:25" x14ac:dyDescent="0.4">
      <c r="A1095">
        <v>1339654</v>
      </c>
      <c r="B1095">
        <v>25344412</v>
      </c>
      <c r="C1095">
        <v>112</v>
      </c>
      <c r="D1095">
        <v>337888873</v>
      </c>
      <c r="E1095" s="1" t="s">
        <v>99</v>
      </c>
      <c r="F1095">
        <v>76701</v>
      </c>
      <c r="G1095">
        <v>588296</v>
      </c>
      <c r="H1095" s="1" t="s">
        <v>99</v>
      </c>
      <c r="I1095" s="1" t="s">
        <v>3412</v>
      </c>
      <c r="J1095" s="1" t="s">
        <v>99</v>
      </c>
      <c r="L1095" s="1" t="s">
        <v>27</v>
      </c>
      <c r="M1095" s="1" t="s">
        <v>3537</v>
      </c>
      <c r="N1095" s="1" t="s">
        <v>4626</v>
      </c>
      <c r="O1095" s="1" t="s">
        <v>27</v>
      </c>
      <c r="P1095" s="1" t="s">
        <v>3390</v>
      </c>
      <c r="Q1095">
        <v>11002</v>
      </c>
      <c r="R1095">
        <v>1</v>
      </c>
      <c r="S1095">
        <v>337</v>
      </c>
      <c r="T1095" s="1" t="s">
        <v>3529</v>
      </c>
      <c r="U1095" s="1" t="s">
        <v>27</v>
      </c>
      <c r="V1095">
        <v>1568378983</v>
      </c>
      <c r="W1095">
        <v>0</v>
      </c>
      <c r="X1095" s="1" t="s">
        <v>27</v>
      </c>
      <c r="Y1095" s="2">
        <v>43721.617361111108</v>
      </c>
    </row>
    <row r="1096" spans="1:25" x14ac:dyDescent="0.4">
      <c r="A1096">
        <v>1339669</v>
      </c>
      <c r="B1096">
        <v>25344587</v>
      </c>
      <c r="C1096">
        <v>112</v>
      </c>
      <c r="D1096">
        <v>338756520</v>
      </c>
      <c r="E1096" s="1" t="s">
        <v>11</v>
      </c>
      <c r="F1096">
        <v>76005</v>
      </c>
      <c r="G1096">
        <v>585068</v>
      </c>
      <c r="H1096" s="1" t="s">
        <v>11</v>
      </c>
      <c r="I1096" s="1" t="s">
        <v>3447</v>
      </c>
      <c r="J1096" s="1" t="s">
        <v>11</v>
      </c>
      <c r="L1096" s="1" t="s">
        <v>27</v>
      </c>
      <c r="M1096" s="1" t="s">
        <v>3393</v>
      </c>
      <c r="N1096" s="1" t="s">
        <v>3797</v>
      </c>
      <c r="O1096" s="1" t="s">
        <v>27</v>
      </c>
      <c r="P1096" s="1" t="s">
        <v>3390</v>
      </c>
      <c r="Q1096">
        <v>11002</v>
      </c>
      <c r="R1096">
        <v>1</v>
      </c>
      <c r="S1096">
        <v>4787</v>
      </c>
      <c r="T1096" s="1" t="s">
        <v>27</v>
      </c>
      <c r="U1096" s="1" t="s">
        <v>27</v>
      </c>
      <c r="V1096">
        <v>1568378983</v>
      </c>
      <c r="W1096">
        <v>0</v>
      </c>
      <c r="X1096" s="1" t="s">
        <v>27</v>
      </c>
      <c r="Y1096" s="2">
        <v>43721.617361111108</v>
      </c>
    </row>
    <row r="1097" spans="1:25" x14ac:dyDescent="0.4">
      <c r="A1097">
        <v>1339807</v>
      </c>
      <c r="B1097">
        <v>25347390</v>
      </c>
      <c r="C1097">
        <v>112</v>
      </c>
      <c r="D1097">
        <v>338756533</v>
      </c>
      <c r="E1097" s="1" t="s">
        <v>53</v>
      </c>
      <c r="F1097">
        <v>61400</v>
      </c>
      <c r="G1097">
        <v>551031</v>
      </c>
      <c r="H1097" s="1" t="s">
        <v>3430</v>
      </c>
      <c r="I1097" s="1" t="s">
        <v>3426</v>
      </c>
      <c r="J1097" s="1" t="s">
        <v>3427</v>
      </c>
      <c r="L1097" s="1" t="s">
        <v>27</v>
      </c>
      <c r="M1097" s="1" t="s">
        <v>3537</v>
      </c>
      <c r="N1097" s="1" t="s">
        <v>4622</v>
      </c>
      <c r="O1097" s="1" t="s">
        <v>3432</v>
      </c>
      <c r="P1097" s="1" t="s">
        <v>3390</v>
      </c>
      <c r="Q1097">
        <v>11002</v>
      </c>
      <c r="R1097">
        <v>1</v>
      </c>
      <c r="S1097">
        <v>467</v>
      </c>
      <c r="T1097" s="1" t="s">
        <v>4623</v>
      </c>
      <c r="U1097" s="1" t="s">
        <v>27</v>
      </c>
      <c r="V1097">
        <v>1568378983</v>
      </c>
      <c r="W1097">
        <v>0</v>
      </c>
      <c r="X1097" s="1" t="s">
        <v>27</v>
      </c>
      <c r="Y1097" s="2">
        <v>43721.617361111108</v>
      </c>
    </row>
    <row r="1098" spans="1:25" x14ac:dyDescent="0.4">
      <c r="A1098">
        <v>1339866</v>
      </c>
      <c r="B1098">
        <v>25348418</v>
      </c>
      <c r="C1098">
        <v>112</v>
      </c>
      <c r="D1098">
        <v>337888914</v>
      </c>
      <c r="E1098" s="1" t="s">
        <v>103</v>
      </c>
      <c r="F1098">
        <v>79601</v>
      </c>
      <c r="G1098">
        <v>589250</v>
      </c>
      <c r="H1098" s="1" t="s">
        <v>103</v>
      </c>
      <c r="I1098" s="1" t="s">
        <v>3660</v>
      </c>
      <c r="J1098" s="1" t="s">
        <v>103</v>
      </c>
      <c r="L1098" s="1" t="s">
        <v>27</v>
      </c>
      <c r="M1098" s="1" t="s">
        <v>3393</v>
      </c>
      <c r="N1098" s="1" t="s">
        <v>4627</v>
      </c>
      <c r="O1098" s="1" t="s">
        <v>27</v>
      </c>
      <c r="P1098" s="1" t="s">
        <v>3390</v>
      </c>
      <c r="Q1098">
        <v>11002</v>
      </c>
      <c r="R1098">
        <v>1</v>
      </c>
      <c r="S1098">
        <v>2987</v>
      </c>
      <c r="T1098" s="1" t="s">
        <v>3387</v>
      </c>
      <c r="U1098" s="1" t="s">
        <v>27</v>
      </c>
      <c r="V1098">
        <v>1568378983</v>
      </c>
      <c r="W1098">
        <v>0</v>
      </c>
      <c r="X1098" s="1" t="s">
        <v>27</v>
      </c>
      <c r="Y1098" s="2">
        <v>43721.617361111108</v>
      </c>
    </row>
    <row r="1099" spans="1:25" x14ac:dyDescent="0.4">
      <c r="A1099">
        <v>1339898</v>
      </c>
      <c r="B1099">
        <v>25348931</v>
      </c>
      <c r="C1099">
        <v>112</v>
      </c>
      <c r="D1099">
        <v>336033417</v>
      </c>
      <c r="E1099" s="1" t="s">
        <v>315</v>
      </c>
      <c r="F1099">
        <v>58601</v>
      </c>
      <c r="G1099">
        <v>586846</v>
      </c>
      <c r="H1099" s="1" t="s">
        <v>315</v>
      </c>
      <c r="I1099" s="1" t="s">
        <v>3611</v>
      </c>
      <c r="J1099" s="1" t="s">
        <v>315</v>
      </c>
      <c r="L1099" s="1" t="s">
        <v>27</v>
      </c>
      <c r="M1099" s="1" t="s">
        <v>3369</v>
      </c>
      <c r="N1099" s="1" t="s">
        <v>4628</v>
      </c>
      <c r="O1099" s="1" t="s">
        <v>27</v>
      </c>
      <c r="P1099" s="1" t="s">
        <v>3390</v>
      </c>
      <c r="Q1099">
        <v>11002</v>
      </c>
      <c r="R1099">
        <v>1</v>
      </c>
      <c r="S1099">
        <v>4375</v>
      </c>
      <c r="T1099" s="1" t="s">
        <v>3529</v>
      </c>
      <c r="U1099" s="1" t="s">
        <v>27</v>
      </c>
      <c r="V1099">
        <v>1568378983</v>
      </c>
      <c r="W1099">
        <v>0</v>
      </c>
      <c r="X1099" s="1" t="s">
        <v>27</v>
      </c>
      <c r="Y1099" s="2">
        <v>43721.617361111108</v>
      </c>
    </row>
    <row r="1100" spans="1:25" x14ac:dyDescent="0.4">
      <c r="A1100">
        <v>1340107</v>
      </c>
      <c r="B1100">
        <v>25353446</v>
      </c>
      <c r="C1100">
        <v>141</v>
      </c>
      <c r="D1100">
        <v>337888970</v>
      </c>
      <c r="E1100" s="1" t="s">
        <v>4303</v>
      </c>
      <c r="F1100">
        <v>73572</v>
      </c>
      <c r="G1100">
        <v>599077</v>
      </c>
      <c r="H1100" s="1" t="s">
        <v>4303</v>
      </c>
      <c r="I1100" s="1" t="s">
        <v>3639</v>
      </c>
      <c r="J1100" s="1" t="s">
        <v>1331</v>
      </c>
      <c r="L1100" s="1" t="s">
        <v>27</v>
      </c>
      <c r="M1100" s="1" t="s">
        <v>3419</v>
      </c>
      <c r="N1100" s="1" t="s">
        <v>27</v>
      </c>
      <c r="O1100" s="1" t="s">
        <v>27</v>
      </c>
      <c r="P1100" s="1" t="s">
        <v>3410</v>
      </c>
      <c r="Q1100">
        <v>15002</v>
      </c>
      <c r="R1100">
        <v>1</v>
      </c>
      <c r="S1100">
        <v>570</v>
      </c>
      <c r="T1100" s="1" t="s">
        <v>27</v>
      </c>
      <c r="U1100" s="1" t="s">
        <v>27</v>
      </c>
      <c r="V1100">
        <v>1568378984</v>
      </c>
      <c r="W1100">
        <v>0</v>
      </c>
      <c r="X1100" s="1" t="s">
        <v>27</v>
      </c>
      <c r="Y1100" s="2">
        <v>43721.617361111108</v>
      </c>
    </row>
    <row r="1101" spans="1:25" x14ac:dyDescent="0.4">
      <c r="A1101">
        <v>1340364</v>
      </c>
      <c r="B1101">
        <v>25359649</v>
      </c>
      <c r="C1101">
        <v>112</v>
      </c>
      <c r="D1101">
        <v>338177160</v>
      </c>
      <c r="E1101" s="1" t="s">
        <v>1151</v>
      </c>
      <c r="F1101">
        <v>74706</v>
      </c>
      <c r="G1101">
        <v>555321</v>
      </c>
      <c r="H1101" s="1" t="s">
        <v>3706</v>
      </c>
      <c r="I1101" s="1" t="s">
        <v>3707</v>
      </c>
      <c r="J1101" s="1" t="s">
        <v>1151</v>
      </c>
      <c r="L1101" s="1" t="s">
        <v>27</v>
      </c>
      <c r="M1101" s="1" t="s">
        <v>3537</v>
      </c>
      <c r="N1101" s="1" t="s">
        <v>3703</v>
      </c>
      <c r="O1101" s="1" t="s">
        <v>4629</v>
      </c>
      <c r="P1101" s="1" t="s">
        <v>3390</v>
      </c>
      <c r="Q1101">
        <v>11002</v>
      </c>
      <c r="R1101">
        <v>1</v>
      </c>
      <c r="S1101">
        <v>282</v>
      </c>
      <c r="T1101" s="1" t="s">
        <v>4630</v>
      </c>
      <c r="U1101" s="1" t="s">
        <v>27</v>
      </c>
      <c r="V1101">
        <v>1568378985</v>
      </c>
      <c r="W1101">
        <v>0</v>
      </c>
      <c r="X1101" s="1" t="s">
        <v>27</v>
      </c>
      <c r="Y1101" s="2">
        <v>43721.617361111108</v>
      </c>
    </row>
    <row r="1102" spans="1:25" x14ac:dyDescent="0.4">
      <c r="A1102">
        <v>1340547</v>
      </c>
      <c r="B1102">
        <v>25364359</v>
      </c>
      <c r="C1102">
        <v>112</v>
      </c>
      <c r="D1102">
        <v>338110474</v>
      </c>
      <c r="E1102" s="1" t="s">
        <v>689</v>
      </c>
      <c r="F1102">
        <v>75661</v>
      </c>
      <c r="G1102">
        <v>544841</v>
      </c>
      <c r="H1102" s="1" t="s">
        <v>689</v>
      </c>
      <c r="I1102" s="1" t="s">
        <v>3520</v>
      </c>
      <c r="J1102" s="1" t="s">
        <v>1162</v>
      </c>
      <c r="L1102" s="1" t="s">
        <v>27</v>
      </c>
      <c r="M1102" s="1" t="s">
        <v>3537</v>
      </c>
      <c r="N1102" s="1" t="s">
        <v>4631</v>
      </c>
      <c r="O1102" s="1" t="s">
        <v>27</v>
      </c>
      <c r="P1102" s="1" t="s">
        <v>3390</v>
      </c>
      <c r="Q1102">
        <v>11002</v>
      </c>
      <c r="R1102">
        <v>1</v>
      </c>
      <c r="S1102">
        <v>406</v>
      </c>
      <c r="T1102" s="1" t="s">
        <v>27</v>
      </c>
      <c r="U1102" s="1" t="s">
        <v>27</v>
      </c>
      <c r="V1102">
        <v>1568378986</v>
      </c>
      <c r="W1102">
        <v>0</v>
      </c>
      <c r="X1102" s="1" t="s">
        <v>27</v>
      </c>
      <c r="Y1102" s="2">
        <v>43721.617361111108</v>
      </c>
    </row>
    <row r="1103" spans="1:25" x14ac:dyDescent="0.4">
      <c r="A1103">
        <v>1340583</v>
      </c>
      <c r="B1103">
        <v>25365061</v>
      </c>
      <c r="C1103">
        <v>112</v>
      </c>
      <c r="D1103">
        <v>338012670</v>
      </c>
      <c r="E1103" s="1" t="s">
        <v>162</v>
      </c>
      <c r="F1103">
        <v>77900</v>
      </c>
      <c r="G1103">
        <v>500496</v>
      </c>
      <c r="H1103" s="1" t="s">
        <v>162</v>
      </c>
      <c r="I1103" s="1" t="s">
        <v>3385</v>
      </c>
      <c r="J1103" s="1" t="s">
        <v>162</v>
      </c>
      <c r="L1103" s="1" t="s">
        <v>27</v>
      </c>
      <c r="M1103" s="1" t="s">
        <v>3537</v>
      </c>
      <c r="N1103" s="1" t="s">
        <v>4632</v>
      </c>
      <c r="O1103" s="1" t="s">
        <v>4633</v>
      </c>
      <c r="P1103" s="1" t="s">
        <v>3390</v>
      </c>
      <c r="Q1103">
        <v>11002</v>
      </c>
      <c r="R1103">
        <v>1</v>
      </c>
      <c r="S1103">
        <v>16</v>
      </c>
      <c r="T1103" s="1" t="s">
        <v>4197</v>
      </c>
      <c r="U1103" s="1" t="s">
        <v>27</v>
      </c>
      <c r="V1103">
        <v>1568378986</v>
      </c>
      <c r="W1103">
        <v>0</v>
      </c>
      <c r="X1103" s="1" t="s">
        <v>27</v>
      </c>
      <c r="Y1103" s="2">
        <v>43721.617361111108</v>
      </c>
    </row>
    <row r="1104" spans="1:25" x14ac:dyDescent="0.4">
      <c r="A1104">
        <v>1340708</v>
      </c>
      <c r="B1104">
        <v>25367692</v>
      </c>
      <c r="C1104">
        <v>112</v>
      </c>
      <c r="D1104">
        <v>337889088</v>
      </c>
      <c r="E1104" s="1" t="s">
        <v>1162</v>
      </c>
      <c r="F1104">
        <v>75501</v>
      </c>
      <c r="G1104">
        <v>541630</v>
      </c>
      <c r="H1104" s="1" t="s">
        <v>1162</v>
      </c>
      <c r="I1104" s="1" t="s">
        <v>3520</v>
      </c>
      <c r="J1104" s="1" t="s">
        <v>1162</v>
      </c>
      <c r="L1104" s="1" t="s">
        <v>27</v>
      </c>
      <c r="M1104" s="1" t="s">
        <v>3419</v>
      </c>
      <c r="N1104" s="1" t="s">
        <v>4634</v>
      </c>
      <c r="O1104" s="1" t="s">
        <v>27</v>
      </c>
      <c r="P1104" s="1" t="s">
        <v>3390</v>
      </c>
      <c r="Q1104">
        <v>11002</v>
      </c>
      <c r="R1104">
        <v>1</v>
      </c>
      <c r="S1104">
        <v>1666</v>
      </c>
      <c r="T1104" s="1" t="s">
        <v>27</v>
      </c>
      <c r="U1104" s="1" t="s">
        <v>27</v>
      </c>
      <c r="V1104">
        <v>1568378986</v>
      </c>
      <c r="W1104">
        <v>0</v>
      </c>
      <c r="X1104" s="1" t="s">
        <v>27</v>
      </c>
      <c r="Y1104" s="2">
        <v>43721.617361111108</v>
      </c>
    </row>
    <row r="1105" spans="1:25" x14ac:dyDescent="0.4">
      <c r="A1105">
        <v>1340825</v>
      </c>
      <c r="B1105">
        <v>25370006</v>
      </c>
      <c r="C1105">
        <v>112</v>
      </c>
      <c r="D1105">
        <v>338077885</v>
      </c>
      <c r="E1105" s="1" t="s">
        <v>986</v>
      </c>
      <c r="F1105">
        <v>78391</v>
      </c>
      <c r="G1105">
        <v>505587</v>
      </c>
      <c r="H1105" s="1" t="s">
        <v>986</v>
      </c>
      <c r="I1105" s="1" t="s">
        <v>3385</v>
      </c>
      <c r="J1105" s="1" t="s">
        <v>162</v>
      </c>
      <c r="L1105" s="1" t="s">
        <v>27</v>
      </c>
      <c r="M1105" s="1" t="s">
        <v>3570</v>
      </c>
      <c r="N1105" s="1" t="s">
        <v>4635</v>
      </c>
      <c r="O1105" s="1" t="s">
        <v>27</v>
      </c>
      <c r="P1105" s="1" t="s">
        <v>3390</v>
      </c>
      <c r="Q1105">
        <v>11002</v>
      </c>
      <c r="R1105">
        <v>1</v>
      </c>
      <c r="S1105">
        <v>420</v>
      </c>
      <c r="T1105" s="1" t="s">
        <v>27</v>
      </c>
      <c r="U1105" s="1" t="s">
        <v>27</v>
      </c>
      <c r="V1105">
        <v>1568378987</v>
      </c>
      <c r="W1105">
        <v>0</v>
      </c>
      <c r="X1105" s="1" t="s">
        <v>27</v>
      </c>
      <c r="Y1105" s="2">
        <v>43721.617361111108</v>
      </c>
    </row>
    <row r="1106" spans="1:25" x14ac:dyDescent="0.4">
      <c r="A1106">
        <v>1340835</v>
      </c>
      <c r="B1106">
        <v>25370294</v>
      </c>
      <c r="C1106">
        <v>112</v>
      </c>
      <c r="D1106">
        <v>338012678</v>
      </c>
      <c r="E1106" s="1" t="s">
        <v>45</v>
      </c>
      <c r="F1106">
        <v>71500</v>
      </c>
      <c r="G1106">
        <v>554430</v>
      </c>
      <c r="H1106" s="1" t="s">
        <v>4428</v>
      </c>
      <c r="I1106" s="1" t="s">
        <v>3490</v>
      </c>
      <c r="J1106" s="1" t="s">
        <v>3491</v>
      </c>
      <c r="L1106" s="1" t="s">
        <v>27</v>
      </c>
      <c r="M1106" s="1" t="s">
        <v>3393</v>
      </c>
      <c r="N1106" s="1" t="s">
        <v>4429</v>
      </c>
      <c r="O1106" s="1" t="s">
        <v>4428</v>
      </c>
      <c r="P1106" s="1" t="s">
        <v>3390</v>
      </c>
      <c r="Q1106">
        <v>11002</v>
      </c>
      <c r="R1106">
        <v>1</v>
      </c>
      <c r="S1106">
        <v>393</v>
      </c>
      <c r="T1106" s="1" t="s">
        <v>4430</v>
      </c>
      <c r="U1106" s="1" t="s">
        <v>27</v>
      </c>
      <c r="V1106">
        <v>1568378987</v>
      </c>
      <c r="W1106">
        <v>0</v>
      </c>
      <c r="X1106" s="1" t="s">
        <v>27</v>
      </c>
      <c r="Y1106" s="2">
        <v>43721.617361111108</v>
      </c>
    </row>
    <row r="1107" spans="1:25" x14ac:dyDescent="0.4">
      <c r="A1107">
        <v>1340872</v>
      </c>
      <c r="B1107">
        <v>25371169</v>
      </c>
      <c r="C1107">
        <v>112</v>
      </c>
      <c r="D1107">
        <v>339704840</v>
      </c>
      <c r="E1107" s="1" t="s">
        <v>376</v>
      </c>
      <c r="F1107">
        <v>73801</v>
      </c>
      <c r="G1107">
        <v>598003</v>
      </c>
      <c r="H1107" s="1" t="s">
        <v>376</v>
      </c>
      <c r="I1107" s="1" t="s">
        <v>3470</v>
      </c>
      <c r="J1107" s="1" t="s">
        <v>376</v>
      </c>
      <c r="L1107" s="1" t="s">
        <v>27</v>
      </c>
      <c r="M1107" s="1" t="s">
        <v>3537</v>
      </c>
      <c r="N1107" s="1" t="s">
        <v>3472</v>
      </c>
      <c r="O1107" s="1" t="s">
        <v>3473</v>
      </c>
      <c r="P1107" s="1" t="s">
        <v>3390</v>
      </c>
      <c r="Q1107">
        <v>11002</v>
      </c>
      <c r="R1107">
        <v>1</v>
      </c>
      <c r="S1107">
        <v>481</v>
      </c>
      <c r="T1107" s="1" t="s">
        <v>27</v>
      </c>
      <c r="U1107" s="1" t="s">
        <v>27</v>
      </c>
      <c r="V1107">
        <v>1568378987</v>
      </c>
      <c r="W1107">
        <v>0</v>
      </c>
      <c r="X1107" s="1" t="s">
        <v>27</v>
      </c>
      <c r="Y1107" s="2">
        <v>43721.617361111108</v>
      </c>
    </row>
    <row r="1108" spans="1:25" x14ac:dyDescent="0.4">
      <c r="A1108">
        <v>1340910</v>
      </c>
      <c r="B1108">
        <v>25371835</v>
      </c>
      <c r="C1108">
        <v>112</v>
      </c>
      <c r="D1108">
        <v>339488273</v>
      </c>
      <c r="E1108" s="1" t="s">
        <v>45</v>
      </c>
      <c r="F1108">
        <v>70900</v>
      </c>
      <c r="G1108">
        <v>554286</v>
      </c>
      <c r="H1108" s="1" t="s">
        <v>3621</v>
      </c>
      <c r="I1108" s="1" t="s">
        <v>3490</v>
      </c>
      <c r="J1108" s="1" t="s">
        <v>3491</v>
      </c>
      <c r="L1108" s="1" t="s">
        <v>27</v>
      </c>
      <c r="M1108" s="1" t="s">
        <v>3576</v>
      </c>
      <c r="N1108" s="1" t="s">
        <v>3622</v>
      </c>
      <c r="O1108" s="1" t="s">
        <v>3623</v>
      </c>
      <c r="P1108" s="1" t="s">
        <v>3372</v>
      </c>
      <c r="Q1108">
        <v>11003</v>
      </c>
      <c r="R1108">
        <v>1</v>
      </c>
      <c r="S1108">
        <v>1002</v>
      </c>
      <c r="T1108" s="1" t="s">
        <v>3624</v>
      </c>
      <c r="U1108" s="1" t="s">
        <v>27</v>
      </c>
      <c r="V1108">
        <v>1568378987</v>
      </c>
      <c r="W1108">
        <v>0</v>
      </c>
      <c r="X1108" s="1" t="s">
        <v>27</v>
      </c>
      <c r="Y1108" s="2">
        <v>43721.617361111108</v>
      </c>
    </row>
    <row r="1109" spans="1:25" x14ac:dyDescent="0.4">
      <c r="A1109">
        <v>1340919</v>
      </c>
      <c r="B1109">
        <v>25372076</v>
      </c>
      <c r="C1109">
        <v>141</v>
      </c>
      <c r="D1109">
        <v>337889132</v>
      </c>
      <c r="E1109" s="1" t="s">
        <v>834</v>
      </c>
      <c r="F1109">
        <v>79401</v>
      </c>
      <c r="G1109">
        <v>597520</v>
      </c>
      <c r="H1109" s="1" t="s">
        <v>834</v>
      </c>
      <c r="I1109" s="1" t="s">
        <v>3464</v>
      </c>
      <c r="J1109" s="1" t="s">
        <v>1942</v>
      </c>
      <c r="L1109" s="1" t="s">
        <v>27</v>
      </c>
      <c r="M1109" s="1" t="s">
        <v>3570</v>
      </c>
      <c r="N1109" s="1" t="s">
        <v>4219</v>
      </c>
      <c r="O1109" s="1" t="s">
        <v>3468</v>
      </c>
      <c r="P1109" s="1" t="s">
        <v>3410</v>
      </c>
      <c r="Q1109">
        <v>15002</v>
      </c>
      <c r="R1109">
        <v>1</v>
      </c>
      <c r="S1109">
        <v>973</v>
      </c>
      <c r="T1109" s="1" t="s">
        <v>3595</v>
      </c>
      <c r="U1109" s="1" t="s">
        <v>27</v>
      </c>
      <c r="V1109">
        <v>1568378987</v>
      </c>
      <c r="W1109">
        <v>0</v>
      </c>
      <c r="X1109" s="1" t="s">
        <v>27</v>
      </c>
      <c r="Y1109" s="2">
        <v>43721.617361111108</v>
      </c>
    </row>
    <row r="1110" spans="1:25" x14ac:dyDescent="0.4">
      <c r="A1110">
        <v>1340932</v>
      </c>
      <c r="B1110">
        <v>25372351</v>
      </c>
      <c r="C1110">
        <v>112</v>
      </c>
      <c r="D1110">
        <v>339704841</v>
      </c>
      <c r="E1110" s="1" t="s">
        <v>2544</v>
      </c>
      <c r="F1110">
        <v>74283</v>
      </c>
      <c r="G1110">
        <v>599549</v>
      </c>
      <c r="H1110" s="1" t="s">
        <v>2544</v>
      </c>
      <c r="I1110" s="1" t="s">
        <v>3490</v>
      </c>
      <c r="J1110" s="1" t="s">
        <v>3491</v>
      </c>
      <c r="L1110" s="1" t="s">
        <v>27</v>
      </c>
      <c r="M1110" s="1" t="s">
        <v>3537</v>
      </c>
      <c r="N1110" s="1" t="s">
        <v>3455</v>
      </c>
      <c r="O1110" s="1" t="s">
        <v>27</v>
      </c>
      <c r="P1110" s="1" t="s">
        <v>3390</v>
      </c>
      <c r="Q1110">
        <v>11002</v>
      </c>
      <c r="R1110">
        <v>1</v>
      </c>
      <c r="S1110">
        <v>112</v>
      </c>
      <c r="T1110" s="1" t="s">
        <v>27</v>
      </c>
      <c r="U1110" s="1" t="s">
        <v>27</v>
      </c>
      <c r="V1110">
        <v>1568378987</v>
      </c>
      <c r="W1110">
        <v>0</v>
      </c>
      <c r="X1110" s="1" t="s">
        <v>27</v>
      </c>
      <c r="Y1110" s="2">
        <v>43721.617361111108</v>
      </c>
    </row>
    <row r="1111" spans="1:25" x14ac:dyDescent="0.4">
      <c r="A1111">
        <v>1340973</v>
      </c>
      <c r="B1111">
        <v>25373005</v>
      </c>
      <c r="C1111">
        <v>112</v>
      </c>
      <c r="D1111">
        <v>339613973</v>
      </c>
      <c r="E1111" s="1" t="s">
        <v>45</v>
      </c>
      <c r="F1111">
        <v>70800</v>
      </c>
      <c r="G1111">
        <v>546224</v>
      </c>
      <c r="H1111" s="1" t="s">
        <v>3494</v>
      </c>
      <c r="I1111" s="1" t="s">
        <v>3490</v>
      </c>
      <c r="J1111" s="1" t="s">
        <v>3491</v>
      </c>
      <c r="L1111" s="1" t="s">
        <v>27</v>
      </c>
      <c r="M1111" s="1" t="s">
        <v>3537</v>
      </c>
      <c r="N1111" s="1" t="s">
        <v>4636</v>
      </c>
      <c r="O1111" s="1" t="s">
        <v>3494</v>
      </c>
      <c r="P1111" s="1" t="s">
        <v>3390</v>
      </c>
      <c r="Q1111">
        <v>11002</v>
      </c>
      <c r="R1111">
        <v>1</v>
      </c>
      <c r="S1111">
        <v>1747</v>
      </c>
      <c r="T1111" s="1" t="s">
        <v>3677</v>
      </c>
      <c r="U1111" s="1" t="s">
        <v>27</v>
      </c>
      <c r="V1111">
        <v>1568378987</v>
      </c>
      <c r="W1111">
        <v>0</v>
      </c>
      <c r="X1111" s="1" t="s">
        <v>27</v>
      </c>
      <c r="Y1111" s="2">
        <v>43721.617361111108</v>
      </c>
    </row>
    <row r="1112" spans="1:25" x14ac:dyDescent="0.4">
      <c r="A1112">
        <v>1341008</v>
      </c>
      <c r="B1112">
        <v>25373587</v>
      </c>
      <c r="C1112">
        <v>112</v>
      </c>
      <c r="D1112">
        <v>337889151</v>
      </c>
      <c r="E1112" s="1" t="s">
        <v>1628</v>
      </c>
      <c r="F1112">
        <v>78355</v>
      </c>
      <c r="G1112">
        <v>505668</v>
      </c>
      <c r="H1112" s="1" t="s">
        <v>1628</v>
      </c>
      <c r="I1112" s="1" t="s">
        <v>3385</v>
      </c>
      <c r="J1112" s="1" t="s">
        <v>162</v>
      </c>
      <c r="L1112" s="1" t="s">
        <v>27</v>
      </c>
      <c r="M1112" s="1" t="s">
        <v>3393</v>
      </c>
      <c r="N1112" s="1" t="s">
        <v>4287</v>
      </c>
      <c r="O1112" s="1" t="s">
        <v>27</v>
      </c>
      <c r="P1112" s="1" t="s">
        <v>3390</v>
      </c>
      <c r="Q1112">
        <v>11002</v>
      </c>
      <c r="R1112">
        <v>1</v>
      </c>
      <c r="S1112">
        <v>321</v>
      </c>
      <c r="T1112" s="1" t="s">
        <v>27</v>
      </c>
      <c r="U1112" s="1" t="s">
        <v>27</v>
      </c>
      <c r="V1112">
        <v>1568378987</v>
      </c>
      <c r="W1112">
        <v>0</v>
      </c>
      <c r="X1112" s="1" t="s">
        <v>27</v>
      </c>
      <c r="Y1112" s="2">
        <v>43721.617361111108</v>
      </c>
    </row>
    <row r="1113" spans="1:25" x14ac:dyDescent="0.4">
      <c r="A1113">
        <v>1748929</v>
      </c>
      <c r="B1113">
        <v>25375300</v>
      </c>
      <c r="C1113">
        <v>641</v>
      </c>
      <c r="D1113">
        <v>338756653</v>
      </c>
      <c r="E1113" s="1" t="s">
        <v>805</v>
      </c>
      <c r="F1113">
        <v>75301</v>
      </c>
      <c r="G1113">
        <v>513750</v>
      </c>
      <c r="H1113" s="1" t="s">
        <v>805</v>
      </c>
      <c r="I1113" s="1" t="s">
        <v>3517</v>
      </c>
      <c r="J1113" s="1" t="s">
        <v>547</v>
      </c>
      <c r="L1113" s="1" t="s">
        <v>27</v>
      </c>
      <c r="M1113" s="1" t="s">
        <v>3540</v>
      </c>
      <c r="N1113" s="1" t="s">
        <v>3919</v>
      </c>
      <c r="O1113" s="1" t="s">
        <v>3969</v>
      </c>
      <c r="P1113" s="1" t="s">
        <v>3390</v>
      </c>
      <c r="Q1113">
        <v>11002</v>
      </c>
      <c r="R1113">
        <v>1</v>
      </c>
      <c r="S1113">
        <v>832</v>
      </c>
      <c r="T1113" s="1" t="s">
        <v>27</v>
      </c>
      <c r="U1113" s="1" t="s">
        <v>27</v>
      </c>
      <c r="V1113">
        <v>1568401195</v>
      </c>
      <c r="W1113">
        <v>0</v>
      </c>
      <c r="X1113" s="1" t="s">
        <v>27</v>
      </c>
      <c r="Y1113" s="2">
        <v>43721.874305555553</v>
      </c>
    </row>
    <row r="1114" spans="1:25" x14ac:dyDescent="0.4">
      <c r="A1114">
        <v>1341112</v>
      </c>
      <c r="B1114">
        <v>25375512</v>
      </c>
      <c r="C1114">
        <v>112</v>
      </c>
      <c r="D1114">
        <v>338609818</v>
      </c>
      <c r="E1114" s="1" t="s">
        <v>27</v>
      </c>
      <c r="G1114">
        <v>500496</v>
      </c>
      <c r="H1114" s="1" t="s">
        <v>162</v>
      </c>
      <c r="I1114" s="1" t="s">
        <v>3385</v>
      </c>
      <c r="J1114" s="1" t="s">
        <v>162</v>
      </c>
      <c r="L1114" s="1" t="s">
        <v>27</v>
      </c>
      <c r="M1114" s="1" t="s">
        <v>3576</v>
      </c>
      <c r="N1114" s="1" t="s">
        <v>27</v>
      </c>
      <c r="O1114" s="1" t="s">
        <v>27</v>
      </c>
      <c r="P1114" s="1" t="s">
        <v>3390</v>
      </c>
      <c r="Q1114">
        <v>11002</v>
      </c>
      <c r="T1114" s="1" t="s">
        <v>27</v>
      </c>
      <c r="U1114" s="1" t="s">
        <v>4288</v>
      </c>
      <c r="V1114">
        <v>1568378987</v>
      </c>
      <c r="W1114">
        <v>0</v>
      </c>
      <c r="X1114" s="1" t="s">
        <v>27</v>
      </c>
      <c r="Y1114" s="2">
        <v>43721.617361111108</v>
      </c>
    </row>
    <row r="1115" spans="1:25" x14ac:dyDescent="0.4">
      <c r="A1115">
        <v>1341159</v>
      </c>
      <c r="B1115">
        <v>25376357</v>
      </c>
      <c r="C1115">
        <v>112</v>
      </c>
      <c r="D1115">
        <v>337889183</v>
      </c>
      <c r="E1115" s="1" t="s">
        <v>376</v>
      </c>
      <c r="F1115">
        <v>73801</v>
      </c>
      <c r="G1115">
        <v>598003</v>
      </c>
      <c r="H1115" s="1" t="s">
        <v>376</v>
      </c>
      <c r="I1115" s="1" t="s">
        <v>3470</v>
      </c>
      <c r="J1115" s="1" t="s">
        <v>376</v>
      </c>
      <c r="L1115" s="1" t="s">
        <v>27</v>
      </c>
      <c r="M1115" s="1" t="s">
        <v>3537</v>
      </c>
      <c r="N1115" s="1" t="s">
        <v>3472</v>
      </c>
      <c r="O1115" s="1" t="s">
        <v>3473</v>
      </c>
      <c r="P1115" s="1" t="s">
        <v>3390</v>
      </c>
      <c r="Q1115">
        <v>11002</v>
      </c>
      <c r="R1115">
        <v>1</v>
      </c>
      <c r="S1115">
        <v>482</v>
      </c>
      <c r="T1115" s="1" t="s">
        <v>27</v>
      </c>
      <c r="U1115" s="1" t="s">
        <v>27</v>
      </c>
      <c r="V1115">
        <v>1568378988</v>
      </c>
      <c r="W1115">
        <v>0</v>
      </c>
      <c r="X1115" s="1" t="s">
        <v>27</v>
      </c>
      <c r="Y1115" s="2">
        <v>43721.617361111108</v>
      </c>
    </row>
    <row r="1116" spans="1:25" x14ac:dyDescent="0.4">
      <c r="A1116">
        <v>1341223</v>
      </c>
      <c r="B1116">
        <v>25377655</v>
      </c>
      <c r="C1116">
        <v>112</v>
      </c>
      <c r="D1116">
        <v>337889190</v>
      </c>
      <c r="E1116" s="1" t="s">
        <v>162</v>
      </c>
      <c r="F1116">
        <v>77900</v>
      </c>
      <c r="G1116">
        <v>500496</v>
      </c>
      <c r="H1116" s="1" t="s">
        <v>162</v>
      </c>
      <c r="I1116" s="1" t="s">
        <v>3385</v>
      </c>
      <c r="J1116" s="1" t="s">
        <v>162</v>
      </c>
      <c r="L1116" s="1" t="s">
        <v>27</v>
      </c>
      <c r="M1116" s="1" t="s">
        <v>3537</v>
      </c>
      <c r="N1116" s="1" t="s">
        <v>4637</v>
      </c>
      <c r="O1116" s="1" t="s">
        <v>4638</v>
      </c>
      <c r="P1116" s="1" t="s">
        <v>3390</v>
      </c>
      <c r="Q1116">
        <v>11002</v>
      </c>
      <c r="R1116">
        <v>1</v>
      </c>
      <c r="S1116">
        <v>239</v>
      </c>
      <c r="T1116" s="1" t="s">
        <v>4630</v>
      </c>
      <c r="U1116" s="1" t="s">
        <v>27</v>
      </c>
      <c r="V1116">
        <v>1568378988</v>
      </c>
      <c r="W1116">
        <v>0</v>
      </c>
      <c r="X1116" s="1" t="s">
        <v>27</v>
      </c>
      <c r="Y1116" s="2">
        <v>43721.617361111108</v>
      </c>
    </row>
    <row r="1117" spans="1:25" x14ac:dyDescent="0.4">
      <c r="A1117">
        <v>1341245</v>
      </c>
      <c r="B1117">
        <v>25378066</v>
      </c>
      <c r="C1117">
        <v>112</v>
      </c>
      <c r="D1117">
        <v>338012707</v>
      </c>
      <c r="E1117" s="1" t="s">
        <v>799</v>
      </c>
      <c r="F1117">
        <v>73601</v>
      </c>
      <c r="G1117">
        <v>555088</v>
      </c>
      <c r="H1117" s="1" t="s">
        <v>799</v>
      </c>
      <c r="I1117" s="1" t="s">
        <v>3639</v>
      </c>
      <c r="J1117" s="1" t="s">
        <v>1331</v>
      </c>
      <c r="L1117" s="1" t="s">
        <v>27</v>
      </c>
      <c r="M1117" s="1" t="s">
        <v>3393</v>
      </c>
      <c r="N1117" s="1" t="s">
        <v>4639</v>
      </c>
      <c r="O1117" s="1" t="s">
        <v>3935</v>
      </c>
      <c r="P1117" s="1" t="s">
        <v>3390</v>
      </c>
      <c r="Q1117">
        <v>11002</v>
      </c>
      <c r="R1117">
        <v>1</v>
      </c>
      <c r="S1117">
        <v>1157</v>
      </c>
      <c r="T1117" s="1" t="s">
        <v>3391</v>
      </c>
      <c r="U1117" s="1" t="s">
        <v>27</v>
      </c>
      <c r="V1117">
        <v>1568378988</v>
      </c>
      <c r="W1117">
        <v>0</v>
      </c>
      <c r="X1117" s="1" t="s">
        <v>27</v>
      </c>
      <c r="Y1117" s="2">
        <v>43721.617361111108</v>
      </c>
    </row>
    <row r="1118" spans="1:25" x14ac:dyDescent="0.4">
      <c r="A1118">
        <v>1341274</v>
      </c>
      <c r="B1118">
        <v>25378660</v>
      </c>
      <c r="C1118">
        <v>112</v>
      </c>
      <c r="D1118">
        <v>338756670</v>
      </c>
      <c r="E1118" s="1" t="s">
        <v>45</v>
      </c>
      <c r="F1118">
        <v>70030</v>
      </c>
      <c r="G1118">
        <v>546135</v>
      </c>
      <c r="H1118" s="1" t="s">
        <v>3489</v>
      </c>
      <c r="I1118" s="1" t="s">
        <v>3490</v>
      </c>
      <c r="J1118" s="1" t="s">
        <v>3491</v>
      </c>
      <c r="L1118" s="1" t="s">
        <v>27</v>
      </c>
      <c r="M1118" s="1" t="s">
        <v>3537</v>
      </c>
      <c r="N1118" s="1" t="s">
        <v>4640</v>
      </c>
      <c r="O1118" s="1" t="s">
        <v>1001</v>
      </c>
      <c r="P1118" s="1" t="s">
        <v>3390</v>
      </c>
      <c r="Q1118">
        <v>11002</v>
      </c>
      <c r="R1118">
        <v>1</v>
      </c>
      <c r="S1118">
        <v>384</v>
      </c>
      <c r="T1118" s="1" t="s">
        <v>3373</v>
      </c>
      <c r="U1118" s="1" t="s">
        <v>27</v>
      </c>
      <c r="V1118">
        <v>1568378988</v>
      </c>
      <c r="W1118">
        <v>0</v>
      </c>
      <c r="X1118" s="1" t="s">
        <v>27</v>
      </c>
      <c r="Y1118" s="2">
        <v>43721.617361111108</v>
      </c>
    </row>
    <row r="1119" spans="1:25" x14ac:dyDescent="0.4">
      <c r="A1119">
        <v>1341280</v>
      </c>
      <c r="B1119">
        <v>25378767</v>
      </c>
      <c r="C1119">
        <v>112</v>
      </c>
      <c r="D1119">
        <v>338171746</v>
      </c>
      <c r="E1119" s="1" t="s">
        <v>376</v>
      </c>
      <c r="F1119">
        <v>73801</v>
      </c>
      <c r="G1119">
        <v>598003</v>
      </c>
      <c r="H1119" s="1" t="s">
        <v>376</v>
      </c>
      <c r="I1119" s="1" t="s">
        <v>3470</v>
      </c>
      <c r="J1119" s="1" t="s">
        <v>376</v>
      </c>
      <c r="L1119" s="1" t="s">
        <v>27</v>
      </c>
      <c r="M1119" s="1" t="s">
        <v>3393</v>
      </c>
      <c r="N1119" s="1" t="s">
        <v>4563</v>
      </c>
      <c r="O1119" s="1" t="s">
        <v>3473</v>
      </c>
      <c r="P1119" s="1" t="s">
        <v>3390</v>
      </c>
      <c r="Q1119">
        <v>11002</v>
      </c>
      <c r="R1119">
        <v>1</v>
      </c>
      <c r="S1119">
        <v>2069</v>
      </c>
      <c r="T1119" s="1" t="s">
        <v>27</v>
      </c>
      <c r="U1119" s="1" t="s">
        <v>27</v>
      </c>
      <c r="V1119">
        <v>1568378988</v>
      </c>
      <c r="W1119">
        <v>0</v>
      </c>
      <c r="X1119" s="1" t="s">
        <v>27</v>
      </c>
      <c r="Y1119" s="2">
        <v>43721.617361111108</v>
      </c>
    </row>
    <row r="1120" spans="1:25" x14ac:dyDescent="0.4">
      <c r="A1120">
        <v>1341284</v>
      </c>
      <c r="B1120">
        <v>25378872</v>
      </c>
      <c r="C1120">
        <v>112</v>
      </c>
      <c r="D1120">
        <v>335288763</v>
      </c>
      <c r="E1120" s="1" t="s">
        <v>813</v>
      </c>
      <c r="F1120">
        <v>79001</v>
      </c>
      <c r="G1120">
        <v>536385</v>
      </c>
      <c r="H1120" s="1" t="s">
        <v>813</v>
      </c>
      <c r="I1120" s="1" t="s">
        <v>3793</v>
      </c>
      <c r="J1120" s="1" t="s">
        <v>813</v>
      </c>
      <c r="L1120" s="1" t="s">
        <v>27</v>
      </c>
      <c r="M1120" s="1" t="s">
        <v>3369</v>
      </c>
      <c r="N1120" s="1" t="s">
        <v>3469</v>
      </c>
      <c r="O1120" s="1" t="s">
        <v>27</v>
      </c>
      <c r="P1120" s="1" t="s">
        <v>3390</v>
      </c>
      <c r="Q1120">
        <v>11002</v>
      </c>
      <c r="R1120">
        <v>1</v>
      </c>
      <c r="S1120">
        <v>1240</v>
      </c>
      <c r="T1120" s="1" t="s">
        <v>3557</v>
      </c>
      <c r="U1120" s="1" t="s">
        <v>27</v>
      </c>
      <c r="V1120">
        <v>1568378988</v>
      </c>
      <c r="W1120">
        <v>0</v>
      </c>
      <c r="X1120" s="1" t="s">
        <v>27</v>
      </c>
      <c r="Y1120" s="2">
        <v>43721.617361111108</v>
      </c>
    </row>
    <row r="1121" spans="1:25" x14ac:dyDescent="0.4">
      <c r="A1121">
        <v>1341316</v>
      </c>
      <c r="B1121">
        <v>25379569</v>
      </c>
      <c r="C1121">
        <v>112</v>
      </c>
      <c r="D1121">
        <v>339086483</v>
      </c>
      <c r="E1121" s="1" t="s">
        <v>45</v>
      </c>
      <c r="F1121">
        <v>70300</v>
      </c>
      <c r="G1121">
        <v>554227</v>
      </c>
      <c r="H1121" s="1" t="s">
        <v>4223</v>
      </c>
      <c r="I1121" s="1" t="s">
        <v>3490</v>
      </c>
      <c r="J1121" s="1" t="s">
        <v>3491</v>
      </c>
      <c r="L1121" s="1" t="s">
        <v>27</v>
      </c>
      <c r="M1121" s="1" t="s">
        <v>3419</v>
      </c>
      <c r="N1121" s="1" t="s">
        <v>4641</v>
      </c>
      <c r="O1121" s="1" t="s">
        <v>4223</v>
      </c>
      <c r="P1121" s="1" t="s">
        <v>3390</v>
      </c>
      <c r="Q1121">
        <v>11002</v>
      </c>
      <c r="R1121">
        <v>1</v>
      </c>
      <c r="S1121">
        <v>301</v>
      </c>
      <c r="T1121" s="1" t="s">
        <v>4642</v>
      </c>
      <c r="U1121" s="1" t="s">
        <v>27</v>
      </c>
      <c r="V1121">
        <v>1568378988</v>
      </c>
      <c r="W1121">
        <v>0</v>
      </c>
      <c r="X1121" s="1" t="s">
        <v>27</v>
      </c>
      <c r="Y1121" s="2">
        <v>43721.617361111108</v>
      </c>
    </row>
    <row r="1122" spans="1:25" x14ac:dyDescent="0.4">
      <c r="A1122">
        <v>1341335</v>
      </c>
      <c r="B1122">
        <v>25379925</v>
      </c>
      <c r="C1122">
        <v>112</v>
      </c>
      <c r="D1122">
        <v>337889203</v>
      </c>
      <c r="E1122" s="1" t="s">
        <v>162</v>
      </c>
      <c r="F1122">
        <v>77900</v>
      </c>
      <c r="G1122">
        <v>500496</v>
      </c>
      <c r="H1122" s="1" t="s">
        <v>162</v>
      </c>
      <c r="I1122" s="1" t="s">
        <v>3385</v>
      </c>
      <c r="J1122" s="1" t="s">
        <v>162</v>
      </c>
      <c r="L1122" s="1" t="s">
        <v>27</v>
      </c>
      <c r="M1122" s="1" t="s">
        <v>3393</v>
      </c>
      <c r="N1122" s="1" t="s">
        <v>4643</v>
      </c>
      <c r="O1122" s="1" t="s">
        <v>27</v>
      </c>
      <c r="P1122" s="1" t="s">
        <v>3390</v>
      </c>
      <c r="Q1122">
        <v>11002</v>
      </c>
      <c r="R1122">
        <v>1</v>
      </c>
      <c r="S1122">
        <v>935</v>
      </c>
      <c r="T1122" s="1" t="s">
        <v>4418</v>
      </c>
      <c r="U1122" s="1" t="s">
        <v>27</v>
      </c>
      <c r="V1122">
        <v>1568378988</v>
      </c>
      <c r="W1122">
        <v>0</v>
      </c>
      <c r="X1122" s="1" t="s">
        <v>27</v>
      </c>
      <c r="Y1122" s="2">
        <v>43721.617361111108</v>
      </c>
    </row>
    <row r="1123" spans="1:25" x14ac:dyDescent="0.4">
      <c r="A1123">
        <v>1341346</v>
      </c>
      <c r="B1123">
        <v>25380087</v>
      </c>
      <c r="C1123">
        <v>112</v>
      </c>
      <c r="D1123">
        <v>338012713</v>
      </c>
      <c r="E1123" s="1" t="s">
        <v>45</v>
      </c>
      <c r="F1123">
        <v>71000</v>
      </c>
      <c r="G1123">
        <v>546046</v>
      </c>
      <c r="H1123" s="1" t="s">
        <v>3510</v>
      </c>
      <c r="I1123" s="1" t="s">
        <v>3490</v>
      </c>
      <c r="J1123" s="1" t="s">
        <v>3491</v>
      </c>
      <c r="L1123" s="1" t="s">
        <v>27</v>
      </c>
      <c r="M1123" s="1" t="s">
        <v>3570</v>
      </c>
      <c r="N1123" s="1" t="s">
        <v>4644</v>
      </c>
      <c r="O1123" s="1" t="s">
        <v>3510</v>
      </c>
      <c r="P1123" s="1" t="s">
        <v>3390</v>
      </c>
      <c r="Q1123">
        <v>11002</v>
      </c>
      <c r="R1123">
        <v>1</v>
      </c>
      <c r="S1123">
        <v>1810</v>
      </c>
      <c r="T1123" s="1" t="s">
        <v>4377</v>
      </c>
      <c r="U1123" s="1" t="s">
        <v>27</v>
      </c>
      <c r="V1123">
        <v>1568378988</v>
      </c>
      <c r="W1123">
        <v>0</v>
      </c>
      <c r="X1123" s="1" t="s">
        <v>27</v>
      </c>
      <c r="Y1123" s="2">
        <v>43721.617361111108</v>
      </c>
    </row>
    <row r="1124" spans="1:25" x14ac:dyDescent="0.4">
      <c r="A1124">
        <v>1341375</v>
      </c>
      <c r="B1124">
        <v>25380559</v>
      </c>
      <c r="C1124">
        <v>112</v>
      </c>
      <c r="D1124">
        <v>339704849</v>
      </c>
      <c r="E1124" s="1" t="s">
        <v>45</v>
      </c>
      <c r="F1124">
        <v>70030</v>
      </c>
      <c r="G1124">
        <v>546135</v>
      </c>
      <c r="H1124" s="1" t="s">
        <v>3489</v>
      </c>
      <c r="I1124" s="1" t="s">
        <v>3490</v>
      </c>
      <c r="J1124" s="1" t="s">
        <v>3491</v>
      </c>
      <c r="L1124" s="1" t="s">
        <v>27</v>
      </c>
      <c r="M1124" s="1" t="s">
        <v>3540</v>
      </c>
      <c r="N1124" s="1" t="s">
        <v>4645</v>
      </c>
      <c r="O1124" s="1" t="s">
        <v>1001</v>
      </c>
      <c r="P1124" s="1" t="s">
        <v>3390</v>
      </c>
      <c r="Q1124">
        <v>11002</v>
      </c>
      <c r="R1124">
        <v>1</v>
      </c>
      <c r="S1124">
        <v>1823</v>
      </c>
      <c r="T1124" s="1" t="s">
        <v>3773</v>
      </c>
      <c r="U1124" s="1" t="s">
        <v>27</v>
      </c>
      <c r="V1124">
        <v>1568378988</v>
      </c>
      <c r="W1124">
        <v>0</v>
      </c>
      <c r="X1124" s="1" t="s">
        <v>27</v>
      </c>
      <c r="Y1124" s="2">
        <v>43721.617361111108</v>
      </c>
    </row>
    <row r="1125" spans="1:25" x14ac:dyDescent="0.4">
      <c r="A1125">
        <v>1341455</v>
      </c>
      <c r="B1125">
        <v>25382098</v>
      </c>
      <c r="C1125">
        <v>112</v>
      </c>
      <c r="D1125">
        <v>338609825</v>
      </c>
      <c r="E1125" s="1" t="s">
        <v>805</v>
      </c>
      <c r="F1125">
        <v>75301</v>
      </c>
      <c r="G1125">
        <v>513750</v>
      </c>
      <c r="H1125" s="1" t="s">
        <v>805</v>
      </c>
      <c r="I1125" s="1" t="s">
        <v>3517</v>
      </c>
      <c r="J1125" s="1" t="s">
        <v>547</v>
      </c>
      <c r="L1125" s="1" t="s">
        <v>27</v>
      </c>
      <c r="M1125" s="1" t="s">
        <v>3576</v>
      </c>
      <c r="N1125" s="1" t="s">
        <v>3919</v>
      </c>
      <c r="O1125" s="1" t="s">
        <v>3969</v>
      </c>
      <c r="P1125" s="1" t="s">
        <v>3390</v>
      </c>
      <c r="Q1125">
        <v>11002</v>
      </c>
      <c r="R1125">
        <v>1</v>
      </c>
      <c r="S1125">
        <v>832</v>
      </c>
      <c r="T1125" s="1" t="s">
        <v>27</v>
      </c>
      <c r="U1125" s="1" t="s">
        <v>27</v>
      </c>
      <c r="V1125">
        <v>1568378988</v>
      </c>
      <c r="W1125">
        <v>0</v>
      </c>
      <c r="X1125" s="1" t="s">
        <v>27</v>
      </c>
      <c r="Y1125" s="2">
        <v>43721.617361111108</v>
      </c>
    </row>
    <row r="1126" spans="1:25" x14ac:dyDescent="0.4">
      <c r="A1126">
        <v>1341521</v>
      </c>
      <c r="B1126">
        <v>25383205</v>
      </c>
      <c r="C1126">
        <v>112</v>
      </c>
      <c r="D1126">
        <v>338110528</v>
      </c>
      <c r="E1126" s="1" t="s">
        <v>1331</v>
      </c>
      <c r="F1126">
        <v>73301</v>
      </c>
      <c r="G1126">
        <v>598917</v>
      </c>
      <c r="H1126" s="1" t="s">
        <v>1331</v>
      </c>
      <c r="I1126" s="1" t="s">
        <v>3639</v>
      </c>
      <c r="J1126" s="1" t="s">
        <v>1331</v>
      </c>
      <c r="L1126" s="1" t="s">
        <v>27</v>
      </c>
      <c r="M1126" s="1" t="s">
        <v>3393</v>
      </c>
      <c r="N1126" s="1" t="s">
        <v>4646</v>
      </c>
      <c r="O1126" s="1" t="s">
        <v>805</v>
      </c>
      <c r="P1126" s="1" t="s">
        <v>3390</v>
      </c>
      <c r="Q1126">
        <v>11002</v>
      </c>
      <c r="R1126">
        <v>1</v>
      </c>
      <c r="S1126">
        <v>1795</v>
      </c>
      <c r="T1126" s="1" t="s">
        <v>3377</v>
      </c>
      <c r="U1126" s="1" t="s">
        <v>27</v>
      </c>
      <c r="V1126">
        <v>1568378989</v>
      </c>
      <c r="W1126">
        <v>0</v>
      </c>
      <c r="X1126" s="1" t="s">
        <v>27</v>
      </c>
      <c r="Y1126" s="2">
        <v>43721.617361111108</v>
      </c>
    </row>
    <row r="1127" spans="1:25" x14ac:dyDescent="0.4">
      <c r="A1127">
        <v>1341534</v>
      </c>
      <c r="B1127">
        <v>25383442</v>
      </c>
      <c r="C1127">
        <v>112</v>
      </c>
      <c r="D1127">
        <v>339643914</v>
      </c>
      <c r="E1127" s="1" t="s">
        <v>376</v>
      </c>
      <c r="F1127">
        <v>73801</v>
      </c>
      <c r="G1127">
        <v>598003</v>
      </c>
      <c r="H1127" s="1" t="s">
        <v>376</v>
      </c>
      <c r="I1127" s="1" t="s">
        <v>3470</v>
      </c>
      <c r="J1127" s="1" t="s">
        <v>376</v>
      </c>
      <c r="L1127" s="1" t="s">
        <v>27</v>
      </c>
      <c r="M1127" s="1" t="s">
        <v>3537</v>
      </c>
      <c r="N1127" s="1" t="s">
        <v>4486</v>
      </c>
      <c r="O1127" s="1" t="s">
        <v>3526</v>
      </c>
      <c r="P1127" s="1" t="s">
        <v>3390</v>
      </c>
      <c r="Q1127">
        <v>11002</v>
      </c>
      <c r="R1127">
        <v>1</v>
      </c>
      <c r="S1127">
        <v>456</v>
      </c>
      <c r="T1127" s="1" t="s">
        <v>27</v>
      </c>
      <c r="U1127" s="1" t="s">
        <v>27</v>
      </c>
      <c r="V1127">
        <v>1568378989</v>
      </c>
      <c r="W1127">
        <v>0</v>
      </c>
      <c r="X1127" s="1" t="s">
        <v>27</v>
      </c>
      <c r="Y1127" s="2">
        <v>43721.617361111108</v>
      </c>
    </row>
    <row r="1128" spans="1:25" x14ac:dyDescent="0.4">
      <c r="A1128">
        <v>1341638</v>
      </c>
      <c r="B1128">
        <v>25385461</v>
      </c>
      <c r="C1128">
        <v>112</v>
      </c>
      <c r="D1128">
        <v>338012733</v>
      </c>
      <c r="E1128" s="1" t="s">
        <v>162</v>
      </c>
      <c r="F1128">
        <v>77900</v>
      </c>
      <c r="G1128">
        <v>500496</v>
      </c>
      <c r="H1128" s="1" t="s">
        <v>162</v>
      </c>
      <c r="I1128" s="1" t="s">
        <v>3385</v>
      </c>
      <c r="J1128" s="1" t="s">
        <v>162</v>
      </c>
      <c r="L1128" s="1" t="s">
        <v>27</v>
      </c>
      <c r="M1128" s="1" t="s">
        <v>3419</v>
      </c>
      <c r="N1128" s="1" t="s">
        <v>4647</v>
      </c>
      <c r="O1128" s="1" t="s">
        <v>4648</v>
      </c>
      <c r="P1128" s="1" t="s">
        <v>3390</v>
      </c>
      <c r="Q1128">
        <v>11002</v>
      </c>
      <c r="R1128">
        <v>1</v>
      </c>
      <c r="S1128">
        <v>36</v>
      </c>
      <c r="T1128" s="1" t="s">
        <v>3557</v>
      </c>
      <c r="U1128" s="1" t="s">
        <v>27</v>
      </c>
      <c r="V1128">
        <v>1568378989</v>
      </c>
      <c r="W1128">
        <v>0</v>
      </c>
      <c r="X1128" s="1" t="s">
        <v>27</v>
      </c>
      <c r="Y1128" s="2">
        <v>43721.617361111108</v>
      </c>
    </row>
    <row r="1129" spans="1:25" x14ac:dyDescent="0.4">
      <c r="A1129">
        <v>1342463</v>
      </c>
      <c r="B1129">
        <v>25400681</v>
      </c>
      <c r="C1129">
        <v>141</v>
      </c>
      <c r="D1129">
        <v>339268180</v>
      </c>
      <c r="E1129" s="1" t="s">
        <v>601</v>
      </c>
      <c r="F1129">
        <v>41201</v>
      </c>
      <c r="G1129">
        <v>564567</v>
      </c>
      <c r="H1129" s="1" t="s">
        <v>601</v>
      </c>
      <c r="I1129" s="1" t="s">
        <v>3561</v>
      </c>
      <c r="J1129" s="1" t="s">
        <v>601</v>
      </c>
      <c r="L1129" s="1" t="s">
        <v>27</v>
      </c>
      <c r="M1129" s="1" t="s">
        <v>3540</v>
      </c>
      <c r="N1129" s="1" t="s">
        <v>3479</v>
      </c>
      <c r="O1129" s="1" t="s">
        <v>3563</v>
      </c>
      <c r="P1129" s="1" t="s">
        <v>3410</v>
      </c>
      <c r="Q1129">
        <v>15002</v>
      </c>
      <c r="R1129">
        <v>1</v>
      </c>
      <c r="S1129">
        <v>730</v>
      </c>
      <c r="T1129" s="1" t="s">
        <v>3373</v>
      </c>
      <c r="U1129" s="1" t="s">
        <v>27</v>
      </c>
      <c r="V1129">
        <v>1568378992</v>
      </c>
      <c r="W1129">
        <v>0</v>
      </c>
      <c r="X1129" s="1" t="s">
        <v>27</v>
      </c>
      <c r="Y1129" s="2">
        <v>43721.617361111108</v>
      </c>
    </row>
    <row r="1130" spans="1:25" x14ac:dyDescent="0.4">
      <c r="A1130">
        <v>1349040</v>
      </c>
      <c r="B1130">
        <v>25500091</v>
      </c>
      <c r="C1130">
        <v>112</v>
      </c>
      <c r="D1130">
        <v>339086611</v>
      </c>
      <c r="E1130" s="1" t="s">
        <v>717</v>
      </c>
      <c r="F1130">
        <v>68606</v>
      </c>
      <c r="G1130">
        <v>592005</v>
      </c>
      <c r="H1130" s="1" t="s">
        <v>717</v>
      </c>
      <c r="I1130" s="1" t="s">
        <v>3823</v>
      </c>
      <c r="J1130" s="1" t="s">
        <v>717</v>
      </c>
      <c r="L1130" s="1" t="s">
        <v>27</v>
      </c>
      <c r="M1130" s="1" t="s">
        <v>3393</v>
      </c>
      <c r="N1130" s="1" t="s">
        <v>4280</v>
      </c>
      <c r="O1130" s="1" t="s">
        <v>27</v>
      </c>
      <c r="P1130" s="1" t="s">
        <v>3390</v>
      </c>
      <c r="Q1130">
        <v>11002</v>
      </c>
      <c r="R1130">
        <v>1</v>
      </c>
      <c r="S1130">
        <v>1156</v>
      </c>
      <c r="T1130" s="1" t="s">
        <v>27</v>
      </c>
      <c r="U1130" s="1" t="s">
        <v>27</v>
      </c>
      <c r="V1130">
        <v>1568379012</v>
      </c>
      <c r="W1130">
        <v>0</v>
      </c>
      <c r="X1130" s="1" t="s">
        <v>27</v>
      </c>
      <c r="Y1130" s="2">
        <v>43721.618055555555</v>
      </c>
    </row>
    <row r="1131" spans="1:25" x14ac:dyDescent="0.4">
      <c r="A1131">
        <v>1349070</v>
      </c>
      <c r="B1131">
        <v>25500783</v>
      </c>
      <c r="C1131">
        <v>112</v>
      </c>
      <c r="D1131">
        <v>337889907</v>
      </c>
      <c r="E1131" s="1" t="s">
        <v>103</v>
      </c>
      <c r="F1131">
        <v>79601</v>
      </c>
      <c r="G1131">
        <v>589250</v>
      </c>
      <c r="H1131" s="1" t="s">
        <v>103</v>
      </c>
      <c r="I1131" s="1" t="s">
        <v>3660</v>
      </c>
      <c r="J1131" s="1" t="s">
        <v>103</v>
      </c>
      <c r="L1131" s="1" t="s">
        <v>27</v>
      </c>
      <c r="M1131" s="1" t="s">
        <v>3393</v>
      </c>
      <c r="N1131" s="1" t="s">
        <v>4649</v>
      </c>
      <c r="O1131" s="1" t="s">
        <v>27</v>
      </c>
      <c r="P1131" s="1" t="s">
        <v>3390</v>
      </c>
      <c r="Q1131">
        <v>11002</v>
      </c>
      <c r="R1131">
        <v>1</v>
      </c>
      <c r="S1131">
        <v>2061</v>
      </c>
      <c r="T1131" s="1" t="s">
        <v>4513</v>
      </c>
      <c r="U1131" s="1" t="s">
        <v>27</v>
      </c>
      <c r="V1131">
        <v>1568379012</v>
      </c>
      <c r="W1131">
        <v>0</v>
      </c>
      <c r="X1131" s="1" t="s">
        <v>27</v>
      </c>
      <c r="Y1131" s="2">
        <v>43721.618055555555</v>
      </c>
    </row>
    <row r="1132" spans="1:25" x14ac:dyDescent="0.4">
      <c r="A1132">
        <v>1351851</v>
      </c>
      <c r="B1132">
        <v>25549804</v>
      </c>
      <c r="C1132">
        <v>141</v>
      </c>
      <c r="D1132">
        <v>338609988</v>
      </c>
      <c r="E1132" s="1" t="s">
        <v>27</v>
      </c>
      <c r="G1132">
        <v>551066</v>
      </c>
      <c r="H1132" s="1" t="s">
        <v>4105</v>
      </c>
      <c r="I1132" s="1" t="s">
        <v>3426</v>
      </c>
      <c r="J1132" s="1" t="s">
        <v>3427</v>
      </c>
      <c r="L1132" s="1" t="s">
        <v>27</v>
      </c>
      <c r="M1132" s="1" t="s">
        <v>3540</v>
      </c>
      <c r="N1132" s="1" t="s">
        <v>27</v>
      </c>
      <c r="O1132" s="1" t="s">
        <v>27</v>
      </c>
      <c r="P1132" s="1" t="s">
        <v>3410</v>
      </c>
      <c r="Q1132">
        <v>15002</v>
      </c>
      <c r="T1132" s="1" t="s">
        <v>27</v>
      </c>
      <c r="U1132" s="1" t="s">
        <v>4650</v>
      </c>
      <c r="V1132">
        <v>1568379021</v>
      </c>
      <c r="W1132">
        <v>0</v>
      </c>
      <c r="X1132" s="1" t="s">
        <v>27</v>
      </c>
      <c r="Y1132" s="2">
        <v>43721.618055555555</v>
      </c>
    </row>
    <row r="1133" spans="1:25" x14ac:dyDescent="0.4">
      <c r="A1133">
        <v>1353096</v>
      </c>
      <c r="B1133">
        <v>25571303</v>
      </c>
      <c r="C1133">
        <v>141</v>
      </c>
      <c r="D1133">
        <v>338045850</v>
      </c>
      <c r="E1133" s="1" t="s">
        <v>315</v>
      </c>
      <c r="F1133">
        <v>58601</v>
      </c>
      <c r="G1133">
        <v>586846</v>
      </c>
      <c r="H1133" s="1" t="s">
        <v>315</v>
      </c>
      <c r="I1133" s="1" t="s">
        <v>3611</v>
      </c>
      <c r="J1133" s="1" t="s">
        <v>315</v>
      </c>
      <c r="L1133" s="1" t="s">
        <v>27</v>
      </c>
      <c r="M1133" s="1" t="s">
        <v>3537</v>
      </c>
      <c r="N1133" s="1" t="s">
        <v>4651</v>
      </c>
      <c r="O1133" s="1" t="s">
        <v>27</v>
      </c>
      <c r="P1133" s="1" t="s">
        <v>3410</v>
      </c>
      <c r="Q1133">
        <v>15002</v>
      </c>
      <c r="R1133">
        <v>1</v>
      </c>
      <c r="S1133">
        <v>4183</v>
      </c>
      <c r="T1133" s="1" t="s">
        <v>3501</v>
      </c>
      <c r="U1133" s="1" t="s">
        <v>27</v>
      </c>
      <c r="V1133">
        <v>1568379025</v>
      </c>
      <c r="W1133">
        <v>0</v>
      </c>
      <c r="X1133" s="1" t="s">
        <v>27</v>
      </c>
      <c r="Y1133" s="2">
        <v>43721.618055555555</v>
      </c>
    </row>
    <row r="1134" spans="1:25" x14ac:dyDescent="0.4">
      <c r="A1134">
        <v>1354756</v>
      </c>
      <c r="B1134">
        <v>25600397</v>
      </c>
      <c r="C1134">
        <v>112</v>
      </c>
      <c r="D1134">
        <v>338610050</v>
      </c>
      <c r="E1134" s="1" t="s">
        <v>27</v>
      </c>
      <c r="G1134">
        <v>500186</v>
      </c>
      <c r="H1134" s="1" t="s">
        <v>682</v>
      </c>
      <c r="I1134" s="1" t="s">
        <v>3368</v>
      </c>
      <c r="J1134" s="1" t="s">
        <v>29</v>
      </c>
      <c r="L1134" s="1" t="s">
        <v>27</v>
      </c>
      <c r="M1134" s="1" t="s">
        <v>3570</v>
      </c>
      <c r="N1134" s="1" t="s">
        <v>27</v>
      </c>
      <c r="O1134" s="1" t="s">
        <v>27</v>
      </c>
      <c r="P1134" s="1" t="s">
        <v>3390</v>
      </c>
      <c r="Q1134">
        <v>11002</v>
      </c>
      <c r="T1134" s="1" t="s">
        <v>27</v>
      </c>
      <c r="U1134" s="1" t="s">
        <v>4652</v>
      </c>
      <c r="V1134">
        <v>1568379032</v>
      </c>
      <c r="W1134">
        <v>0</v>
      </c>
      <c r="X1134" s="1" t="s">
        <v>27</v>
      </c>
      <c r="Y1134" s="2">
        <v>43721.618055555555</v>
      </c>
    </row>
    <row r="1135" spans="1:25" x14ac:dyDescent="0.4">
      <c r="A1135">
        <v>1354908</v>
      </c>
      <c r="B1135">
        <v>25602951</v>
      </c>
      <c r="C1135">
        <v>112</v>
      </c>
      <c r="D1135">
        <v>339518083</v>
      </c>
      <c r="E1135" s="1" t="s">
        <v>158</v>
      </c>
      <c r="F1135">
        <v>29301</v>
      </c>
      <c r="G1135">
        <v>535419</v>
      </c>
      <c r="H1135" s="1" t="s">
        <v>158</v>
      </c>
      <c r="I1135" s="1" t="s">
        <v>3739</v>
      </c>
      <c r="J1135" s="1" t="s">
        <v>158</v>
      </c>
      <c r="L1135" s="1" t="s">
        <v>27</v>
      </c>
      <c r="M1135" s="1" t="s">
        <v>3570</v>
      </c>
      <c r="N1135" s="1" t="s">
        <v>4290</v>
      </c>
      <c r="O1135" s="1" t="s">
        <v>4291</v>
      </c>
      <c r="P1135" s="1" t="s">
        <v>3390</v>
      </c>
      <c r="Q1135">
        <v>11002</v>
      </c>
      <c r="R1135">
        <v>1</v>
      </c>
      <c r="S1135">
        <v>1049</v>
      </c>
      <c r="T1135" s="1" t="s">
        <v>27</v>
      </c>
      <c r="U1135" s="1" t="s">
        <v>27</v>
      </c>
      <c r="V1135">
        <v>1568379032</v>
      </c>
      <c r="W1135">
        <v>0</v>
      </c>
      <c r="X1135" s="1" t="s">
        <v>27</v>
      </c>
      <c r="Y1135" s="2">
        <v>43721.618055555555</v>
      </c>
    </row>
    <row r="1136" spans="1:25" x14ac:dyDescent="0.4">
      <c r="A1136">
        <v>1354947</v>
      </c>
      <c r="B1136">
        <v>25603698</v>
      </c>
      <c r="C1136">
        <v>112</v>
      </c>
      <c r="D1136">
        <v>338441396</v>
      </c>
      <c r="E1136" s="1" t="s">
        <v>29</v>
      </c>
      <c r="F1136">
        <v>19015</v>
      </c>
      <c r="G1136">
        <v>538736</v>
      </c>
      <c r="H1136" s="1" t="s">
        <v>4653</v>
      </c>
      <c r="I1136" s="1" t="s">
        <v>3368</v>
      </c>
      <c r="J1136" s="1" t="s">
        <v>29</v>
      </c>
      <c r="L1136" s="1" t="s">
        <v>27</v>
      </c>
      <c r="M1136" s="1" t="s">
        <v>3540</v>
      </c>
      <c r="N1136" s="1" t="s">
        <v>4654</v>
      </c>
      <c r="O1136" s="1" t="s">
        <v>4655</v>
      </c>
      <c r="P1136" s="1" t="s">
        <v>3390</v>
      </c>
      <c r="Q1136">
        <v>11002</v>
      </c>
      <c r="R1136">
        <v>1</v>
      </c>
      <c r="S1136">
        <v>163</v>
      </c>
      <c r="T1136" s="1" t="s">
        <v>3661</v>
      </c>
      <c r="U1136" s="1" t="s">
        <v>27</v>
      </c>
      <c r="V1136">
        <v>1568379032</v>
      </c>
      <c r="W1136">
        <v>0</v>
      </c>
      <c r="X1136" s="1" t="s">
        <v>27</v>
      </c>
      <c r="Y1136" s="2">
        <v>43721.618055555555</v>
      </c>
    </row>
    <row r="1137" spans="1:25" x14ac:dyDescent="0.4">
      <c r="A1137">
        <v>1354985</v>
      </c>
      <c r="B1137">
        <v>25604325</v>
      </c>
      <c r="C1137">
        <v>112</v>
      </c>
      <c r="D1137">
        <v>339403245</v>
      </c>
      <c r="E1137" s="1" t="s">
        <v>29</v>
      </c>
      <c r="F1137">
        <v>14900</v>
      </c>
      <c r="G1137">
        <v>547034</v>
      </c>
      <c r="H1137" s="1" t="s">
        <v>3584</v>
      </c>
      <c r="I1137" s="1" t="s">
        <v>3368</v>
      </c>
      <c r="J1137" s="1" t="s">
        <v>29</v>
      </c>
      <c r="L1137" s="1" t="s">
        <v>27</v>
      </c>
      <c r="M1137" s="1" t="s">
        <v>3537</v>
      </c>
      <c r="N1137" s="1" t="s">
        <v>4656</v>
      </c>
      <c r="O1137" s="1" t="s">
        <v>4018</v>
      </c>
      <c r="P1137" s="1" t="s">
        <v>3390</v>
      </c>
      <c r="Q1137">
        <v>11002</v>
      </c>
      <c r="R1137">
        <v>1</v>
      </c>
      <c r="S1137">
        <v>674</v>
      </c>
      <c r="T1137" s="1" t="s">
        <v>3391</v>
      </c>
      <c r="U1137" s="1" t="s">
        <v>27</v>
      </c>
      <c r="V1137">
        <v>1568379033</v>
      </c>
      <c r="W1137">
        <v>0</v>
      </c>
      <c r="X1137" s="1" t="s">
        <v>27</v>
      </c>
      <c r="Y1137" s="2">
        <v>43721.618055555555</v>
      </c>
    </row>
    <row r="1138" spans="1:25" x14ac:dyDescent="0.4">
      <c r="A1138">
        <v>1355162</v>
      </c>
      <c r="B1138">
        <v>25607375</v>
      </c>
      <c r="C1138">
        <v>112</v>
      </c>
      <c r="D1138">
        <v>339705039</v>
      </c>
      <c r="E1138" s="1" t="s">
        <v>29</v>
      </c>
      <c r="F1138">
        <v>14900</v>
      </c>
      <c r="G1138">
        <v>547034</v>
      </c>
      <c r="H1138" s="1" t="s">
        <v>3584</v>
      </c>
      <c r="I1138" s="1" t="s">
        <v>3368</v>
      </c>
      <c r="J1138" s="1" t="s">
        <v>29</v>
      </c>
      <c r="L1138" s="1" t="s">
        <v>27</v>
      </c>
      <c r="M1138" s="1" t="s">
        <v>3419</v>
      </c>
      <c r="N1138" s="1" t="s">
        <v>4657</v>
      </c>
      <c r="O1138" s="1" t="s">
        <v>356</v>
      </c>
      <c r="P1138" s="1" t="s">
        <v>3390</v>
      </c>
      <c r="Q1138">
        <v>11002</v>
      </c>
      <c r="R1138">
        <v>1</v>
      </c>
      <c r="S1138">
        <v>1646</v>
      </c>
      <c r="T1138" s="1" t="s">
        <v>3373</v>
      </c>
      <c r="U1138" s="1" t="s">
        <v>27</v>
      </c>
      <c r="V1138">
        <v>1568379033</v>
      </c>
      <c r="W1138">
        <v>0</v>
      </c>
      <c r="X1138" s="1" t="s">
        <v>27</v>
      </c>
      <c r="Y1138" s="2">
        <v>43721.618055555555</v>
      </c>
    </row>
    <row r="1139" spans="1:25" x14ac:dyDescent="0.4">
      <c r="A1139">
        <v>1355430</v>
      </c>
      <c r="B1139">
        <v>25612123</v>
      </c>
      <c r="C1139">
        <v>112</v>
      </c>
      <c r="D1139">
        <v>339705044</v>
      </c>
      <c r="E1139" s="1" t="s">
        <v>29</v>
      </c>
      <c r="F1139">
        <v>11000</v>
      </c>
      <c r="G1139">
        <v>500054</v>
      </c>
      <c r="H1139" s="1" t="s">
        <v>87</v>
      </c>
      <c r="I1139" s="1" t="s">
        <v>3368</v>
      </c>
      <c r="J1139" s="1" t="s">
        <v>29</v>
      </c>
      <c r="L1139" s="1" t="s">
        <v>27</v>
      </c>
      <c r="M1139" s="1" t="s">
        <v>3570</v>
      </c>
      <c r="N1139" s="1" t="s">
        <v>4658</v>
      </c>
      <c r="O1139" s="1" t="s">
        <v>3573</v>
      </c>
      <c r="P1139" s="1" t="s">
        <v>3390</v>
      </c>
      <c r="Q1139">
        <v>11002</v>
      </c>
      <c r="R1139">
        <v>1</v>
      </c>
      <c r="S1139">
        <v>2096</v>
      </c>
      <c r="T1139" s="1" t="s">
        <v>3387</v>
      </c>
      <c r="U1139" s="1" t="s">
        <v>27</v>
      </c>
      <c r="V1139">
        <v>1568379034</v>
      </c>
      <c r="W1139">
        <v>0</v>
      </c>
      <c r="X1139" s="1" t="s">
        <v>27</v>
      </c>
      <c r="Y1139" s="2">
        <v>43721.618055555555</v>
      </c>
    </row>
    <row r="1140" spans="1:25" x14ac:dyDescent="0.4">
      <c r="A1140">
        <v>1355586</v>
      </c>
      <c r="B1140">
        <v>25614851</v>
      </c>
      <c r="C1140">
        <v>112</v>
      </c>
      <c r="D1140">
        <v>338610067</v>
      </c>
      <c r="E1140" s="1" t="s">
        <v>29</v>
      </c>
      <c r="F1140">
        <v>19800</v>
      </c>
      <c r="G1140">
        <v>547361</v>
      </c>
      <c r="H1140" s="1" t="s">
        <v>1559</v>
      </c>
      <c r="I1140" s="1" t="s">
        <v>3368</v>
      </c>
      <c r="J1140" s="1" t="s">
        <v>29</v>
      </c>
      <c r="L1140" s="1" t="s">
        <v>27</v>
      </c>
      <c r="M1140" s="1" t="s">
        <v>3393</v>
      </c>
      <c r="N1140" s="1" t="s">
        <v>4659</v>
      </c>
      <c r="O1140" s="1" t="s">
        <v>4334</v>
      </c>
      <c r="P1140" s="1" t="s">
        <v>3390</v>
      </c>
      <c r="Q1140">
        <v>11002</v>
      </c>
      <c r="R1140">
        <v>1</v>
      </c>
      <c r="S1140">
        <v>691</v>
      </c>
      <c r="T1140" s="1" t="s">
        <v>27</v>
      </c>
      <c r="U1140" s="1" t="s">
        <v>27</v>
      </c>
      <c r="V1140">
        <v>1568379035</v>
      </c>
      <c r="W1140">
        <v>0</v>
      </c>
      <c r="X1140" s="1" t="s">
        <v>27</v>
      </c>
      <c r="Y1140" s="2">
        <v>43721.618055555555</v>
      </c>
    </row>
    <row r="1141" spans="1:25" x14ac:dyDescent="0.4">
      <c r="A1141">
        <v>1355811</v>
      </c>
      <c r="B1141">
        <v>25618440</v>
      </c>
      <c r="C1141">
        <v>112</v>
      </c>
      <c r="D1141">
        <v>338111088</v>
      </c>
      <c r="E1141" s="1" t="s">
        <v>29</v>
      </c>
      <c r="F1141">
        <v>19800</v>
      </c>
      <c r="G1141">
        <v>547361</v>
      </c>
      <c r="H1141" s="1" t="s">
        <v>1559</v>
      </c>
      <c r="I1141" s="1" t="s">
        <v>3368</v>
      </c>
      <c r="J1141" s="1" t="s">
        <v>29</v>
      </c>
      <c r="L1141" s="1" t="s">
        <v>27</v>
      </c>
      <c r="M1141" s="1" t="s">
        <v>3393</v>
      </c>
      <c r="N1141" s="1" t="s">
        <v>3627</v>
      </c>
      <c r="O1141" s="1" t="s">
        <v>3628</v>
      </c>
      <c r="P1141" s="1" t="s">
        <v>3390</v>
      </c>
      <c r="Q1141">
        <v>11002</v>
      </c>
      <c r="R1141">
        <v>1</v>
      </c>
      <c r="S1141">
        <v>1140</v>
      </c>
      <c r="T1141" s="1" t="s">
        <v>3373</v>
      </c>
      <c r="U1141" s="1" t="s">
        <v>27</v>
      </c>
      <c r="V1141">
        <v>1568379035</v>
      </c>
      <c r="W1141">
        <v>0</v>
      </c>
      <c r="X1141" s="1" t="s">
        <v>27</v>
      </c>
      <c r="Y1141" s="2">
        <v>43721.618055555555</v>
      </c>
    </row>
    <row r="1142" spans="1:25" x14ac:dyDescent="0.4">
      <c r="A1142">
        <v>1356544</v>
      </c>
      <c r="B1142">
        <v>25630997</v>
      </c>
      <c r="C1142">
        <v>112</v>
      </c>
      <c r="D1142">
        <v>338147660</v>
      </c>
      <c r="E1142" s="1" t="s">
        <v>1542</v>
      </c>
      <c r="F1142">
        <v>34561</v>
      </c>
      <c r="G1142">
        <v>554294</v>
      </c>
      <c r="H1142" s="1" t="s">
        <v>1542</v>
      </c>
      <c r="I1142" s="1" t="s">
        <v>3721</v>
      </c>
      <c r="J1142" s="1" t="s">
        <v>543</v>
      </c>
      <c r="L1142" s="1" t="s">
        <v>27</v>
      </c>
      <c r="M1142" s="1" t="s">
        <v>3537</v>
      </c>
      <c r="N1142" s="1" t="s">
        <v>4660</v>
      </c>
      <c r="O1142" s="1" t="s">
        <v>4661</v>
      </c>
      <c r="P1142" s="1" t="s">
        <v>3390</v>
      </c>
      <c r="Q1142">
        <v>11002</v>
      </c>
      <c r="R1142">
        <v>1</v>
      </c>
      <c r="S1142">
        <v>125</v>
      </c>
      <c r="T1142" s="1" t="s">
        <v>27</v>
      </c>
      <c r="U1142" s="1" t="s">
        <v>27</v>
      </c>
      <c r="V1142">
        <v>1568379037</v>
      </c>
      <c r="W1142">
        <v>0</v>
      </c>
      <c r="X1142" s="1" t="s">
        <v>27</v>
      </c>
      <c r="Y1142" s="2">
        <v>43721.618055555555</v>
      </c>
    </row>
    <row r="1143" spans="1:25" x14ac:dyDescent="0.4">
      <c r="A1143">
        <v>1356606</v>
      </c>
      <c r="B1143">
        <v>25632141</v>
      </c>
      <c r="C1143">
        <v>121</v>
      </c>
      <c r="D1143">
        <v>338078471</v>
      </c>
      <c r="E1143" s="1" t="s">
        <v>29</v>
      </c>
      <c r="F1143">
        <v>15000</v>
      </c>
      <c r="G1143">
        <v>500143</v>
      </c>
      <c r="H1143" s="1" t="s">
        <v>74</v>
      </c>
      <c r="I1143" s="1" t="s">
        <v>3368</v>
      </c>
      <c r="J1143" s="1" t="s">
        <v>29</v>
      </c>
      <c r="L1143" s="1" t="s">
        <v>27</v>
      </c>
      <c r="M1143" s="1" t="s">
        <v>3414</v>
      </c>
      <c r="N1143" s="1" t="s">
        <v>3577</v>
      </c>
      <c r="O1143" s="1" t="s">
        <v>4294</v>
      </c>
      <c r="P1143" s="1" t="s">
        <v>4295</v>
      </c>
      <c r="Q1143">
        <v>11001</v>
      </c>
      <c r="R1143">
        <v>1</v>
      </c>
      <c r="S1143">
        <v>298</v>
      </c>
      <c r="T1143" s="1" t="s">
        <v>4296</v>
      </c>
      <c r="U1143" s="1" t="s">
        <v>27</v>
      </c>
      <c r="V1143">
        <v>1568379038</v>
      </c>
      <c r="W1143">
        <v>0</v>
      </c>
      <c r="X1143" s="1" t="s">
        <v>27</v>
      </c>
      <c r="Y1143" s="2">
        <v>43721.618055555555</v>
      </c>
    </row>
    <row r="1144" spans="1:25" x14ac:dyDescent="0.4">
      <c r="A1144">
        <v>1357133</v>
      </c>
      <c r="B1144">
        <v>25641018</v>
      </c>
      <c r="C1144">
        <v>112</v>
      </c>
      <c r="D1144">
        <v>337891306</v>
      </c>
      <c r="E1144" s="1" t="s">
        <v>29</v>
      </c>
      <c r="F1144">
        <v>19000</v>
      </c>
      <c r="G1144">
        <v>500216</v>
      </c>
      <c r="H1144" s="1" t="s">
        <v>456</v>
      </c>
      <c r="I1144" s="1" t="s">
        <v>3368</v>
      </c>
      <c r="J1144" s="1" t="s">
        <v>29</v>
      </c>
      <c r="L1144" s="1" t="s">
        <v>27</v>
      </c>
      <c r="M1144" s="1" t="s">
        <v>3393</v>
      </c>
      <c r="N1144" s="1" t="s">
        <v>4416</v>
      </c>
      <c r="O1144" s="1" t="s">
        <v>3552</v>
      </c>
      <c r="P1144" s="1" t="s">
        <v>3390</v>
      </c>
      <c r="Q1144">
        <v>11002</v>
      </c>
      <c r="R1144">
        <v>1</v>
      </c>
      <c r="S1144">
        <v>797</v>
      </c>
      <c r="T1144" s="1" t="s">
        <v>3387</v>
      </c>
      <c r="U1144" s="1" t="s">
        <v>27</v>
      </c>
      <c r="V1144">
        <v>1568379039</v>
      </c>
      <c r="W1144">
        <v>0</v>
      </c>
      <c r="X1144" s="1" t="s">
        <v>27</v>
      </c>
      <c r="Y1144" s="2">
        <v>43721.618055555555</v>
      </c>
    </row>
    <row r="1145" spans="1:25" x14ac:dyDescent="0.4">
      <c r="A1145">
        <v>1357135</v>
      </c>
      <c r="B1145">
        <v>25641034</v>
      </c>
      <c r="C1145">
        <v>112</v>
      </c>
      <c r="D1145">
        <v>339518107</v>
      </c>
      <c r="E1145" s="1" t="s">
        <v>29</v>
      </c>
      <c r="F1145">
        <v>19000</v>
      </c>
      <c r="G1145">
        <v>500216</v>
      </c>
      <c r="H1145" s="1" t="s">
        <v>456</v>
      </c>
      <c r="I1145" s="1" t="s">
        <v>3368</v>
      </c>
      <c r="J1145" s="1" t="s">
        <v>29</v>
      </c>
      <c r="L1145" s="1" t="s">
        <v>27</v>
      </c>
      <c r="M1145" s="1" t="s">
        <v>3540</v>
      </c>
      <c r="N1145" s="1" t="s">
        <v>4267</v>
      </c>
      <c r="O1145" s="1" t="s">
        <v>4179</v>
      </c>
      <c r="P1145" s="1" t="s">
        <v>3390</v>
      </c>
      <c r="Q1145">
        <v>11002</v>
      </c>
      <c r="R1145">
        <v>1</v>
      </c>
      <c r="S1145">
        <v>362</v>
      </c>
      <c r="T1145" s="1" t="s">
        <v>4268</v>
      </c>
      <c r="U1145" s="1" t="s">
        <v>27</v>
      </c>
      <c r="V1145">
        <v>1568379039</v>
      </c>
      <c r="W1145">
        <v>0</v>
      </c>
      <c r="X1145" s="1" t="s">
        <v>27</v>
      </c>
      <c r="Y1145" s="2">
        <v>43721.618055555555</v>
      </c>
    </row>
    <row r="1146" spans="1:25" x14ac:dyDescent="0.4">
      <c r="A1146">
        <v>1358056</v>
      </c>
      <c r="B1146">
        <v>25657046</v>
      </c>
      <c r="C1146">
        <v>112</v>
      </c>
      <c r="D1146">
        <v>338111181</v>
      </c>
      <c r="E1146" s="1" t="s">
        <v>29</v>
      </c>
      <c r="F1146">
        <v>13000</v>
      </c>
      <c r="G1146">
        <v>500097</v>
      </c>
      <c r="H1146" s="1" t="s">
        <v>322</v>
      </c>
      <c r="I1146" s="1" t="s">
        <v>3368</v>
      </c>
      <c r="J1146" s="1" t="s">
        <v>29</v>
      </c>
      <c r="L1146" s="1" t="s">
        <v>27</v>
      </c>
      <c r="M1146" s="1" t="s">
        <v>3537</v>
      </c>
      <c r="N1146" s="1" t="s">
        <v>4662</v>
      </c>
      <c r="O1146" s="1" t="s">
        <v>3839</v>
      </c>
      <c r="P1146" s="1" t="s">
        <v>3390</v>
      </c>
      <c r="Q1146">
        <v>11002</v>
      </c>
      <c r="R1146">
        <v>1</v>
      </c>
      <c r="S1146">
        <v>1100</v>
      </c>
      <c r="T1146" s="1" t="s">
        <v>3438</v>
      </c>
      <c r="U1146" s="1" t="s">
        <v>27</v>
      </c>
      <c r="V1146">
        <v>1568379043</v>
      </c>
      <c r="W1146">
        <v>0</v>
      </c>
      <c r="X1146" s="1" t="s">
        <v>27</v>
      </c>
      <c r="Y1146" s="2">
        <v>43721.618055555555</v>
      </c>
    </row>
    <row r="1147" spans="1:25" x14ac:dyDescent="0.4">
      <c r="A1147">
        <v>1358954</v>
      </c>
      <c r="B1147">
        <v>25672592</v>
      </c>
      <c r="C1147">
        <v>112</v>
      </c>
      <c r="D1147">
        <v>337891534</v>
      </c>
      <c r="E1147" s="1" t="s">
        <v>768</v>
      </c>
      <c r="F1147">
        <v>25088</v>
      </c>
      <c r="G1147">
        <v>538132</v>
      </c>
      <c r="H1147" s="1" t="s">
        <v>768</v>
      </c>
      <c r="I1147" s="1" t="s">
        <v>3407</v>
      </c>
      <c r="J1147" s="1" t="s">
        <v>3408</v>
      </c>
      <c r="L1147" s="1" t="s">
        <v>27</v>
      </c>
      <c r="M1147" s="1" t="s">
        <v>3393</v>
      </c>
      <c r="N1147" s="1" t="s">
        <v>4663</v>
      </c>
      <c r="O1147" s="1" t="s">
        <v>27</v>
      </c>
      <c r="P1147" s="1" t="s">
        <v>3390</v>
      </c>
      <c r="Q1147">
        <v>11002</v>
      </c>
      <c r="R1147">
        <v>1</v>
      </c>
      <c r="S1147">
        <v>1379</v>
      </c>
      <c r="T1147" s="1" t="s">
        <v>3438</v>
      </c>
      <c r="U1147" s="1" t="s">
        <v>27</v>
      </c>
      <c r="V1147">
        <v>1568379046</v>
      </c>
      <c r="W1147">
        <v>0</v>
      </c>
      <c r="X1147" s="1" t="s">
        <v>27</v>
      </c>
      <c r="Y1147" s="2">
        <v>43721.618055555555</v>
      </c>
    </row>
    <row r="1148" spans="1:25" x14ac:dyDescent="0.4">
      <c r="A1148">
        <v>1359789</v>
      </c>
      <c r="B1148">
        <v>25687344</v>
      </c>
      <c r="C1148">
        <v>112</v>
      </c>
      <c r="D1148">
        <v>338171809</v>
      </c>
      <c r="E1148" s="1" t="s">
        <v>29</v>
      </c>
      <c r="F1148">
        <v>19900</v>
      </c>
      <c r="G1148">
        <v>547417</v>
      </c>
      <c r="H1148" s="1" t="s">
        <v>4297</v>
      </c>
      <c r="I1148" s="1" t="s">
        <v>3368</v>
      </c>
      <c r="J1148" s="1" t="s">
        <v>29</v>
      </c>
      <c r="L1148" s="1" t="s">
        <v>27</v>
      </c>
      <c r="M1148" s="1" t="s">
        <v>3393</v>
      </c>
      <c r="N1148" s="1" t="s">
        <v>4298</v>
      </c>
      <c r="O1148" s="1" t="s">
        <v>4299</v>
      </c>
      <c r="P1148" s="1" t="s">
        <v>3390</v>
      </c>
      <c r="Q1148">
        <v>11002</v>
      </c>
      <c r="R1148">
        <v>1</v>
      </c>
      <c r="S1148">
        <v>140</v>
      </c>
      <c r="T1148" s="1" t="s">
        <v>27</v>
      </c>
      <c r="U1148" s="1" t="s">
        <v>27</v>
      </c>
      <c r="V1148">
        <v>1568379048</v>
      </c>
      <c r="W1148">
        <v>0</v>
      </c>
      <c r="X1148" s="1" t="s">
        <v>27</v>
      </c>
      <c r="Y1148" s="2">
        <v>43721.618055555555</v>
      </c>
    </row>
    <row r="1149" spans="1:25" x14ac:dyDescent="0.4">
      <c r="A1149">
        <v>1360560</v>
      </c>
      <c r="B1149">
        <v>25700901</v>
      </c>
      <c r="C1149">
        <v>112</v>
      </c>
      <c r="D1149">
        <v>337891757</v>
      </c>
      <c r="E1149" s="1" t="s">
        <v>3736</v>
      </c>
      <c r="F1149">
        <v>28002</v>
      </c>
      <c r="G1149">
        <v>533165</v>
      </c>
      <c r="H1149" s="1" t="s">
        <v>3736</v>
      </c>
      <c r="I1149" s="1" t="s">
        <v>3737</v>
      </c>
      <c r="J1149" s="1" t="s">
        <v>3736</v>
      </c>
      <c r="L1149" s="1" t="s">
        <v>27</v>
      </c>
      <c r="M1149" s="1" t="s">
        <v>3576</v>
      </c>
      <c r="N1149" s="1" t="s">
        <v>4664</v>
      </c>
      <c r="O1149" s="1" t="s">
        <v>4665</v>
      </c>
      <c r="P1149" s="1" t="s">
        <v>3390</v>
      </c>
      <c r="Q1149">
        <v>11002</v>
      </c>
      <c r="R1149">
        <v>1</v>
      </c>
      <c r="S1149">
        <v>1376</v>
      </c>
      <c r="T1149" s="1" t="s">
        <v>27</v>
      </c>
      <c r="U1149" s="1" t="s">
        <v>27</v>
      </c>
      <c r="V1149">
        <v>1568379052</v>
      </c>
      <c r="W1149">
        <v>0</v>
      </c>
      <c r="X1149" s="1" t="s">
        <v>27</v>
      </c>
      <c r="Y1149" s="2">
        <v>43721.618055555555</v>
      </c>
    </row>
    <row r="1150" spans="1:25" x14ac:dyDescent="0.4">
      <c r="A1150">
        <v>1361606</v>
      </c>
      <c r="B1150">
        <v>25719815</v>
      </c>
      <c r="C1150">
        <v>141</v>
      </c>
      <c r="D1150">
        <v>337891903</v>
      </c>
      <c r="E1150" s="1" t="s">
        <v>27</v>
      </c>
      <c r="G1150">
        <v>500216</v>
      </c>
      <c r="H1150" s="1" t="s">
        <v>456</v>
      </c>
      <c r="I1150" s="1" t="s">
        <v>3368</v>
      </c>
      <c r="J1150" s="1" t="s">
        <v>29</v>
      </c>
      <c r="L1150" s="1" t="s">
        <v>27</v>
      </c>
      <c r="M1150" s="1" t="s">
        <v>3419</v>
      </c>
      <c r="N1150" s="1" t="s">
        <v>27</v>
      </c>
      <c r="O1150" s="1" t="s">
        <v>27</v>
      </c>
      <c r="P1150" s="1" t="s">
        <v>3390</v>
      </c>
      <c r="Q1150">
        <v>11002</v>
      </c>
      <c r="T1150" s="1" t="s">
        <v>27</v>
      </c>
      <c r="U1150" s="1" t="s">
        <v>4666</v>
      </c>
      <c r="V1150">
        <v>1568379055</v>
      </c>
      <c r="W1150">
        <v>0</v>
      </c>
      <c r="X1150" s="1" t="s">
        <v>27</v>
      </c>
      <c r="Y1150" s="2">
        <v>43721.618055555555</v>
      </c>
    </row>
    <row r="1151" spans="1:25" x14ac:dyDescent="0.4">
      <c r="A1151">
        <v>1364313</v>
      </c>
      <c r="B1151">
        <v>25767020</v>
      </c>
      <c r="C1151">
        <v>141</v>
      </c>
      <c r="D1151">
        <v>338196182</v>
      </c>
      <c r="E1151" s="1" t="s">
        <v>192</v>
      </c>
      <c r="F1151">
        <v>27601</v>
      </c>
      <c r="G1151">
        <v>534676</v>
      </c>
      <c r="H1151" s="1" t="s">
        <v>192</v>
      </c>
      <c r="I1151" s="1" t="s">
        <v>3423</v>
      </c>
      <c r="J1151" s="1" t="s">
        <v>192</v>
      </c>
      <c r="L1151" s="1" t="s">
        <v>27</v>
      </c>
      <c r="M1151" s="1" t="s">
        <v>3537</v>
      </c>
      <c r="N1151" s="1" t="s">
        <v>3521</v>
      </c>
      <c r="O1151" s="1" t="s">
        <v>27</v>
      </c>
      <c r="P1151" s="1" t="s">
        <v>3410</v>
      </c>
      <c r="Q1151">
        <v>15002</v>
      </c>
      <c r="R1151">
        <v>1</v>
      </c>
      <c r="S1151">
        <v>105</v>
      </c>
      <c r="T1151" s="1" t="s">
        <v>27</v>
      </c>
      <c r="U1151" s="1" t="s">
        <v>27</v>
      </c>
      <c r="V1151">
        <v>1568379064</v>
      </c>
      <c r="W1151">
        <v>0</v>
      </c>
      <c r="X1151" s="1" t="s">
        <v>27</v>
      </c>
      <c r="Y1151" s="2">
        <v>43721.618750000001</v>
      </c>
    </row>
    <row r="1152" spans="1:25" x14ac:dyDescent="0.4">
      <c r="A1152">
        <v>1367127</v>
      </c>
      <c r="B1152">
        <v>25833685</v>
      </c>
      <c r="C1152">
        <v>141</v>
      </c>
      <c r="D1152">
        <v>338046426</v>
      </c>
      <c r="E1152" s="1" t="s">
        <v>2369</v>
      </c>
      <c r="F1152">
        <v>74213</v>
      </c>
      <c r="G1152">
        <v>599921</v>
      </c>
      <c r="H1152" s="1" t="s">
        <v>2369</v>
      </c>
      <c r="I1152" s="1" t="s">
        <v>3474</v>
      </c>
      <c r="J1152" s="1" t="s">
        <v>272</v>
      </c>
      <c r="L1152" s="1" t="s">
        <v>27</v>
      </c>
      <c r="M1152" s="1" t="s">
        <v>3537</v>
      </c>
      <c r="N1152" s="1" t="s">
        <v>4667</v>
      </c>
      <c r="O1152" s="1" t="s">
        <v>4668</v>
      </c>
      <c r="P1152" s="1" t="s">
        <v>3410</v>
      </c>
      <c r="Q1152">
        <v>15002</v>
      </c>
      <c r="R1152">
        <v>1</v>
      </c>
      <c r="S1152">
        <v>760</v>
      </c>
      <c r="T1152" s="1" t="s">
        <v>27</v>
      </c>
      <c r="U1152" s="1" t="s">
        <v>27</v>
      </c>
      <c r="V1152">
        <v>1568379074</v>
      </c>
      <c r="W1152">
        <v>0</v>
      </c>
      <c r="X1152" s="1" t="s">
        <v>27</v>
      </c>
      <c r="Y1152" s="2">
        <v>43721.618750000001</v>
      </c>
    </row>
    <row r="1153" spans="1:25" x14ac:dyDescent="0.4">
      <c r="A1153">
        <v>1368634</v>
      </c>
      <c r="B1153">
        <v>25862391</v>
      </c>
      <c r="C1153">
        <v>112</v>
      </c>
      <c r="D1153">
        <v>338078972</v>
      </c>
      <c r="E1153" s="1" t="s">
        <v>45</v>
      </c>
      <c r="F1153">
        <v>70030</v>
      </c>
      <c r="G1153">
        <v>546135</v>
      </c>
      <c r="H1153" s="1" t="s">
        <v>3489</v>
      </c>
      <c r="I1153" s="1" t="s">
        <v>3490</v>
      </c>
      <c r="J1153" s="1" t="s">
        <v>3491</v>
      </c>
      <c r="L1153" s="1" t="s">
        <v>27</v>
      </c>
      <c r="M1153" s="1" t="s">
        <v>3393</v>
      </c>
      <c r="N1153" s="1" t="s">
        <v>3636</v>
      </c>
      <c r="O1153" s="1" t="s">
        <v>3509</v>
      </c>
      <c r="P1153" s="1" t="s">
        <v>3390</v>
      </c>
      <c r="Q1153">
        <v>11002</v>
      </c>
      <c r="R1153">
        <v>1</v>
      </c>
      <c r="S1153">
        <v>550</v>
      </c>
      <c r="T1153" s="1" t="s">
        <v>3480</v>
      </c>
      <c r="U1153" s="1" t="s">
        <v>27</v>
      </c>
      <c r="V1153">
        <v>1568379079</v>
      </c>
      <c r="W1153">
        <v>0</v>
      </c>
      <c r="X1153" s="1" t="s">
        <v>27</v>
      </c>
      <c r="Y1153" s="2">
        <v>43721.618750000001</v>
      </c>
    </row>
    <row r="1154" spans="1:25" x14ac:dyDescent="0.4">
      <c r="A1154">
        <v>1371412</v>
      </c>
      <c r="B1154">
        <v>25918583</v>
      </c>
      <c r="C1154">
        <v>112</v>
      </c>
      <c r="D1154">
        <v>338198975</v>
      </c>
      <c r="E1154" s="1" t="s">
        <v>145</v>
      </c>
      <c r="F1154">
        <v>50003</v>
      </c>
      <c r="G1154">
        <v>569810</v>
      </c>
      <c r="H1154" s="1" t="s">
        <v>145</v>
      </c>
      <c r="I1154" s="1" t="s">
        <v>3379</v>
      </c>
      <c r="J1154" s="1" t="s">
        <v>145</v>
      </c>
      <c r="L1154" s="1" t="s">
        <v>27</v>
      </c>
      <c r="M1154" s="1" t="s">
        <v>3540</v>
      </c>
      <c r="N1154" s="1" t="s">
        <v>4669</v>
      </c>
      <c r="O1154" s="1" t="s">
        <v>4670</v>
      </c>
      <c r="P1154" s="1" t="s">
        <v>3390</v>
      </c>
      <c r="Q1154">
        <v>11002</v>
      </c>
      <c r="R1154">
        <v>1</v>
      </c>
      <c r="S1154">
        <v>7</v>
      </c>
      <c r="T1154" s="1" t="s">
        <v>3921</v>
      </c>
      <c r="U1154" s="1" t="s">
        <v>27</v>
      </c>
      <c r="V1154">
        <v>1568379088</v>
      </c>
      <c r="W1154">
        <v>0</v>
      </c>
      <c r="X1154" s="1" t="s">
        <v>27</v>
      </c>
      <c r="Y1154" s="2">
        <v>43721.618750000001</v>
      </c>
    </row>
    <row r="1155" spans="1:25" x14ac:dyDescent="0.4">
      <c r="A1155">
        <v>1388505</v>
      </c>
      <c r="B1155">
        <v>26190508</v>
      </c>
      <c r="C1155">
        <v>141</v>
      </c>
      <c r="D1155">
        <v>339672109</v>
      </c>
      <c r="E1155" s="1" t="s">
        <v>29</v>
      </c>
      <c r="F1155">
        <v>18600</v>
      </c>
      <c r="G1155">
        <v>500208</v>
      </c>
      <c r="H1155" s="1" t="s">
        <v>28</v>
      </c>
      <c r="I1155" s="1" t="s">
        <v>3368</v>
      </c>
      <c r="J1155" s="1" t="s">
        <v>29</v>
      </c>
      <c r="L1155" s="1" t="s">
        <v>27</v>
      </c>
      <c r="M1155" s="1" t="s">
        <v>3570</v>
      </c>
      <c r="N1155" s="1" t="s">
        <v>3476</v>
      </c>
      <c r="O1155" s="1" t="s">
        <v>3906</v>
      </c>
      <c r="P1155" s="1" t="s">
        <v>3410</v>
      </c>
      <c r="Q1155">
        <v>15002</v>
      </c>
      <c r="R1155">
        <v>1</v>
      </c>
      <c r="S1155">
        <v>345</v>
      </c>
      <c r="T1155" s="1" t="s">
        <v>3387</v>
      </c>
      <c r="U1155" s="1" t="s">
        <v>27</v>
      </c>
      <c r="V1155">
        <v>1568379145</v>
      </c>
      <c r="W1155">
        <v>0</v>
      </c>
      <c r="X1155" s="1" t="s">
        <v>27</v>
      </c>
      <c r="Y1155" s="2">
        <v>43721.619444444441</v>
      </c>
    </row>
    <row r="1156" spans="1:25" x14ac:dyDescent="0.4">
      <c r="A1156">
        <v>1389998</v>
      </c>
      <c r="B1156">
        <v>26215829</v>
      </c>
      <c r="C1156">
        <v>112</v>
      </c>
      <c r="D1156">
        <v>339201886</v>
      </c>
      <c r="E1156" s="1" t="s">
        <v>11</v>
      </c>
      <c r="F1156">
        <v>76001</v>
      </c>
      <c r="G1156">
        <v>585068</v>
      </c>
      <c r="H1156" s="1" t="s">
        <v>11</v>
      </c>
      <c r="I1156" s="1" t="s">
        <v>3447</v>
      </c>
      <c r="J1156" s="1" t="s">
        <v>11</v>
      </c>
      <c r="L1156" s="1" t="s">
        <v>27</v>
      </c>
      <c r="M1156" s="1" t="s">
        <v>3393</v>
      </c>
      <c r="N1156" s="1" t="s">
        <v>3457</v>
      </c>
      <c r="O1156" s="1" t="s">
        <v>27</v>
      </c>
      <c r="P1156" s="1" t="s">
        <v>3390</v>
      </c>
      <c r="Q1156">
        <v>11002</v>
      </c>
      <c r="R1156">
        <v>1</v>
      </c>
      <c r="S1156">
        <v>1279</v>
      </c>
      <c r="T1156" s="1" t="s">
        <v>27</v>
      </c>
      <c r="U1156" s="1" t="s">
        <v>27</v>
      </c>
      <c r="V1156">
        <v>1568379150</v>
      </c>
      <c r="W1156">
        <v>0</v>
      </c>
      <c r="X1156" s="1" t="s">
        <v>27</v>
      </c>
      <c r="Y1156" s="2">
        <v>43721.619444444441</v>
      </c>
    </row>
    <row r="1157" spans="1:25" x14ac:dyDescent="0.4">
      <c r="A1157">
        <v>1393625</v>
      </c>
      <c r="B1157">
        <v>26286033</v>
      </c>
      <c r="C1157">
        <v>112</v>
      </c>
      <c r="D1157">
        <v>338761467</v>
      </c>
      <c r="E1157" s="1" t="s">
        <v>1625</v>
      </c>
      <c r="F1157">
        <v>68604</v>
      </c>
      <c r="G1157">
        <v>550744</v>
      </c>
      <c r="H1157" s="1" t="s">
        <v>1625</v>
      </c>
      <c r="I1157" s="1" t="s">
        <v>3823</v>
      </c>
      <c r="J1157" s="1" t="s">
        <v>717</v>
      </c>
      <c r="L1157" s="1" t="s">
        <v>27</v>
      </c>
      <c r="M1157" s="1" t="s">
        <v>3540</v>
      </c>
      <c r="N1157" s="1" t="s">
        <v>4311</v>
      </c>
      <c r="O1157" s="1" t="s">
        <v>27</v>
      </c>
      <c r="P1157" s="1" t="s">
        <v>3390</v>
      </c>
      <c r="Q1157">
        <v>11002</v>
      </c>
      <c r="R1157">
        <v>1</v>
      </c>
      <c r="S1157">
        <v>1177</v>
      </c>
      <c r="T1157" s="1" t="s">
        <v>27</v>
      </c>
      <c r="U1157" s="1" t="s">
        <v>27</v>
      </c>
      <c r="V1157">
        <v>1568379161</v>
      </c>
      <c r="W1157">
        <v>0</v>
      </c>
      <c r="X1157" s="1" t="s">
        <v>27</v>
      </c>
      <c r="Y1157" s="2">
        <v>43721.619444444441</v>
      </c>
    </row>
    <row r="1158" spans="1:25" x14ac:dyDescent="0.4">
      <c r="A1158">
        <v>1396162</v>
      </c>
      <c r="B1158">
        <v>26325233</v>
      </c>
      <c r="C1158">
        <v>112</v>
      </c>
      <c r="D1158">
        <v>339705559</v>
      </c>
      <c r="E1158" s="1" t="s">
        <v>1392</v>
      </c>
      <c r="F1158">
        <v>36001</v>
      </c>
      <c r="G1158">
        <v>554961</v>
      </c>
      <c r="H1158" s="1" t="s">
        <v>1392</v>
      </c>
      <c r="I1158" s="1" t="s">
        <v>3392</v>
      </c>
      <c r="J1158" s="1" t="s">
        <v>1392</v>
      </c>
      <c r="L1158" s="1" t="s">
        <v>27</v>
      </c>
      <c r="M1158" s="1" t="s">
        <v>3537</v>
      </c>
      <c r="N1158" s="1" t="s">
        <v>3927</v>
      </c>
      <c r="O1158" s="1" t="s">
        <v>27</v>
      </c>
      <c r="P1158" s="1" t="s">
        <v>3390</v>
      </c>
      <c r="Q1158">
        <v>11002</v>
      </c>
      <c r="R1158">
        <v>1</v>
      </c>
      <c r="S1158">
        <v>559</v>
      </c>
      <c r="T1158" s="1" t="s">
        <v>3373</v>
      </c>
      <c r="U1158" s="1" t="s">
        <v>27</v>
      </c>
      <c r="V1158">
        <v>1568379169</v>
      </c>
      <c r="W1158">
        <v>0</v>
      </c>
      <c r="X1158" s="1" t="s">
        <v>27</v>
      </c>
      <c r="Y1158" s="2">
        <v>43721.619444444441</v>
      </c>
    </row>
    <row r="1159" spans="1:25" x14ac:dyDescent="0.4">
      <c r="A1159">
        <v>1400462</v>
      </c>
      <c r="B1159">
        <v>26406624</v>
      </c>
      <c r="C1159">
        <v>112</v>
      </c>
      <c r="D1159">
        <v>338762142</v>
      </c>
      <c r="E1159" s="1" t="s">
        <v>338</v>
      </c>
      <c r="F1159">
        <v>35301</v>
      </c>
      <c r="G1159">
        <v>554642</v>
      </c>
      <c r="H1159" s="1" t="s">
        <v>338</v>
      </c>
      <c r="I1159" s="1" t="s">
        <v>3598</v>
      </c>
      <c r="J1159" s="1" t="s">
        <v>514</v>
      </c>
      <c r="L1159" s="1" t="s">
        <v>27</v>
      </c>
      <c r="M1159" s="1" t="s">
        <v>3570</v>
      </c>
      <c r="N1159" s="1" t="s">
        <v>27</v>
      </c>
      <c r="O1159" s="1" t="s">
        <v>27</v>
      </c>
      <c r="P1159" s="1" t="s">
        <v>3390</v>
      </c>
      <c r="Q1159">
        <v>11002</v>
      </c>
      <c r="R1159">
        <v>1</v>
      </c>
      <c r="S1159">
        <v>569</v>
      </c>
      <c r="T1159" s="1" t="s">
        <v>27</v>
      </c>
      <c r="U1159" s="1" t="s">
        <v>27</v>
      </c>
      <c r="V1159">
        <v>1568379184</v>
      </c>
      <c r="W1159">
        <v>0</v>
      </c>
      <c r="X1159" s="1" t="s">
        <v>27</v>
      </c>
      <c r="Y1159" s="2">
        <v>43721.620138888888</v>
      </c>
    </row>
    <row r="1160" spans="1:25" x14ac:dyDescent="0.4">
      <c r="A1160">
        <v>1748928</v>
      </c>
      <c r="B1160">
        <v>26836025</v>
      </c>
      <c r="C1160">
        <v>641</v>
      </c>
      <c r="D1160">
        <v>337937241</v>
      </c>
      <c r="E1160" s="1" t="s">
        <v>45</v>
      </c>
      <c r="F1160">
        <v>70030</v>
      </c>
      <c r="G1160">
        <v>546135</v>
      </c>
      <c r="H1160" s="1" t="s">
        <v>3489</v>
      </c>
      <c r="I1160" s="1" t="s">
        <v>3490</v>
      </c>
      <c r="J1160" s="1" t="s">
        <v>3491</v>
      </c>
      <c r="L1160" s="1" t="s">
        <v>27</v>
      </c>
      <c r="M1160" s="1" t="s">
        <v>3414</v>
      </c>
      <c r="N1160" s="1" t="s">
        <v>3636</v>
      </c>
      <c r="O1160" s="1" t="s">
        <v>3509</v>
      </c>
      <c r="P1160" s="1" t="s">
        <v>3410</v>
      </c>
      <c r="Q1160">
        <v>15002</v>
      </c>
      <c r="R1160">
        <v>1</v>
      </c>
      <c r="S1160">
        <v>1003</v>
      </c>
      <c r="T1160" s="1" t="s">
        <v>3637</v>
      </c>
      <c r="U1160" s="1" t="s">
        <v>27</v>
      </c>
      <c r="V1160">
        <v>1568401195</v>
      </c>
      <c r="W1160">
        <v>0</v>
      </c>
      <c r="X1160" s="1" t="s">
        <v>27</v>
      </c>
      <c r="Y1160" s="2">
        <v>43721.874305555553</v>
      </c>
    </row>
    <row r="1161" spans="1:25" x14ac:dyDescent="0.4">
      <c r="A1161">
        <v>1453160</v>
      </c>
      <c r="B1161">
        <v>27121313</v>
      </c>
      <c r="C1161">
        <v>112</v>
      </c>
      <c r="D1161">
        <v>337935676</v>
      </c>
      <c r="E1161" s="1" t="s">
        <v>125</v>
      </c>
      <c r="F1161">
        <v>54234</v>
      </c>
      <c r="G1161">
        <v>579513</v>
      </c>
      <c r="H1161" s="1" t="s">
        <v>125</v>
      </c>
      <c r="I1161" s="1" t="s">
        <v>3813</v>
      </c>
      <c r="J1161" s="1" t="s">
        <v>188</v>
      </c>
      <c r="L1161" s="1" t="s">
        <v>27</v>
      </c>
      <c r="M1161" s="1" t="s">
        <v>3419</v>
      </c>
      <c r="N1161" s="1" t="s">
        <v>3477</v>
      </c>
      <c r="O1161" s="1" t="s">
        <v>27</v>
      </c>
      <c r="P1161" s="1" t="s">
        <v>3390</v>
      </c>
      <c r="Q1161">
        <v>11002</v>
      </c>
      <c r="R1161">
        <v>1</v>
      </c>
      <c r="S1161">
        <v>177</v>
      </c>
      <c r="T1161" s="1" t="s">
        <v>27</v>
      </c>
      <c r="U1161" s="1" t="s">
        <v>27</v>
      </c>
      <c r="V1161">
        <v>1568379365</v>
      </c>
      <c r="W1161">
        <v>0</v>
      </c>
      <c r="X1161" s="1" t="s">
        <v>27</v>
      </c>
      <c r="Y1161" s="2">
        <v>43721.62222222222</v>
      </c>
    </row>
    <row r="1162" spans="1:25" x14ac:dyDescent="0.4">
      <c r="A1162">
        <v>1457632</v>
      </c>
      <c r="B1162">
        <v>27185753</v>
      </c>
      <c r="C1162">
        <v>112</v>
      </c>
      <c r="D1162">
        <v>339270950</v>
      </c>
      <c r="E1162" s="1" t="s">
        <v>29</v>
      </c>
      <c r="F1162">
        <v>14900</v>
      </c>
      <c r="G1162">
        <v>547034</v>
      </c>
      <c r="H1162" s="1" t="s">
        <v>3584</v>
      </c>
      <c r="I1162" s="1" t="s">
        <v>3368</v>
      </c>
      <c r="J1162" s="1" t="s">
        <v>29</v>
      </c>
      <c r="L1162" s="1" t="s">
        <v>27</v>
      </c>
      <c r="M1162" s="1" t="s">
        <v>3393</v>
      </c>
      <c r="N1162" s="1" t="s">
        <v>4671</v>
      </c>
      <c r="O1162" s="1" t="s">
        <v>356</v>
      </c>
      <c r="P1162" s="1" t="s">
        <v>3390</v>
      </c>
      <c r="Q1162">
        <v>11002</v>
      </c>
      <c r="R1162">
        <v>1</v>
      </c>
      <c r="S1162">
        <v>2139</v>
      </c>
      <c r="T1162" s="1" t="s">
        <v>3373</v>
      </c>
      <c r="U1162" s="1" t="s">
        <v>27</v>
      </c>
      <c r="V1162">
        <v>1568379381</v>
      </c>
      <c r="W1162">
        <v>0</v>
      </c>
      <c r="X1162" s="1" t="s">
        <v>27</v>
      </c>
      <c r="Y1162" s="2">
        <v>43721.62222222222</v>
      </c>
    </row>
    <row r="1163" spans="1:25" x14ac:dyDescent="0.4">
      <c r="A1163">
        <v>1460617</v>
      </c>
      <c r="B1163">
        <v>27228592</v>
      </c>
      <c r="C1163">
        <v>112</v>
      </c>
      <c r="D1163">
        <v>338767238</v>
      </c>
      <c r="E1163" s="1" t="s">
        <v>158</v>
      </c>
      <c r="F1163">
        <v>29301</v>
      </c>
      <c r="G1163">
        <v>535419</v>
      </c>
      <c r="H1163" s="1" t="s">
        <v>158</v>
      </c>
      <c r="I1163" s="1" t="s">
        <v>3739</v>
      </c>
      <c r="J1163" s="1" t="s">
        <v>158</v>
      </c>
      <c r="L1163" s="1" t="s">
        <v>27</v>
      </c>
      <c r="M1163" s="1" t="s">
        <v>3537</v>
      </c>
      <c r="N1163" s="1" t="s">
        <v>4312</v>
      </c>
      <c r="O1163" s="1" t="s">
        <v>3740</v>
      </c>
      <c r="P1163" s="1" t="s">
        <v>3390</v>
      </c>
      <c r="Q1163">
        <v>11002</v>
      </c>
      <c r="R1163">
        <v>1</v>
      </c>
      <c r="S1163">
        <v>1040</v>
      </c>
      <c r="T1163" s="1" t="s">
        <v>27</v>
      </c>
      <c r="U1163" s="1" t="s">
        <v>27</v>
      </c>
      <c r="V1163">
        <v>1568379391</v>
      </c>
      <c r="W1163">
        <v>0</v>
      </c>
      <c r="X1163" s="1" t="s">
        <v>27</v>
      </c>
      <c r="Y1163" s="2">
        <v>43721.62222222222</v>
      </c>
    </row>
    <row r="1164" spans="1:25" x14ac:dyDescent="0.4">
      <c r="A1164">
        <v>1475801</v>
      </c>
      <c r="B1164">
        <v>27482073</v>
      </c>
      <c r="C1164">
        <v>112</v>
      </c>
      <c r="D1164">
        <v>339586171</v>
      </c>
      <c r="E1164" s="1" t="s">
        <v>2989</v>
      </c>
      <c r="F1164">
        <v>50346</v>
      </c>
      <c r="G1164">
        <v>571041</v>
      </c>
      <c r="H1164" s="1" t="s">
        <v>2989</v>
      </c>
      <c r="I1164" s="1" t="s">
        <v>3379</v>
      </c>
      <c r="J1164" s="1" t="s">
        <v>145</v>
      </c>
      <c r="L1164" s="1" t="s">
        <v>27</v>
      </c>
      <c r="M1164" s="1" t="s">
        <v>3393</v>
      </c>
      <c r="N1164" s="1" t="s">
        <v>4672</v>
      </c>
      <c r="O1164" s="1" t="s">
        <v>27</v>
      </c>
      <c r="P1164" s="1" t="s">
        <v>3390</v>
      </c>
      <c r="Q1164">
        <v>11002</v>
      </c>
      <c r="R1164">
        <v>1</v>
      </c>
      <c r="S1164">
        <v>231</v>
      </c>
      <c r="T1164" s="1" t="s">
        <v>27</v>
      </c>
      <c r="U1164" s="1" t="s">
        <v>27</v>
      </c>
      <c r="V1164">
        <v>1568379439</v>
      </c>
      <c r="W1164">
        <v>0</v>
      </c>
      <c r="X1164" s="1" t="s">
        <v>27</v>
      </c>
      <c r="Y1164" s="2">
        <v>43721.622916666667</v>
      </c>
    </row>
    <row r="1165" spans="1:25" x14ac:dyDescent="0.4">
      <c r="A1165">
        <v>1480817</v>
      </c>
      <c r="B1165">
        <v>27561925</v>
      </c>
      <c r="C1165">
        <v>141</v>
      </c>
      <c r="D1165">
        <v>339088519</v>
      </c>
      <c r="E1165" s="1" t="s">
        <v>27</v>
      </c>
      <c r="G1165">
        <v>536636</v>
      </c>
      <c r="H1165" s="1" t="s">
        <v>4673</v>
      </c>
      <c r="I1165" s="1" t="s">
        <v>3739</v>
      </c>
      <c r="J1165" s="1" t="s">
        <v>158</v>
      </c>
      <c r="L1165" s="1" t="s">
        <v>27</v>
      </c>
      <c r="M1165" s="1" t="s">
        <v>3537</v>
      </c>
      <c r="N1165" s="1" t="s">
        <v>27</v>
      </c>
      <c r="O1165" s="1" t="s">
        <v>27</v>
      </c>
      <c r="P1165" s="1" t="s">
        <v>3410</v>
      </c>
      <c r="Q1165">
        <v>15002</v>
      </c>
      <c r="T1165" s="1" t="s">
        <v>27</v>
      </c>
      <c r="U1165" s="1" t="s">
        <v>4674</v>
      </c>
      <c r="V1165">
        <v>1568379455</v>
      </c>
      <c r="W1165">
        <v>0</v>
      </c>
      <c r="X1165" s="1" t="s">
        <v>27</v>
      </c>
      <c r="Y1165" s="2">
        <v>43721.622916666667</v>
      </c>
    </row>
    <row r="1166" spans="1:25" x14ac:dyDescent="0.4">
      <c r="A1166">
        <v>1487412</v>
      </c>
      <c r="B1166">
        <v>27661172</v>
      </c>
      <c r="C1166">
        <v>112</v>
      </c>
      <c r="D1166">
        <v>338532357</v>
      </c>
      <c r="E1166" s="1" t="s">
        <v>4675</v>
      </c>
      <c r="F1166">
        <v>69121</v>
      </c>
      <c r="G1166">
        <v>584878</v>
      </c>
      <c r="H1166" s="1" t="s">
        <v>4675</v>
      </c>
      <c r="I1166" s="1" t="s">
        <v>3726</v>
      </c>
      <c r="J1166" s="1" t="s">
        <v>325</v>
      </c>
      <c r="L1166" s="1" t="s">
        <v>27</v>
      </c>
      <c r="M1166" s="1" t="s">
        <v>3570</v>
      </c>
      <c r="N1166" s="1" t="s">
        <v>27</v>
      </c>
      <c r="O1166" s="1" t="s">
        <v>27</v>
      </c>
      <c r="P1166" s="1" t="s">
        <v>3390</v>
      </c>
      <c r="Q1166">
        <v>11002</v>
      </c>
      <c r="R1166">
        <v>1</v>
      </c>
      <c r="S1166">
        <v>101</v>
      </c>
      <c r="T1166" s="1" t="s">
        <v>27</v>
      </c>
      <c r="U1166" s="1" t="s">
        <v>27</v>
      </c>
      <c r="V1166">
        <v>1568379478</v>
      </c>
      <c r="W1166">
        <v>0</v>
      </c>
      <c r="X1166" s="1" t="s">
        <v>27</v>
      </c>
      <c r="Y1166" s="2">
        <v>43721.622916666667</v>
      </c>
    </row>
    <row r="1167" spans="1:25" x14ac:dyDescent="0.4">
      <c r="A1167">
        <v>1488609</v>
      </c>
      <c r="B1167">
        <v>27678296</v>
      </c>
      <c r="C1167">
        <v>112</v>
      </c>
      <c r="D1167">
        <v>339706606</v>
      </c>
      <c r="E1167" s="1" t="s">
        <v>103</v>
      </c>
      <c r="F1167">
        <v>79601</v>
      </c>
      <c r="G1167">
        <v>589250</v>
      </c>
      <c r="H1167" s="1" t="s">
        <v>103</v>
      </c>
      <c r="I1167" s="1" t="s">
        <v>3660</v>
      </c>
      <c r="J1167" s="1" t="s">
        <v>103</v>
      </c>
      <c r="L1167" s="1" t="s">
        <v>27</v>
      </c>
      <c r="M1167" s="1" t="s">
        <v>3537</v>
      </c>
      <c r="N1167" s="1" t="s">
        <v>3688</v>
      </c>
      <c r="O1167" s="1" t="s">
        <v>27</v>
      </c>
      <c r="P1167" s="1" t="s">
        <v>3390</v>
      </c>
      <c r="Q1167">
        <v>11002</v>
      </c>
      <c r="R1167">
        <v>1</v>
      </c>
      <c r="S1167">
        <v>2920</v>
      </c>
      <c r="T1167" s="1" t="s">
        <v>3921</v>
      </c>
      <c r="U1167" s="1" t="s">
        <v>27</v>
      </c>
      <c r="V1167">
        <v>1568379483</v>
      </c>
      <c r="W1167">
        <v>0</v>
      </c>
      <c r="X1167" s="1" t="s">
        <v>27</v>
      </c>
      <c r="Y1167" s="2">
        <v>43721.623611111114</v>
      </c>
    </row>
    <row r="1168" spans="1:25" x14ac:dyDescent="0.4">
      <c r="A1168">
        <v>1488865</v>
      </c>
      <c r="B1168">
        <v>27681866</v>
      </c>
      <c r="C1168">
        <v>112</v>
      </c>
      <c r="D1168">
        <v>339405057</v>
      </c>
      <c r="E1168" s="1" t="s">
        <v>53</v>
      </c>
      <c r="F1168">
        <v>60200</v>
      </c>
      <c r="G1168">
        <v>550973</v>
      </c>
      <c r="H1168" s="1" t="s">
        <v>3425</v>
      </c>
      <c r="I1168" s="1" t="s">
        <v>3426</v>
      </c>
      <c r="J1168" s="1" t="s">
        <v>3427</v>
      </c>
      <c r="L1168" s="1" t="s">
        <v>27</v>
      </c>
      <c r="M1168" s="1" t="s">
        <v>3419</v>
      </c>
      <c r="N1168" s="1" t="s">
        <v>4676</v>
      </c>
      <c r="O1168" s="1" t="s">
        <v>3440</v>
      </c>
      <c r="P1168" s="1" t="s">
        <v>3390</v>
      </c>
      <c r="Q1168">
        <v>11002</v>
      </c>
      <c r="R1168">
        <v>1</v>
      </c>
      <c r="S1168">
        <v>112</v>
      </c>
      <c r="T1168" s="1" t="s">
        <v>3506</v>
      </c>
      <c r="U1168" s="1" t="s">
        <v>27</v>
      </c>
      <c r="V1168">
        <v>1568379484</v>
      </c>
      <c r="W1168">
        <v>0</v>
      </c>
      <c r="X1168" s="1" t="s">
        <v>27</v>
      </c>
      <c r="Y1168" s="2">
        <v>43721.623611111114</v>
      </c>
    </row>
    <row r="1169" spans="1:25" x14ac:dyDescent="0.4">
      <c r="A1169">
        <v>1490841</v>
      </c>
      <c r="B1169">
        <v>27711234</v>
      </c>
      <c r="C1169">
        <v>112</v>
      </c>
      <c r="D1169">
        <v>338050277</v>
      </c>
      <c r="E1169" s="1" t="s">
        <v>315</v>
      </c>
      <c r="F1169">
        <v>58601</v>
      </c>
      <c r="G1169">
        <v>586846</v>
      </c>
      <c r="H1169" s="1" t="s">
        <v>315</v>
      </c>
      <c r="I1169" s="1" t="s">
        <v>3611</v>
      </c>
      <c r="J1169" s="1" t="s">
        <v>315</v>
      </c>
      <c r="L1169" s="1" t="s">
        <v>27</v>
      </c>
      <c r="M1169" s="1" t="s">
        <v>3393</v>
      </c>
      <c r="N1169" s="1" t="s">
        <v>4239</v>
      </c>
      <c r="O1169" s="1" t="s">
        <v>27</v>
      </c>
      <c r="P1169" s="1" t="s">
        <v>3390</v>
      </c>
      <c r="Q1169">
        <v>11002</v>
      </c>
      <c r="R1169">
        <v>1</v>
      </c>
      <c r="S1169">
        <v>2386</v>
      </c>
      <c r="T1169" s="1" t="s">
        <v>4677</v>
      </c>
      <c r="U1169" s="1" t="s">
        <v>27</v>
      </c>
      <c r="V1169">
        <v>1568379490</v>
      </c>
      <c r="W1169">
        <v>0</v>
      </c>
      <c r="X1169" s="1" t="s">
        <v>27</v>
      </c>
      <c r="Y1169" s="2">
        <v>43721.623611111114</v>
      </c>
    </row>
    <row r="1170" spans="1:25" x14ac:dyDescent="0.4">
      <c r="A1170">
        <v>1504523</v>
      </c>
      <c r="B1170">
        <v>27907538</v>
      </c>
      <c r="C1170">
        <v>112</v>
      </c>
      <c r="D1170">
        <v>338771903</v>
      </c>
      <c r="E1170" s="1" t="s">
        <v>29</v>
      </c>
      <c r="F1170">
        <v>14200</v>
      </c>
      <c r="G1170">
        <v>547051</v>
      </c>
      <c r="H1170" s="1" t="s">
        <v>3367</v>
      </c>
      <c r="I1170" s="1" t="s">
        <v>3368</v>
      </c>
      <c r="J1170" s="1" t="s">
        <v>29</v>
      </c>
      <c r="L1170" s="1" t="s">
        <v>27</v>
      </c>
      <c r="M1170" s="1" t="s">
        <v>3537</v>
      </c>
      <c r="N1170" s="1" t="s">
        <v>4678</v>
      </c>
      <c r="O1170" s="1" t="s">
        <v>3371</v>
      </c>
      <c r="P1170" s="1" t="s">
        <v>3390</v>
      </c>
      <c r="Q1170">
        <v>11002</v>
      </c>
      <c r="R1170">
        <v>1</v>
      </c>
      <c r="S1170">
        <v>181</v>
      </c>
      <c r="T1170" s="1" t="s">
        <v>3391</v>
      </c>
      <c r="U1170" s="1" t="s">
        <v>27</v>
      </c>
      <c r="V1170">
        <v>1568379540</v>
      </c>
      <c r="W1170">
        <v>0</v>
      </c>
      <c r="X1170" s="1" t="s">
        <v>27</v>
      </c>
      <c r="Y1170" s="2">
        <v>43721.624305555553</v>
      </c>
    </row>
    <row r="1171" spans="1:25" x14ac:dyDescent="0.4">
      <c r="A1171">
        <v>1520916</v>
      </c>
      <c r="B1171">
        <v>28178840</v>
      </c>
      <c r="C1171">
        <v>112</v>
      </c>
      <c r="D1171">
        <v>337949231</v>
      </c>
      <c r="E1171" s="1" t="s">
        <v>29</v>
      </c>
      <c r="F1171">
        <v>13000</v>
      </c>
      <c r="G1171">
        <v>500097</v>
      </c>
      <c r="H1171" s="1" t="s">
        <v>322</v>
      </c>
      <c r="I1171" s="1" t="s">
        <v>3368</v>
      </c>
      <c r="J1171" s="1" t="s">
        <v>29</v>
      </c>
      <c r="L1171" s="1" t="s">
        <v>27</v>
      </c>
      <c r="M1171" s="1" t="s">
        <v>3537</v>
      </c>
      <c r="N1171" s="1" t="s">
        <v>4679</v>
      </c>
      <c r="O1171" s="1" t="s">
        <v>3839</v>
      </c>
      <c r="P1171" s="1" t="s">
        <v>3390</v>
      </c>
      <c r="Q1171">
        <v>11002</v>
      </c>
      <c r="R1171">
        <v>1</v>
      </c>
      <c r="S1171">
        <v>55</v>
      </c>
      <c r="T1171" s="1" t="s">
        <v>3395</v>
      </c>
      <c r="U1171" s="1" t="s">
        <v>27</v>
      </c>
      <c r="V1171">
        <v>1568379596</v>
      </c>
      <c r="W1171">
        <v>0</v>
      </c>
      <c r="X1171" s="1" t="s">
        <v>27</v>
      </c>
      <c r="Y1171" s="2">
        <v>43721.624305555553</v>
      </c>
    </row>
    <row r="1172" spans="1:25" x14ac:dyDescent="0.4">
      <c r="A1172">
        <v>1600245</v>
      </c>
      <c r="B1172">
        <v>29373883</v>
      </c>
      <c r="C1172">
        <v>112</v>
      </c>
      <c r="D1172">
        <v>339708142</v>
      </c>
      <c r="E1172" s="1" t="s">
        <v>11</v>
      </c>
      <c r="F1172">
        <v>76001</v>
      </c>
      <c r="G1172">
        <v>585068</v>
      </c>
      <c r="H1172" s="1" t="s">
        <v>11</v>
      </c>
      <c r="I1172" s="1" t="s">
        <v>3447</v>
      </c>
      <c r="J1172" s="1" t="s">
        <v>11</v>
      </c>
      <c r="L1172" s="1" t="s">
        <v>27</v>
      </c>
      <c r="M1172" s="1" t="s">
        <v>3540</v>
      </c>
      <c r="N1172" s="1" t="s">
        <v>4680</v>
      </c>
      <c r="O1172" s="1" t="s">
        <v>4681</v>
      </c>
      <c r="P1172" s="1" t="s">
        <v>3390</v>
      </c>
      <c r="Q1172">
        <v>11002</v>
      </c>
      <c r="R1172">
        <v>1</v>
      </c>
      <c r="S1172">
        <v>174</v>
      </c>
      <c r="T1172" s="1" t="s">
        <v>27</v>
      </c>
      <c r="U1172" s="1" t="s">
        <v>27</v>
      </c>
      <c r="V1172">
        <v>1568379864</v>
      </c>
      <c r="W1172">
        <v>0</v>
      </c>
      <c r="X1172" s="1" t="s">
        <v>27</v>
      </c>
      <c r="Y1172" s="2">
        <v>43721.62777777778</v>
      </c>
    </row>
    <row r="1173" spans="1:25" x14ac:dyDescent="0.4">
      <c r="A1173">
        <v>1748927</v>
      </c>
      <c r="B1173">
        <v>42731259</v>
      </c>
      <c r="C1173">
        <v>331</v>
      </c>
      <c r="D1173">
        <v>338119954</v>
      </c>
      <c r="E1173" s="1" t="s">
        <v>1732</v>
      </c>
      <c r="F1173">
        <v>26101</v>
      </c>
      <c r="G1173">
        <v>539911</v>
      </c>
      <c r="H1173" s="1" t="s">
        <v>1732</v>
      </c>
      <c r="I1173" s="1" t="s">
        <v>3866</v>
      </c>
      <c r="J1173" s="1" t="s">
        <v>1732</v>
      </c>
      <c r="L1173" s="1" t="s">
        <v>27</v>
      </c>
      <c r="M1173" s="1" t="s">
        <v>3419</v>
      </c>
      <c r="N1173" s="1" t="s">
        <v>4682</v>
      </c>
      <c r="O1173" s="1" t="s">
        <v>672</v>
      </c>
      <c r="P1173" s="1" t="s">
        <v>3416</v>
      </c>
      <c r="Q1173">
        <v>13130</v>
      </c>
      <c r="R1173">
        <v>1</v>
      </c>
      <c r="S1173">
        <v>327</v>
      </c>
      <c r="T1173" s="1" t="s">
        <v>27</v>
      </c>
      <c r="U1173" s="1" t="s">
        <v>27</v>
      </c>
      <c r="V1173">
        <v>1568401195</v>
      </c>
      <c r="W1173">
        <v>0</v>
      </c>
      <c r="X1173" s="1" t="s">
        <v>27</v>
      </c>
      <c r="Y1173" s="2">
        <v>43721.874305555553</v>
      </c>
    </row>
    <row r="1174" spans="1:25" x14ac:dyDescent="0.4">
      <c r="A1174">
        <v>1609880</v>
      </c>
      <c r="B1174">
        <v>43256791</v>
      </c>
      <c r="C1174">
        <v>331</v>
      </c>
      <c r="D1174">
        <v>338268634</v>
      </c>
      <c r="E1174" s="1" t="s">
        <v>348</v>
      </c>
      <c r="F1174">
        <v>46841</v>
      </c>
      <c r="G1174">
        <v>563820</v>
      </c>
      <c r="H1174" s="1" t="s">
        <v>348</v>
      </c>
      <c r="I1174" s="1" t="s">
        <v>3820</v>
      </c>
      <c r="J1174" s="1" t="s">
        <v>462</v>
      </c>
      <c r="L1174" s="1" t="s">
        <v>27</v>
      </c>
      <c r="M1174" s="1" t="s">
        <v>3393</v>
      </c>
      <c r="N1174" s="1" t="s">
        <v>3678</v>
      </c>
      <c r="O1174" s="1" t="s">
        <v>27</v>
      </c>
      <c r="P1174" s="1" t="s">
        <v>3416</v>
      </c>
      <c r="Q1174">
        <v>13130</v>
      </c>
      <c r="R1174">
        <v>1</v>
      </c>
      <c r="S1174">
        <v>416</v>
      </c>
      <c r="T1174" s="1" t="s">
        <v>27</v>
      </c>
      <c r="U1174" s="1" t="s">
        <v>27</v>
      </c>
      <c r="V1174">
        <v>1568379897</v>
      </c>
      <c r="W1174">
        <v>0</v>
      </c>
      <c r="X1174" s="1" t="s">
        <v>27</v>
      </c>
      <c r="Y1174" s="2">
        <v>43721.62777777778</v>
      </c>
    </row>
    <row r="1175" spans="1:25" x14ac:dyDescent="0.4">
      <c r="A1175">
        <v>1748926</v>
      </c>
      <c r="B1175">
        <v>44556969</v>
      </c>
      <c r="C1175">
        <v>331</v>
      </c>
      <c r="D1175">
        <v>338151081</v>
      </c>
      <c r="E1175" s="1" t="s">
        <v>351</v>
      </c>
      <c r="F1175">
        <v>40001</v>
      </c>
      <c r="G1175">
        <v>567892</v>
      </c>
      <c r="H1175" s="1" t="s">
        <v>3558</v>
      </c>
      <c r="I1175" s="1" t="s">
        <v>3559</v>
      </c>
      <c r="J1175" s="1" t="s">
        <v>351</v>
      </c>
      <c r="L1175" s="1" t="s">
        <v>27</v>
      </c>
      <c r="M1175" s="1" t="s">
        <v>3419</v>
      </c>
      <c r="N1175" s="1" t="s">
        <v>4683</v>
      </c>
      <c r="O1175" s="1" t="s">
        <v>4261</v>
      </c>
      <c r="P1175" s="1" t="s">
        <v>3416</v>
      </c>
      <c r="Q1175">
        <v>13130</v>
      </c>
      <c r="R1175">
        <v>1</v>
      </c>
      <c r="S1175">
        <v>1670</v>
      </c>
      <c r="T1175" s="1" t="s">
        <v>3501</v>
      </c>
      <c r="U1175" s="1" t="s">
        <v>27</v>
      </c>
      <c r="V1175">
        <v>1568401195</v>
      </c>
      <c r="W1175">
        <v>0</v>
      </c>
      <c r="X1175" s="1" t="s">
        <v>27</v>
      </c>
      <c r="Y1175" s="2">
        <v>43721.874305555553</v>
      </c>
    </row>
    <row r="1176" spans="1:25" x14ac:dyDescent="0.4">
      <c r="A1176">
        <v>1748925</v>
      </c>
      <c r="B1176">
        <v>45247226</v>
      </c>
      <c r="C1176">
        <v>641</v>
      </c>
      <c r="D1176">
        <v>338614153</v>
      </c>
      <c r="E1176" s="1" t="s">
        <v>29</v>
      </c>
      <c r="F1176">
        <v>14100</v>
      </c>
      <c r="G1176">
        <v>500119</v>
      </c>
      <c r="H1176" s="1" t="s">
        <v>279</v>
      </c>
      <c r="I1176" s="1" t="s">
        <v>3368</v>
      </c>
      <c r="J1176" s="1" t="s">
        <v>29</v>
      </c>
      <c r="L1176" s="1" t="s">
        <v>27</v>
      </c>
      <c r="M1176" s="1" t="s">
        <v>3393</v>
      </c>
      <c r="N1176" s="1" t="s">
        <v>4684</v>
      </c>
      <c r="O1176" s="1" t="s">
        <v>3834</v>
      </c>
      <c r="P1176" s="1" t="s">
        <v>3410</v>
      </c>
      <c r="Q1176">
        <v>15002</v>
      </c>
      <c r="R1176">
        <v>1</v>
      </c>
      <c r="S1176">
        <v>2537</v>
      </c>
      <c r="T1176" s="1" t="s">
        <v>3445</v>
      </c>
      <c r="U1176" s="1" t="s">
        <v>27</v>
      </c>
      <c r="V1176">
        <v>1568401195</v>
      </c>
      <c r="W1176">
        <v>0</v>
      </c>
      <c r="X1176" s="1" t="s">
        <v>27</v>
      </c>
      <c r="Y1176" s="2">
        <v>43721.874305555553</v>
      </c>
    </row>
    <row r="1177" spans="1:25" x14ac:dyDescent="0.4">
      <c r="A1177">
        <v>1748924</v>
      </c>
      <c r="B1177">
        <v>45248001</v>
      </c>
      <c r="C1177">
        <v>331</v>
      </c>
      <c r="D1177">
        <v>337901625</v>
      </c>
      <c r="E1177" s="1" t="s">
        <v>29</v>
      </c>
      <c r="F1177">
        <v>15000</v>
      </c>
      <c r="G1177">
        <v>500143</v>
      </c>
      <c r="H1177" s="1" t="s">
        <v>74</v>
      </c>
      <c r="I1177" s="1" t="s">
        <v>3368</v>
      </c>
      <c r="J1177" s="1" t="s">
        <v>29</v>
      </c>
      <c r="L1177" s="1" t="s">
        <v>27</v>
      </c>
      <c r="M1177" s="1" t="s">
        <v>3419</v>
      </c>
      <c r="N1177" s="1" t="s">
        <v>4685</v>
      </c>
      <c r="O1177" s="1" t="s">
        <v>3389</v>
      </c>
      <c r="P1177" s="1" t="s">
        <v>3416</v>
      </c>
      <c r="Q1177">
        <v>13130</v>
      </c>
      <c r="R1177">
        <v>1</v>
      </c>
      <c r="S1177">
        <v>498</v>
      </c>
      <c r="T1177" s="1" t="s">
        <v>3377</v>
      </c>
      <c r="U1177" s="1" t="s">
        <v>27</v>
      </c>
      <c r="V1177">
        <v>1568401195</v>
      </c>
      <c r="W1177">
        <v>0</v>
      </c>
      <c r="X1177" s="1" t="s">
        <v>27</v>
      </c>
      <c r="Y1177" s="2">
        <v>43721.874305555553</v>
      </c>
    </row>
    <row r="1178" spans="1:25" x14ac:dyDescent="0.4">
      <c r="A1178">
        <v>1748923</v>
      </c>
      <c r="B1178">
        <v>45331227</v>
      </c>
      <c r="C1178">
        <v>641</v>
      </c>
      <c r="D1178">
        <v>339588725</v>
      </c>
      <c r="E1178" s="1" t="s">
        <v>166</v>
      </c>
      <c r="F1178">
        <v>32600</v>
      </c>
      <c r="G1178">
        <v>545988</v>
      </c>
      <c r="H1178" s="1" t="s">
        <v>3654</v>
      </c>
      <c r="I1178" s="1" t="s">
        <v>3592</v>
      </c>
      <c r="J1178" s="1" t="s">
        <v>3593</v>
      </c>
      <c r="L1178" s="1" t="s">
        <v>27</v>
      </c>
      <c r="M1178" s="1" t="s">
        <v>3419</v>
      </c>
      <c r="N1178" s="1" t="s">
        <v>3409</v>
      </c>
      <c r="O1178" s="1" t="s">
        <v>3656</v>
      </c>
      <c r="P1178" s="1" t="s">
        <v>3410</v>
      </c>
      <c r="Q1178">
        <v>15002</v>
      </c>
      <c r="R1178">
        <v>1</v>
      </c>
      <c r="S1178">
        <v>2081</v>
      </c>
      <c r="T1178" s="1" t="s">
        <v>4170</v>
      </c>
      <c r="U1178" s="1" t="s">
        <v>27</v>
      </c>
      <c r="V1178">
        <v>1568401195</v>
      </c>
      <c r="W1178">
        <v>0</v>
      </c>
      <c r="X1178" s="1" t="s">
        <v>27</v>
      </c>
      <c r="Y1178" s="2">
        <v>43721.874305555553</v>
      </c>
    </row>
    <row r="1179" spans="1:25" x14ac:dyDescent="0.4">
      <c r="A1179">
        <v>1617877</v>
      </c>
      <c r="B1179">
        <v>45356891</v>
      </c>
      <c r="C1179">
        <v>112</v>
      </c>
      <c r="D1179">
        <v>337901946</v>
      </c>
      <c r="E1179" s="1" t="s">
        <v>166</v>
      </c>
      <c r="F1179">
        <v>30100</v>
      </c>
      <c r="G1179">
        <v>546003</v>
      </c>
      <c r="H1179" s="1" t="s">
        <v>3781</v>
      </c>
      <c r="I1179" s="1" t="s">
        <v>3592</v>
      </c>
      <c r="J1179" s="1" t="s">
        <v>3593</v>
      </c>
      <c r="L1179" s="1" t="s">
        <v>27</v>
      </c>
      <c r="M1179" s="1" t="s">
        <v>3393</v>
      </c>
      <c r="N1179" s="1" t="s">
        <v>4686</v>
      </c>
      <c r="O1179" s="1" t="s">
        <v>3656</v>
      </c>
      <c r="P1179" s="1" t="s">
        <v>3390</v>
      </c>
      <c r="Q1179">
        <v>11002</v>
      </c>
      <c r="R1179">
        <v>1</v>
      </c>
      <c r="S1179">
        <v>2395</v>
      </c>
      <c r="T1179" s="1" t="s">
        <v>3787</v>
      </c>
      <c r="U1179" s="1" t="s">
        <v>27</v>
      </c>
      <c r="V1179">
        <v>1568379928</v>
      </c>
      <c r="W1179">
        <v>0</v>
      </c>
      <c r="X1179" s="1" t="s">
        <v>27</v>
      </c>
      <c r="Y1179" s="2">
        <v>43721.628472222219</v>
      </c>
    </row>
    <row r="1180" spans="1:25" x14ac:dyDescent="0.4">
      <c r="A1180">
        <v>1748922</v>
      </c>
      <c r="B1180">
        <v>45768561</v>
      </c>
      <c r="C1180">
        <v>641</v>
      </c>
      <c r="D1180">
        <v>338023131</v>
      </c>
      <c r="E1180" s="1" t="s">
        <v>29</v>
      </c>
      <c r="F1180">
        <v>12000</v>
      </c>
      <c r="G1180">
        <v>500089</v>
      </c>
      <c r="H1180" s="1" t="s">
        <v>95</v>
      </c>
      <c r="I1180" s="1" t="s">
        <v>3368</v>
      </c>
      <c r="J1180" s="1" t="s">
        <v>29</v>
      </c>
      <c r="L1180" s="1" t="s">
        <v>27</v>
      </c>
      <c r="M1180" s="1" t="s">
        <v>3393</v>
      </c>
      <c r="N1180" s="1" t="s">
        <v>3899</v>
      </c>
      <c r="O1180" s="1" t="s">
        <v>3573</v>
      </c>
      <c r="P1180" s="1" t="s">
        <v>3410</v>
      </c>
      <c r="Q1180">
        <v>15002</v>
      </c>
      <c r="R1180">
        <v>1</v>
      </c>
      <c r="S1180">
        <v>527</v>
      </c>
      <c r="T1180" s="1" t="s">
        <v>4159</v>
      </c>
      <c r="U1180" s="1" t="s">
        <v>27</v>
      </c>
      <c r="V1180">
        <v>1568401195</v>
      </c>
      <c r="W1180">
        <v>0</v>
      </c>
      <c r="X1180" s="1" t="s">
        <v>27</v>
      </c>
      <c r="Y1180" s="2">
        <v>43721.874305555553</v>
      </c>
    </row>
    <row r="1181" spans="1:25" x14ac:dyDescent="0.4">
      <c r="A1181">
        <v>1619930</v>
      </c>
      <c r="B1181">
        <v>45796955</v>
      </c>
      <c r="C1181">
        <v>112</v>
      </c>
      <c r="D1181">
        <v>339673710</v>
      </c>
      <c r="E1181" s="1" t="s">
        <v>29</v>
      </c>
      <c r="F1181">
        <v>18200</v>
      </c>
      <c r="G1181">
        <v>500208</v>
      </c>
      <c r="H1181" s="1" t="s">
        <v>28</v>
      </c>
      <c r="I1181" s="1" t="s">
        <v>3368</v>
      </c>
      <c r="J1181" s="1" t="s">
        <v>29</v>
      </c>
      <c r="L1181" s="1" t="s">
        <v>27</v>
      </c>
      <c r="M1181" s="1" t="s">
        <v>3537</v>
      </c>
      <c r="N1181" s="1" t="s">
        <v>4687</v>
      </c>
      <c r="O1181" s="1" t="s">
        <v>3633</v>
      </c>
      <c r="P1181" s="1" t="s">
        <v>3390</v>
      </c>
      <c r="Q1181">
        <v>11002</v>
      </c>
      <c r="R1181">
        <v>1</v>
      </c>
      <c r="S1181">
        <v>111</v>
      </c>
      <c r="T1181" s="1" t="s">
        <v>3445</v>
      </c>
      <c r="U1181" s="1" t="s">
        <v>27</v>
      </c>
      <c r="V1181">
        <v>1568379935</v>
      </c>
      <c r="W1181">
        <v>0</v>
      </c>
      <c r="X1181" s="1" t="s">
        <v>27</v>
      </c>
      <c r="Y1181" s="2">
        <v>43721.628472222219</v>
      </c>
    </row>
    <row r="1182" spans="1:25" x14ac:dyDescent="0.4">
      <c r="A1182">
        <v>1622925</v>
      </c>
      <c r="B1182">
        <v>46580336</v>
      </c>
      <c r="C1182">
        <v>112</v>
      </c>
      <c r="D1182">
        <v>339708825</v>
      </c>
      <c r="E1182" s="1" t="s">
        <v>1331</v>
      </c>
      <c r="F1182">
        <v>73301</v>
      </c>
      <c r="G1182">
        <v>598917</v>
      </c>
      <c r="H1182" s="1" t="s">
        <v>1331</v>
      </c>
      <c r="I1182" s="1" t="s">
        <v>3639</v>
      </c>
      <c r="J1182" s="1" t="s">
        <v>1331</v>
      </c>
      <c r="L1182" s="1" t="s">
        <v>27</v>
      </c>
      <c r="M1182" s="1" t="s">
        <v>3570</v>
      </c>
      <c r="N1182" s="1" t="s">
        <v>4646</v>
      </c>
      <c r="O1182" s="1" t="s">
        <v>805</v>
      </c>
      <c r="P1182" s="1" t="s">
        <v>3390</v>
      </c>
      <c r="Q1182">
        <v>11002</v>
      </c>
      <c r="R1182">
        <v>1</v>
      </c>
      <c r="S1182">
        <v>1795</v>
      </c>
      <c r="T1182" s="1" t="s">
        <v>3377</v>
      </c>
      <c r="U1182" s="1" t="s">
        <v>27</v>
      </c>
      <c r="V1182">
        <v>1568379946</v>
      </c>
      <c r="W1182">
        <v>0</v>
      </c>
      <c r="X1182" s="1" t="s">
        <v>27</v>
      </c>
      <c r="Y1182" s="2">
        <v>43721.628472222219</v>
      </c>
    </row>
    <row r="1183" spans="1:25" x14ac:dyDescent="0.4">
      <c r="A1183">
        <v>1623922</v>
      </c>
      <c r="B1183">
        <v>46746862</v>
      </c>
      <c r="C1183">
        <v>331</v>
      </c>
      <c r="D1183">
        <v>338056105</v>
      </c>
      <c r="E1183" s="1" t="s">
        <v>254</v>
      </c>
      <c r="F1183">
        <v>46006</v>
      </c>
      <c r="G1183">
        <v>556904</v>
      </c>
      <c r="H1183" s="1" t="s">
        <v>3402</v>
      </c>
      <c r="I1183" s="1" t="s">
        <v>3403</v>
      </c>
      <c r="J1183" s="1" t="s">
        <v>254</v>
      </c>
      <c r="L1183" s="1" t="s">
        <v>27</v>
      </c>
      <c r="M1183" s="1" t="s">
        <v>3419</v>
      </c>
      <c r="N1183" s="1" t="s">
        <v>4688</v>
      </c>
      <c r="O1183" s="1" t="s">
        <v>4580</v>
      </c>
      <c r="P1183" s="1" t="s">
        <v>3416</v>
      </c>
      <c r="Q1183">
        <v>13130</v>
      </c>
      <c r="R1183">
        <v>1</v>
      </c>
      <c r="S1183">
        <v>999</v>
      </c>
      <c r="T1183" s="1" t="s">
        <v>4197</v>
      </c>
      <c r="U1183" s="1" t="s">
        <v>27</v>
      </c>
      <c r="V1183">
        <v>1568379949</v>
      </c>
      <c r="W1183">
        <v>0</v>
      </c>
      <c r="X1183" s="1" t="s">
        <v>27</v>
      </c>
      <c r="Y1183" s="2">
        <v>43721.628472222219</v>
      </c>
    </row>
    <row r="1184" spans="1:25" x14ac:dyDescent="0.4">
      <c r="A1184">
        <v>1623991</v>
      </c>
      <c r="B1184">
        <v>46747966</v>
      </c>
      <c r="C1184">
        <v>331</v>
      </c>
      <c r="D1184">
        <v>339233297</v>
      </c>
      <c r="E1184" s="1" t="s">
        <v>254</v>
      </c>
      <c r="F1184">
        <v>46001</v>
      </c>
      <c r="G1184">
        <v>556904</v>
      </c>
      <c r="H1184" s="1" t="s">
        <v>3402</v>
      </c>
      <c r="I1184" s="1" t="s">
        <v>3403</v>
      </c>
      <c r="J1184" s="1" t="s">
        <v>254</v>
      </c>
      <c r="L1184" s="1" t="s">
        <v>27</v>
      </c>
      <c r="M1184" s="1" t="s">
        <v>3419</v>
      </c>
      <c r="N1184" s="1" t="s">
        <v>4689</v>
      </c>
      <c r="O1184" s="1" t="s">
        <v>4690</v>
      </c>
      <c r="P1184" s="1" t="s">
        <v>3416</v>
      </c>
      <c r="Q1184">
        <v>13130</v>
      </c>
      <c r="R1184">
        <v>1</v>
      </c>
      <c r="S1184">
        <v>500</v>
      </c>
      <c r="T1184" s="1" t="s">
        <v>3773</v>
      </c>
      <c r="U1184" s="1" t="s">
        <v>27</v>
      </c>
      <c r="V1184">
        <v>1568379951</v>
      </c>
      <c r="W1184">
        <v>0</v>
      </c>
      <c r="X1184" s="1" t="s">
        <v>27</v>
      </c>
      <c r="Y1184" s="2">
        <v>43721.628472222219</v>
      </c>
    </row>
    <row r="1185" spans="1:25" x14ac:dyDescent="0.4">
      <c r="A1185">
        <v>1623992</v>
      </c>
      <c r="B1185">
        <v>46747974</v>
      </c>
      <c r="C1185">
        <v>331</v>
      </c>
      <c r="D1185">
        <v>339133090</v>
      </c>
      <c r="E1185" s="1" t="s">
        <v>254</v>
      </c>
      <c r="F1185">
        <v>46005</v>
      </c>
      <c r="G1185">
        <v>556904</v>
      </c>
      <c r="H1185" s="1" t="s">
        <v>3402</v>
      </c>
      <c r="I1185" s="1" t="s">
        <v>3403</v>
      </c>
      <c r="J1185" s="1" t="s">
        <v>254</v>
      </c>
      <c r="L1185" s="1" t="s">
        <v>27</v>
      </c>
      <c r="M1185" s="1" t="s">
        <v>3540</v>
      </c>
      <c r="N1185" s="1" t="s">
        <v>3521</v>
      </c>
      <c r="O1185" s="1" t="s">
        <v>4482</v>
      </c>
      <c r="P1185" s="1" t="s">
        <v>3416</v>
      </c>
      <c r="Q1185">
        <v>13130</v>
      </c>
      <c r="R1185">
        <v>1</v>
      </c>
      <c r="S1185">
        <v>82</v>
      </c>
      <c r="T1185" s="1" t="s">
        <v>3373</v>
      </c>
      <c r="U1185" s="1" t="s">
        <v>27</v>
      </c>
      <c r="V1185">
        <v>1568379951</v>
      </c>
      <c r="W1185">
        <v>0</v>
      </c>
      <c r="X1185" s="1" t="s">
        <v>27</v>
      </c>
      <c r="Y1185" s="2">
        <v>43721.628472222219</v>
      </c>
    </row>
    <row r="1186" spans="1:25" x14ac:dyDescent="0.4">
      <c r="A1186">
        <v>1623993</v>
      </c>
      <c r="B1186">
        <v>46747982</v>
      </c>
      <c r="C1186">
        <v>331</v>
      </c>
      <c r="D1186">
        <v>337904099</v>
      </c>
      <c r="E1186" s="1" t="s">
        <v>254</v>
      </c>
      <c r="F1186">
        <v>46001</v>
      </c>
      <c r="G1186">
        <v>556904</v>
      </c>
      <c r="H1186" s="1" t="s">
        <v>3402</v>
      </c>
      <c r="I1186" s="1" t="s">
        <v>3403</v>
      </c>
      <c r="J1186" s="1" t="s">
        <v>254</v>
      </c>
      <c r="L1186" s="1" t="s">
        <v>27</v>
      </c>
      <c r="M1186" s="1" t="s">
        <v>3393</v>
      </c>
      <c r="N1186" s="1" t="s">
        <v>4691</v>
      </c>
      <c r="O1186" s="1" t="s">
        <v>4690</v>
      </c>
      <c r="P1186" s="1" t="s">
        <v>3416</v>
      </c>
      <c r="Q1186">
        <v>13130</v>
      </c>
      <c r="R1186">
        <v>1</v>
      </c>
      <c r="S1186">
        <v>264</v>
      </c>
      <c r="T1186" s="1" t="s">
        <v>3889</v>
      </c>
      <c r="U1186" s="1" t="s">
        <v>27</v>
      </c>
      <c r="V1186">
        <v>1568379951</v>
      </c>
      <c r="W1186">
        <v>0</v>
      </c>
      <c r="X1186" s="1" t="s">
        <v>27</v>
      </c>
      <c r="Y1186" s="2">
        <v>43721.628472222219</v>
      </c>
    </row>
    <row r="1187" spans="1:25" x14ac:dyDescent="0.4">
      <c r="A1187">
        <v>1623994</v>
      </c>
      <c r="B1187">
        <v>46747991</v>
      </c>
      <c r="C1187">
        <v>331</v>
      </c>
      <c r="D1187">
        <v>338088626</v>
      </c>
      <c r="E1187" s="1" t="s">
        <v>254</v>
      </c>
      <c r="F1187">
        <v>46001</v>
      </c>
      <c r="G1187">
        <v>556904</v>
      </c>
      <c r="H1187" s="1" t="s">
        <v>3402</v>
      </c>
      <c r="I1187" s="1" t="s">
        <v>3403</v>
      </c>
      <c r="J1187" s="1" t="s">
        <v>254</v>
      </c>
      <c r="L1187" s="1" t="s">
        <v>27</v>
      </c>
      <c r="M1187" s="1" t="s">
        <v>3419</v>
      </c>
      <c r="N1187" s="1" t="s">
        <v>3860</v>
      </c>
      <c r="O1187" s="1" t="s">
        <v>4690</v>
      </c>
      <c r="P1187" s="1" t="s">
        <v>3416</v>
      </c>
      <c r="Q1187">
        <v>13130</v>
      </c>
      <c r="R1187">
        <v>1</v>
      </c>
      <c r="S1187">
        <v>460</v>
      </c>
      <c r="T1187" s="1" t="s">
        <v>3377</v>
      </c>
      <c r="U1187" s="1" t="s">
        <v>27</v>
      </c>
      <c r="V1187">
        <v>1568379951</v>
      </c>
      <c r="W1187">
        <v>0</v>
      </c>
      <c r="X1187" s="1" t="s">
        <v>27</v>
      </c>
      <c r="Y1187" s="2">
        <v>43721.628472222219</v>
      </c>
    </row>
    <row r="1188" spans="1:25" x14ac:dyDescent="0.4">
      <c r="A1188">
        <v>1624002</v>
      </c>
      <c r="B1188">
        <v>46748075</v>
      </c>
      <c r="C1188">
        <v>331</v>
      </c>
      <c r="D1188">
        <v>338213574</v>
      </c>
      <c r="E1188" s="1" t="s">
        <v>254</v>
      </c>
      <c r="F1188">
        <v>46007</v>
      </c>
      <c r="G1188">
        <v>556904</v>
      </c>
      <c r="H1188" s="1" t="s">
        <v>3402</v>
      </c>
      <c r="I1188" s="1" t="s">
        <v>3403</v>
      </c>
      <c r="J1188" s="1" t="s">
        <v>254</v>
      </c>
      <c r="L1188" s="1" t="s">
        <v>27</v>
      </c>
      <c r="M1188" s="1" t="s">
        <v>3419</v>
      </c>
      <c r="N1188" s="1" t="s">
        <v>3683</v>
      </c>
      <c r="O1188" s="1" t="s">
        <v>3684</v>
      </c>
      <c r="P1188" s="1" t="s">
        <v>3416</v>
      </c>
      <c r="Q1188">
        <v>13130</v>
      </c>
      <c r="R1188">
        <v>1</v>
      </c>
      <c r="S1188">
        <v>425</v>
      </c>
      <c r="T1188" s="1" t="s">
        <v>3557</v>
      </c>
      <c r="U1188" s="1" t="s">
        <v>27</v>
      </c>
      <c r="V1188">
        <v>1568379951</v>
      </c>
      <c r="W1188">
        <v>0</v>
      </c>
      <c r="X1188" s="1" t="s">
        <v>27</v>
      </c>
      <c r="Y1188" s="2">
        <v>43721.628472222219</v>
      </c>
    </row>
    <row r="1189" spans="1:25" x14ac:dyDescent="0.4">
      <c r="A1189">
        <v>1748921</v>
      </c>
      <c r="B1189">
        <v>46773495</v>
      </c>
      <c r="C1189">
        <v>331</v>
      </c>
      <c r="D1189">
        <v>338121289</v>
      </c>
      <c r="E1189" s="1" t="s">
        <v>601</v>
      </c>
      <c r="F1189">
        <v>41201</v>
      </c>
      <c r="G1189">
        <v>564567</v>
      </c>
      <c r="H1189" s="1" t="s">
        <v>601</v>
      </c>
      <c r="I1189" s="1" t="s">
        <v>3561</v>
      </c>
      <c r="J1189" s="1" t="s">
        <v>601</v>
      </c>
      <c r="L1189" s="1" t="s">
        <v>27</v>
      </c>
      <c r="M1189" s="1" t="s">
        <v>3414</v>
      </c>
      <c r="N1189" s="1" t="s">
        <v>3455</v>
      </c>
      <c r="O1189" s="1" t="s">
        <v>3563</v>
      </c>
      <c r="P1189" s="1" t="s">
        <v>3416</v>
      </c>
      <c r="Q1189">
        <v>13130</v>
      </c>
      <c r="R1189">
        <v>1</v>
      </c>
      <c r="S1189">
        <v>754</v>
      </c>
      <c r="T1189" s="1" t="s">
        <v>3377</v>
      </c>
      <c r="U1189" s="1" t="s">
        <v>27</v>
      </c>
      <c r="V1189">
        <v>1568401195</v>
      </c>
      <c r="W1189">
        <v>0</v>
      </c>
      <c r="X1189" s="1" t="s">
        <v>27</v>
      </c>
      <c r="Y1189" s="2">
        <v>43721.874305555553</v>
      </c>
    </row>
    <row r="1190" spans="1:25" x14ac:dyDescent="0.4">
      <c r="A1190">
        <v>1748920</v>
      </c>
      <c r="B1190">
        <v>46773509</v>
      </c>
      <c r="C1190">
        <v>331</v>
      </c>
      <c r="D1190">
        <v>338023576</v>
      </c>
      <c r="E1190" s="1" t="s">
        <v>3127</v>
      </c>
      <c r="F1190">
        <v>41108</v>
      </c>
      <c r="G1190">
        <v>565709</v>
      </c>
      <c r="H1190" s="1" t="s">
        <v>3127</v>
      </c>
      <c r="I1190" s="1" t="s">
        <v>3561</v>
      </c>
      <c r="J1190" s="1" t="s">
        <v>601</v>
      </c>
      <c r="L1190" s="1" t="s">
        <v>27</v>
      </c>
      <c r="M1190" s="1" t="s">
        <v>3419</v>
      </c>
      <c r="N1190" s="1" t="s">
        <v>4325</v>
      </c>
      <c r="O1190" s="1" t="s">
        <v>27</v>
      </c>
      <c r="P1190" s="1" t="s">
        <v>3416</v>
      </c>
      <c r="Q1190">
        <v>13130</v>
      </c>
      <c r="R1190">
        <v>1</v>
      </c>
      <c r="S1190">
        <v>134</v>
      </c>
      <c r="T1190" s="1" t="s">
        <v>27</v>
      </c>
      <c r="U1190" s="1" t="s">
        <v>27</v>
      </c>
      <c r="V1190">
        <v>1568401195</v>
      </c>
      <c r="W1190">
        <v>0</v>
      </c>
      <c r="X1190" s="1" t="s">
        <v>27</v>
      </c>
      <c r="Y1190" s="2">
        <v>43721.874305555553</v>
      </c>
    </row>
    <row r="1191" spans="1:25" x14ac:dyDescent="0.4">
      <c r="A1191">
        <v>1748919</v>
      </c>
      <c r="B1191">
        <v>46773762</v>
      </c>
      <c r="C1191">
        <v>331</v>
      </c>
      <c r="D1191">
        <v>337904204</v>
      </c>
      <c r="E1191" s="1" t="s">
        <v>927</v>
      </c>
      <c r="F1191">
        <v>41301</v>
      </c>
      <c r="G1191">
        <v>565555</v>
      </c>
      <c r="H1191" s="1" t="s">
        <v>927</v>
      </c>
      <c r="I1191" s="1" t="s">
        <v>3561</v>
      </c>
      <c r="J1191" s="1" t="s">
        <v>601</v>
      </c>
      <c r="L1191" s="1" t="s">
        <v>27</v>
      </c>
      <c r="M1191" s="1" t="s">
        <v>3393</v>
      </c>
      <c r="N1191" s="1" t="s">
        <v>4692</v>
      </c>
      <c r="O1191" s="1" t="s">
        <v>27</v>
      </c>
      <c r="P1191" s="1" t="s">
        <v>3416</v>
      </c>
      <c r="Q1191">
        <v>13130</v>
      </c>
      <c r="R1191">
        <v>1</v>
      </c>
      <c r="S1191">
        <v>690</v>
      </c>
      <c r="T1191" s="1" t="s">
        <v>27</v>
      </c>
      <c r="U1191" s="1" t="s">
        <v>27</v>
      </c>
      <c r="V1191">
        <v>1568401195</v>
      </c>
      <c r="W1191">
        <v>0</v>
      </c>
      <c r="X1191" s="1" t="s">
        <v>27</v>
      </c>
      <c r="Y1191" s="2">
        <v>43721.874305555553</v>
      </c>
    </row>
    <row r="1192" spans="1:25" x14ac:dyDescent="0.4">
      <c r="A1192">
        <v>1748918</v>
      </c>
      <c r="B1192">
        <v>47019450</v>
      </c>
      <c r="C1192">
        <v>331</v>
      </c>
      <c r="D1192">
        <v>338121452</v>
      </c>
      <c r="E1192" s="1" t="s">
        <v>746</v>
      </c>
      <c r="F1192">
        <v>26901</v>
      </c>
      <c r="G1192">
        <v>541656</v>
      </c>
      <c r="H1192" s="1" t="s">
        <v>746</v>
      </c>
      <c r="I1192" s="1" t="s">
        <v>3689</v>
      </c>
      <c r="J1192" s="1" t="s">
        <v>746</v>
      </c>
      <c r="L1192" s="1" t="s">
        <v>27</v>
      </c>
      <c r="M1192" s="1" t="s">
        <v>3393</v>
      </c>
      <c r="N1192" s="1" t="s">
        <v>4693</v>
      </c>
      <c r="O1192" s="1" t="s">
        <v>4246</v>
      </c>
      <c r="P1192" s="1" t="s">
        <v>3416</v>
      </c>
      <c r="Q1192">
        <v>13130</v>
      </c>
      <c r="R1192">
        <v>1</v>
      </c>
      <c r="S1192">
        <v>2309</v>
      </c>
      <c r="T1192" s="1" t="s">
        <v>27</v>
      </c>
      <c r="U1192" s="1" t="s">
        <v>27</v>
      </c>
      <c r="V1192">
        <v>1568401195</v>
      </c>
      <c r="W1192">
        <v>0</v>
      </c>
      <c r="X1192" s="1" t="s">
        <v>27</v>
      </c>
      <c r="Y1192" s="2">
        <v>43721.874305555553</v>
      </c>
    </row>
    <row r="1193" spans="1:25" x14ac:dyDescent="0.4">
      <c r="A1193">
        <v>1748917</v>
      </c>
      <c r="B1193">
        <v>47019689</v>
      </c>
      <c r="C1193">
        <v>331</v>
      </c>
      <c r="D1193">
        <v>338199829</v>
      </c>
      <c r="E1193" s="1" t="s">
        <v>746</v>
      </c>
      <c r="F1193">
        <v>26901</v>
      </c>
      <c r="G1193">
        <v>541656</v>
      </c>
      <c r="H1193" s="1" t="s">
        <v>746</v>
      </c>
      <c r="I1193" s="1" t="s">
        <v>3689</v>
      </c>
      <c r="J1193" s="1" t="s">
        <v>746</v>
      </c>
      <c r="L1193" s="1" t="s">
        <v>27</v>
      </c>
      <c r="M1193" s="1" t="s">
        <v>3393</v>
      </c>
      <c r="N1193" s="1" t="s">
        <v>4252</v>
      </c>
      <c r="O1193" s="1" t="s">
        <v>4246</v>
      </c>
      <c r="P1193" s="1" t="s">
        <v>3416</v>
      </c>
      <c r="Q1193">
        <v>13130</v>
      </c>
      <c r="R1193">
        <v>1</v>
      </c>
      <c r="S1193">
        <v>1222</v>
      </c>
      <c r="T1193" s="1" t="s">
        <v>27</v>
      </c>
      <c r="U1193" s="1" t="s">
        <v>27</v>
      </c>
      <c r="V1193">
        <v>1568401195</v>
      </c>
      <c r="W1193">
        <v>0</v>
      </c>
      <c r="X1193" s="1" t="s">
        <v>27</v>
      </c>
      <c r="Y1193" s="2">
        <v>43721.874305555553</v>
      </c>
    </row>
    <row r="1194" spans="1:25" x14ac:dyDescent="0.4">
      <c r="A1194">
        <v>1748916</v>
      </c>
      <c r="B1194">
        <v>47019719</v>
      </c>
      <c r="C1194">
        <v>331</v>
      </c>
      <c r="D1194">
        <v>338221794</v>
      </c>
      <c r="E1194" s="1" t="s">
        <v>746</v>
      </c>
      <c r="F1194">
        <v>26901</v>
      </c>
      <c r="G1194">
        <v>541656</v>
      </c>
      <c r="H1194" s="1" t="s">
        <v>746</v>
      </c>
      <c r="I1194" s="1" t="s">
        <v>3689</v>
      </c>
      <c r="J1194" s="1" t="s">
        <v>746</v>
      </c>
      <c r="L1194" s="1" t="s">
        <v>27</v>
      </c>
      <c r="M1194" s="1" t="s">
        <v>3540</v>
      </c>
      <c r="N1194" s="1" t="s">
        <v>4252</v>
      </c>
      <c r="O1194" s="1" t="s">
        <v>4246</v>
      </c>
      <c r="P1194" s="1" t="s">
        <v>3416</v>
      </c>
      <c r="Q1194">
        <v>13130</v>
      </c>
      <c r="R1194">
        <v>1</v>
      </c>
      <c r="S1194">
        <v>1222</v>
      </c>
      <c r="T1194" s="1" t="s">
        <v>27</v>
      </c>
      <c r="U1194" s="1" t="s">
        <v>27</v>
      </c>
      <c r="V1194">
        <v>1568401195</v>
      </c>
      <c r="W1194">
        <v>0</v>
      </c>
      <c r="X1194" s="1" t="s">
        <v>27</v>
      </c>
      <c r="Y1194" s="2">
        <v>43721.874305555553</v>
      </c>
    </row>
    <row r="1195" spans="1:25" x14ac:dyDescent="0.4">
      <c r="A1195">
        <v>1748915</v>
      </c>
      <c r="B1195">
        <v>47274611</v>
      </c>
      <c r="C1195">
        <v>331</v>
      </c>
      <c r="D1195">
        <v>337905345</v>
      </c>
      <c r="E1195" s="1" t="s">
        <v>311</v>
      </c>
      <c r="F1195">
        <v>40502</v>
      </c>
      <c r="G1195">
        <v>562335</v>
      </c>
      <c r="H1195" s="1" t="s">
        <v>311</v>
      </c>
      <c r="I1195" s="1" t="s">
        <v>3693</v>
      </c>
      <c r="J1195" s="1" t="s">
        <v>311</v>
      </c>
      <c r="L1195" s="1" t="s">
        <v>27</v>
      </c>
      <c r="M1195" s="1" t="s">
        <v>3393</v>
      </c>
      <c r="N1195" s="1" t="s">
        <v>3695</v>
      </c>
      <c r="O1195" s="1" t="s">
        <v>3696</v>
      </c>
      <c r="P1195" s="1" t="s">
        <v>3416</v>
      </c>
      <c r="Q1195">
        <v>13130</v>
      </c>
      <c r="R1195">
        <v>1</v>
      </c>
      <c r="S1195">
        <v>520</v>
      </c>
      <c r="T1195" s="1" t="s">
        <v>3391</v>
      </c>
      <c r="U1195" s="1" t="s">
        <v>27</v>
      </c>
      <c r="V1195">
        <v>1568401195</v>
      </c>
      <c r="W1195">
        <v>0</v>
      </c>
      <c r="X1195" s="1" t="s">
        <v>27</v>
      </c>
      <c r="Y1195" s="2">
        <v>43721.874305555553</v>
      </c>
    </row>
    <row r="1196" spans="1:25" x14ac:dyDescent="0.4">
      <c r="A1196">
        <v>1748914</v>
      </c>
      <c r="B1196">
        <v>47274654</v>
      </c>
      <c r="C1196">
        <v>331</v>
      </c>
      <c r="D1196">
        <v>338203542</v>
      </c>
      <c r="E1196" s="1" t="s">
        <v>311</v>
      </c>
      <c r="F1196">
        <v>40502</v>
      </c>
      <c r="G1196">
        <v>562335</v>
      </c>
      <c r="H1196" s="1" t="s">
        <v>311</v>
      </c>
      <c r="I1196" s="1" t="s">
        <v>3693</v>
      </c>
      <c r="J1196" s="1" t="s">
        <v>311</v>
      </c>
      <c r="L1196" s="1" t="s">
        <v>27</v>
      </c>
      <c r="M1196" s="1" t="s">
        <v>3419</v>
      </c>
      <c r="N1196" s="1" t="s">
        <v>3828</v>
      </c>
      <c r="O1196" s="1" t="s">
        <v>4694</v>
      </c>
      <c r="P1196" s="1" t="s">
        <v>3416</v>
      </c>
      <c r="Q1196">
        <v>13130</v>
      </c>
      <c r="R1196">
        <v>1</v>
      </c>
      <c r="S1196">
        <v>123</v>
      </c>
      <c r="T1196" s="1" t="s">
        <v>27</v>
      </c>
      <c r="U1196" s="1" t="s">
        <v>27</v>
      </c>
      <c r="V1196">
        <v>1568401195</v>
      </c>
      <c r="W1196">
        <v>0</v>
      </c>
      <c r="X1196" s="1" t="s">
        <v>27</v>
      </c>
      <c r="Y1196" s="2">
        <v>43721.874305555553</v>
      </c>
    </row>
    <row r="1197" spans="1:25" x14ac:dyDescent="0.4">
      <c r="A1197">
        <v>1748913</v>
      </c>
      <c r="B1197">
        <v>47274689</v>
      </c>
      <c r="C1197">
        <v>331</v>
      </c>
      <c r="D1197">
        <v>338148544</v>
      </c>
      <c r="E1197" s="1" t="s">
        <v>311</v>
      </c>
      <c r="F1197">
        <v>40502</v>
      </c>
      <c r="G1197">
        <v>562335</v>
      </c>
      <c r="H1197" s="1" t="s">
        <v>311</v>
      </c>
      <c r="I1197" s="1" t="s">
        <v>3693</v>
      </c>
      <c r="J1197" s="1" t="s">
        <v>311</v>
      </c>
      <c r="L1197" s="1" t="s">
        <v>27</v>
      </c>
      <c r="M1197" s="1" t="s">
        <v>3419</v>
      </c>
      <c r="N1197" s="1" t="s">
        <v>3792</v>
      </c>
      <c r="O1197" s="1" t="s">
        <v>3696</v>
      </c>
      <c r="P1197" s="1" t="s">
        <v>3416</v>
      </c>
      <c r="Q1197">
        <v>13130</v>
      </c>
      <c r="R1197">
        <v>1</v>
      </c>
      <c r="S1197">
        <v>681</v>
      </c>
      <c r="T1197" s="1" t="s">
        <v>3544</v>
      </c>
      <c r="U1197" s="1" t="s">
        <v>27</v>
      </c>
      <c r="V1197">
        <v>1568401195</v>
      </c>
      <c r="W1197">
        <v>0</v>
      </c>
      <c r="X1197" s="1" t="s">
        <v>27</v>
      </c>
      <c r="Y1197" s="2">
        <v>43721.874305555553</v>
      </c>
    </row>
    <row r="1198" spans="1:25" x14ac:dyDescent="0.4">
      <c r="A1198">
        <v>1748912</v>
      </c>
      <c r="B1198">
        <v>47274719</v>
      </c>
      <c r="C1198">
        <v>331</v>
      </c>
      <c r="D1198">
        <v>338121575</v>
      </c>
      <c r="E1198" s="1" t="s">
        <v>1652</v>
      </c>
      <c r="F1198">
        <v>40777</v>
      </c>
      <c r="G1198">
        <v>562858</v>
      </c>
      <c r="H1198" s="1" t="s">
        <v>1652</v>
      </c>
      <c r="I1198" s="1" t="s">
        <v>3693</v>
      </c>
      <c r="J1198" s="1" t="s">
        <v>311</v>
      </c>
      <c r="L1198" s="1" t="s">
        <v>27</v>
      </c>
      <c r="M1198" s="1" t="s">
        <v>3419</v>
      </c>
      <c r="N1198" s="1" t="s">
        <v>3927</v>
      </c>
      <c r="O1198" s="1" t="s">
        <v>27</v>
      </c>
      <c r="P1198" s="1" t="s">
        <v>3416</v>
      </c>
      <c r="Q1198">
        <v>13130</v>
      </c>
      <c r="R1198">
        <v>1</v>
      </c>
      <c r="S1198">
        <v>580</v>
      </c>
      <c r="T1198" s="1" t="s">
        <v>27</v>
      </c>
      <c r="U1198" s="1" t="s">
        <v>27</v>
      </c>
      <c r="V1198">
        <v>1568401195</v>
      </c>
      <c r="W1198">
        <v>0</v>
      </c>
      <c r="X1198" s="1" t="s">
        <v>27</v>
      </c>
      <c r="Y1198" s="2">
        <v>43721.874305555553</v>
      </c>
    </row>
    <row r="1199" spans="1:25" x14ac:dyDescent="0.4">
      <c r="A1199">
        <v>1629141</v>
      </c>
      <c r="B1199">
        <v>47450827</v>
      </c>
      <c r="C1199">
        <v>112</v>
      </c>
      <c r="D1199">
        <v>338023976</v>
      </c>
      <c r="E1199" s="1" t="s">
        <v>410</v>
      </c>
      <c r="F1199">
        <v>57001</v>
      </c>
      <c r="G1199">
        <v>578347</v>
      </c>
      <c r="H1199" s="1" t="s">
        <v>410</v>
      </c>
      <c r="I1199" s="1" t="s">
        <v>3924</v>
      </c>
      <c r="J1199" s="1" t="s">
        <v>859</v>
      </c>
      <c r="L1199" s="1" t="s">
        <v>27</v>
      </c>
      <c r="M1199" s="1" t="s">
        <v>3537</v>
      </c>
      <c r="N1199" s="1" t="s">
        <v>3521</v>
      </c>
      <c r="O1199" s="1" t="s">
        <v>3928</v>
      </c>
      <c r="P1199" s="1" t="s">
        <v>3390</v>
      </c>
      <c r="Q1199">
        <v>11002</v>
      </c>
      <c r="R1199">
        <v>1</v>
      </c>
      <c r="S1199">
        <v>237</v>
      </c>
      <c r="T1199" s="1" t="s">
        <v>27</v>
      </c>
      <c r="U1199" s="1" t="s">
        <v>27</v>
      </c>
      <c r="V1199">
        <v>1568379970</v>
      </c>
      <c r="W1199">
        <v>0</v>
      </c>
      <c r="X1199" s="1" t="s">
        <v>27</v>
      </c>
      <c r="Y1199" s="2">
        <v>43721.629166666666</v>
      </c>
    </row>
    <row r="1200" spans="1:25" x14ac:dyDescent="0.4">
      <c r="A1200">
        <v>1630799</v>
      </c>
      <c r="B1200">
        <v>47549211</v>
      </c>
      <c r="C1200">
        <v>112</v>
      </c>
      <c r="D1200">
        <v>338793063</v>
      </c>
      <c r="E1200" s="1" t="s">
        <v>759</v>
      </c>
      <c r="F1200">
        <v>25601</v>
      </c>
      <c r="G1200">
        <v>529303</v>
      </c>
      <c r="H1200" s="1" t="s">
        <v>759</v>
      </c>
      <c r="I1200" s="1" t="s">
        <v>3397</v>
      </c>
      <c r="J1200" s="1" t="s">
        <v>759</v>
      </c>
      <c r="L1200" s="1" t="s">
        <v>27</v>
      </c>
      <c r="M1200" s="1" t="s">
        <v>3369</v>
      </c>
      <c r="N1200" s="1" t="s">
        <v>3545</v>
      </c>
      <c r="O1200" s="1" t="s">
        <v>27</v>
      </c>
      <c r="P1200" s="1" t="s">
        <v>3390</v>
      </c>
      <c r="Q1200">
        <v>11002</v>
      </c>
      <c r="R1200">
        <v>1</v>
      </c>
      <c r="S1200">
        <v>742</v>
      </c>
      <c r="T1200" s="1" t="s">
        <v>27</v>
      </c>
      <c r="U1200" s="1" t="s">
        <v>27</v>
      </c>
      <c r="V1200">
        <v>1568379976</v>
      </c>
      <c r="W1200">
        <v>0</v>
      </c>
      <c r="X1200" s="1" t="s">
        <v>27</v>
      </c>
      <c r="Y1200" s="2">
        <v>43721.629166666666</v>
      </c>
    </row>
    <row r="1201" spans="1:25" x14ac:dyDescent="0.4">
      <c r="A1201">
        <v>1748911</v>
      </c>
      <c r="B1201">
        <v>47558415</v>
      </c>
      <c r="C1201">
        <v>331</v>
      </c>
      <c r="D1201">
        <v>339709017</v>
      </c>
      <c r="E1201" s="1" t="s">
        <v>1727</v>
      </c>
      <c r="F1201">
        <v>26601</v>
      </c>
      <c r="G1201">
        <v>531057</v>
      </c>
      <c r="H1201" s="1" t="s">
        <v>1727</v>
      </c>
      <c r="I1201" s="1" t="s">
        <v>3698</v>
      </c>
      <c r="J1201" s="1" t="s">
        <v>1727</v>
      </c>
      <c r="L1201" s="1" t="s">
        <v>27</v>
      </c>
      <c r="M1201" s="1" t="s">
        <v>3419</v>
      </c>
      <c r="N1201" s="1" t="s">
        <v>4695</v>
      </c>
      <c r="O1201" s="1" t="s">
        <v>3700</v>
      </c>
      <c r="P1201" s="1" t="s">
        <v>3416</v>
      </c>
      <c r="Q1201">
        <v>13130</v>
      </c>
      <c r="R1201">
        <v>1</v>
      </c>
      <c r="S1201">
        <v>486</v>
      </c>
      <c r="T1201" s="1" t="s">
        <v>3391</v>
      </c>
      <c r="U1201" s="1" t="s">
        <v>27</v>
      </c>
      <c r="V1201">
        <v>1568401195</v>
      </c>
      <c r="W1201">
        <v>0</v>
      </c>
      <c r="X1201" s="1" t="s">
        <v>27</v>
      </c>
      <c r="Y1201" s="2">
        <v>43721.874305555553</v>
      </c>
    </row>
    <row r="1202" spans="1:25" x14ac:dyDescent="0.4">
      <c r="A1202">
        <v>1748910</v>
      </c>
      <c r="B1202">
        <v>47558504</v>
      </c>
      <c r="C1202">
        <v>331</v>
      </c>
      <c r="D1202">
        <v>339709018</v>
      </c>
      <c r="E1202" s="1" t="s">
        <v>726</v>
      </c>
      <c r="F1202">
        <v>26801</v>
      </c>
      <c r="G1202">
        <v>531189</v>
      </c>
      <c r="H1202" s="1" t="s">
        <v>726</v>
      </c>
      <c r="I1202" s="1" t="s">
        <v>3698</v>
      </c>
      <c r="J1202" s="1" t="s">
        <v>1727</v>
      </c>
      <c r="L1202" s="1" t="s">
        <v>27</v>
      </c>
      <c r="M1202" s="1" t="s">
        <v>3393</v>
      </c>
      <c r="N1202" s="1" t="s">
        <v>4319</v>
      </c>
      <c r="O1202" s="1" t="s">
        <v>27</v>
      </c>
      <c r="P1202" s="1" t="s">
        <v>3416</v>
      </c>
      <c r="Q1202">
        <v>13130</v>
      </c>
      <c r="R1202">
        <v>1</v>
      </c>
      <c r="S1202">
        <v>100</v>
      </c>
      <c r="T1202" s="1" t="s">
        <v>3661</v>
      </c>
      <c r="U1202" s="1" t="s">
        <v>27</v>
      </c>
      <c r="V1202">
        <v>1568401194</v>
      </c>
      <c r="W1202">
        <v>0</v>
      </c>
      <c r="X1202" s="1" t="s">
        <v>27</v>
      </c>
      <c r="Y1202" s="2">
        <v>43721.874305555553</v>
      </c>
    </row>
    <row r="1203" spans="1:25" x14ac:dyDescent="0.4">
      <c r="A1203">
        <v>1748909</v>
      </c>
      <c r="B1203">
        <v>47611162</v>
      </c>
      <c r="C1203">
        <v>641</v>
      </c>
      <c r="D1203">
        <v>337906107</v>
      </c>
      <c r="E1203" s="1" t="s">
        <v>29</v>
      </c>
      <c r="F1203">
        <v>11000</v>
      </c>
      <c r="G1203">
        <v>500054</v>
      </c>
      <c r="H1203" s="1" t="s">
        <v>87</v>
      </c>
      <c r="I1203" s="1" t="s">
        <v>3368</v>
      </c>
      <c r="J1203" s="1" t="s">
        <v>29</v>
      </c>
      <c r="L1203" s="1" t="s">
        <v>27</v>
      </c>
      <c r="M1203" s="1" t="s">
        <v>3393</v>
      </c>
      <c r="N1203" s="1" t="s">
        <v>4302</v>
      </c>
      <c r="O1203" s="1" t="s">
        <v>1693</v>
      </c>
      <c r="P1203" s="1" t="s">
        <v>3410</v>
      </c>
      <c r="Q1203">
        <v>15002</v>
      </c>
      <c r="R1203">
        <v>1</v>
      </c>
      <c r="S1203">
        <v>191</v>
      </c>
      <c r="T1203" s="1" t="s">
        <v>3387</v>
      </c>
      <c r="U1203" s="1" t="s">
        <v>27</v>
      </c>
      <c r="V1203">
        <v>1568401194</v>
      </c>
      <c r="W1203">
        <v>0</v>
      </c>
      <c r="X1203" s="1" t="s">
        <v>27</v>
      </c>
      <c r="Y1203" s="2">
        <v>43721.874305555553</v>
      </c>
    </row>
    <row r="1204" spans="1:25" x14ac:dyDescent="0.4">
      <c r="A1204">
        <v>1748908</v>
      </c>
      <c r="B1204">
        <v>47723416</v>
      </c>
      <c r="C1204">
        <v>331</v>
      </c>
      <c r="D1204">
        <v>337906472</v>
      </c>
      <c r="E1204" s="1" t="s">
        <v>417</v>
      </c>
      <c r="F1204">
        <v>35201</v>
      </c>
      <c r="G1204">
        <v>554499</v>
      </c>
      <c r="H1204" s="1" t="s">
        <v>417</v>
      </c>
      <c r="I1204" s="1" t="s">
        <v>3598</v>
      </c>
      <c r="J1204" s="1" t="s">
        <v>514</v>
      </c>
      <c r="L1204" s="1" t="s">
        <v>27</v>
      </c>
      <c r="M1204" s="1" t="s">
        <v>3540</v>
      </c>
      <c r="N1204" s="1" t="s">
        <v>3703</v>
      </c>
      <c r="O1204" s="1" t="s">
        <v>27</v>
      </c>
      <c r="P1204" s="1" t="s">
        <v>3416</v>
      </c>
      <c r="Q1204">
        <v>13130</v>
      </c>
      <c r="R1204">
        <v>1</v>
      </c>
      <c r="S1204">
        <v>2514</v>
      </c>
      <c r="T1204" s="1" t="s">
        <v>3704</v>
      </c>
      <c r="U1204" s="1" t="s">
        <v>27</v>
      </c>
      <c r="V1204">
        <v>1568401194</v>
      </c>
      <c r="W1204">
        <v>0</v>
      </c>
      <c r="X1204" s="1" t="s">
        <v>27</v>
      </c>
      <c r="Y1204" s="2">
        <v>43721.874305555553</v>
      </c>
    </row>
    <row r="1205" spans="1:25" x14ac:dyDescent="0.4">
      <c r="A1205">
        <v>1632933</v>
      </c>
      <c r="B1205">
        <v>47783371</v>
      </c>
      <c r="C1205">
        <v>112</v>
      </c>
      <c r="D1205">
        <v>339276944</v>
      </c>
      <c r="E1205" s="1" t="s">
        <v>242</v>
      </c>
      <c r="F1205">
        <v>43801</v>
      </c>
      <c r="G1205">
        <v>566985</v>
      </c>
      <c r="H1205" s="1" t="s">
        <v>242</v>
      </c>
      <c r="I1205" s="1" t="s">
        <v>3569</v>
      </c>
      <c r="J1205" s="1" t="s">
        <v>723</v>
      </c>
      <c r="L1205" s="1" t="s">
        <v>27</v>
      </c>
      <c r="M1205" s="1" t="s">
        <v>3537</v>
      </c>
      <c r="N1205" s="1" t="s">
        <v>4320</v>
      </c>
      <c r="O1205" s="1" t="s">
        <v>27</v>
      </c>
      <c r="P1205" s="1" t="s">
        <v>3390</v>
      </c>
      <c r="Q1205">
        <v>11002</v>
      </c>
      <c r="R1205">
        <v>1</v>
      </c>
      <c r="S1205">
        <v>132</v>
      </c>
      <c r="T1205" s="1" t="s">
        <v>27</v>
      </c>
      <c r="U1205" s="1" t="s">
        <v>27</v>
      </c>
      <c r="V1205">
        <v>1568379985</v>
      </c>
      <c r="W1205">
        <v>0</v>
      </c>
      <c r="X1205" s="1" t="s">
        <v>27</v>
      </c>
      <c r="Y1205" s="2">
        <v>43721.629166666666</v>
      </c>
    </row>
    <row r="1206" spans="1:25" x14ac:dyDescent="0.4">
      <c r="A1206">
        <v>1748907</v>
      </c>
      <c r="B1206">
        <v>47796006</v>
      </c>
      <c r="C1206">
        <v>331</v>
      </c>
      <c r="D1206">
        <v>338089303</v>
      </c>
      <c r="E1206" s="1" t="s">
        <v>808</v>
      </c>
      <c r="F1206">
        <v>43001</v>
      </c>
      <c r="G1206">
        <v>562971</v>
      </c>
      <c r="H1206" s="1" t="s">
        <v>808</v>
      </c>
      <c r="I1206" s="1" t="s">
        <v>3383</v>
      </c>
      <c r="J1206" s="1" t="s">
        <v>808</v>
      </c>
      <c r="L1206" s="1" t="s">
        <v>27</v>
      </c>
      <c r="M1206" s="1" t="s">
        <v>3419</v>
      </c>
      <c r="N1206" s="1" t="s">
        <v>3678</v>
      </c>
      <c r="O1206" s="1" t="s">
        <v>27</v>
      </c>
      <c r="P1206" s="1" t="s">
        <v>3416</v>
      </c>
      <c r="Q1206">
        <v>13130</v>
      </c>
      <c r="R1206">
        <v>1</v>
      </c>
      <c r="S1206">
        <v>1060</v>
      </c>
      <c r="T1206" s="1" t="s">
        <v>3480</v>
      </c>
      <c r="U1206" s="1" t="s">
        <v>27</v>
      </c>
      <c r="V1206">
        <v>1568401194</v>
      </c>
      <c r="W1206">
        <v>0</v>
      </c>
      <c r="X1206" s="1" t="s">
        <v>27</v>
      </c>
      <c r="Y1206" s="2">
        <v>43721.874305555553</v>
      </c>
    </row>
    <row r="1207" spans="1:25" x14ac:dyDescent="0.4">
      <c r="A1207">
        <v>1748906</v>
      </c>
      <c r="B1207">
        <v>47813083</v>
      </c>
      <c r="C1207">
        <v>331</v>
      </c>
      <c r="D1207">
        <v>337906642</v>
      </c>
      <c r="E1207" s="1" t="s">
        <v>1151</v>
      </c>
      <c r="F1207">
        <v>74601</v>
      </c>
      <c r="G1207">
        <v>555321</v>
      </c>
      <c r="H1207" s="1" t="s">
        <v>3706</v>
      </c>
      <c r="I1207" s="1" t="s">
        <v>3707</v>
      </c>
      <c r="J1207" s="1" t="s">
        <v>1151</v>
      </c>
      <c r="L1207" s="1" t="s">
        <v>27</v>
      </c>
      <c r="M1207" s="1" t="s">
        <v>3419</v>
      </c>
      <c r="N1207" s="1" t="s">
        <v>4696</v>
      </c>
      <c r="O1207" s="1" t="s">
        <v>3563</v>
      </c>
      <c r="P1207" s="1" t="s">
        <v>3416</v>
      </c>
      <c r="Q1207">
        <v>13130</v>
      </c>
      <c r="R1207">
        <v>1</v>
      </c>
      <c r="S1207">
        <v>1656</v>
      </c>
      <c r="T1207" s="1" t="s">
        <v>3771</v>
      </c>
      <c r="U1207" s="1" t="s">
        <v>27</v>
      </c>
      <c r="V1207">
        <v>1568401194</v>
      </c>
      <c r="W1207">
        <v>0</v>
      </c>
      <c r="X1207" s="1" t="s">
        <v>27</v>
      </c>
      <c r="Y1207" s="2">
        <v>43721.874305555553</v>
      </c>
    </row>
    <row r="1208" spans="1:25" x14ac:dyDescent="0.4">
      <c r="A1208">
        <v>1748905</v>
      </c>
      <c r="B1208">
        <v>47813121</v>
      </c>
      <c r="C1208">
        <v>331</v>
      </c>
      <c r="D1208">
        <v>338024239</v>
      </c>
      <c r="E1208" s="1" t="s">
        <v>1151</v>
      </c>
      <c r="F1208">
        <v>74601</v>
      </c>
      <c r="G1208">
        <v>555321</v>
      </c>
      <c r="H1208" s="1" t="s">
        <v>3706</v>
      </c>
      <c r="I1208" s="1" t="s">
        <v>3707</v>
      </c>
      <c r="J1208" s="1" t="s">
        <v>1151</v>
      </c>
      <c r="L1208" s="1" t="s">
        <v>27</v>
      </c>
      <c r="M1208" s="1" t="s">
        <v>3419</v>
      </c>
      <c r="N1208" s="1" t="s">
        <v>4697</v>
      </c>
      <c r="O1208" s="1" t="s">
        <v>3710</v>
      </c>
      <c r="P1208" s="1" t="s">
        <v>3416</v>
      </c>
      <c r="Q1208">
        <v>13130</v>
      </c>
      <c r="R1208">
        <v>1</v>
      </c>
      <c r="S1208">
        <v>399</v>
      </c>
      <c r="T1208" s="1" t="s">
        <v>3773</v>
      </c>
      <c r="U1208" s="1" t="s">
        <v>27</v>
      </c>
      <c r="V1208">
        <v>1568401194</v>
      </c>
      <c r="W1208">
        <v>0</v>
      </c>
      <c r="X1208" s="1" t="s">
        <v>27</v>
      </c>
      <c r="Y1208" s="2">
        <v>43721.874305555553</v>
      </c>
    </row>
    <row r="1209" spans="1:25" x14ac:dyDescent="0.4">
      <c r="A1209">
        <v>1748904</v>
      </c>
      <c r="B1209">
        <v>47813130</v>
      </c>
      <c r="C1209">
        <v>331</v>
      </c>
      <c r="D1209">
        <v>339522284</v>
      </c>
      <c r="E1209" s="1" t="s">
        <v>1151</v>
      </c>
      <c r="F1209">
        <v>74601</v>
      </c>
      <c r="G1209">
        <v>555321</v>
      </c>
      <c r="H1209" s="1" t="s">
        <v>3706</v>
      </c>
      <c r="I1209" s="1" t="s">
        <v>3707</v>
      </c>
      <c r="J1209" s="1" t="s">
        <v>1151</v>
      </c>
      <c r="L1209" s="1" t="s">
        <v>27</v>
      </c>
      <c r="M1209" s="1" t="s">
        <v>3414</v>
      </c>
      <c r="N1209" s="1" t="s">
        <v>3375</v>
      </c>
      <c r="O1209" s="1" t="s">
        <v>3563</v>
      </c>
      <c r="P1209" s="1" t="s">
        <v>3416</v>
      </c>
      <c r="Q1209">
        <v>13130</v>
      </c>
      <c r="R1209">
        <v>1</v>
      </c>
      <c r="S1209">
        <v>1654</v>
      </c>
      <c r="T1209" s="1" t="s">
        <v>3837</v>
      </c>
      <c r="U1209" s="1" t="s">
        <v>27</v>
      </c>
      <c r="V1209">
        <v>1568401194</v>
      </c>
      <c r="W1209">
        <v>0</v>
      </c>
      <c r="X1209" s="1" t="s">
        <v>27</v>
      </c>
      <c r="Y1209" s="2">
        <v>43721.874305555553</v>
      </c>
    </row>
    <row r="1210" spans="1:25" x14ac:dyDescent="0.4">
      <c r="A1210">
        <v>1748903</v>
      </c>
      <c r="B1210">
        <v>47813148</v>
      </c>
      <c r="C1210">
        <v>331</v>
      </c>
      <c r="D1210">
        <v>338089310</v>
      </c>
      <c r="E1210" s="1" t="s">
        <v>1151</v>
      </c>
      <c r="F1210">
        <v>74601</v>
      </c>
      <c r="G1210">
        <v>555321</v>
      </c>
      <c r="H1210" s="1" t="s">
        <v>3706</v>
      </c>
      <c r="I1210" s="1" t="s">
        <v>3707</v>
      </c>
      <c r="J1210" s="1" t="s">
        <v>1151</v>
      </c>
      <c r="L1210" s="1" t="s">
        <v>27</v>
      </c>
      <c r="M1210" s="1" t="s">
        <v>3393</v>
      </c>
      <c r="N1210" s="1" t="s">
        <v>3937</v>
      </c>
      <c r="O1210" s="1" t="s">
        <v>3563</v>
      </c>
      <c r="P1210" s="1" t="s">
        <v>3416</v>
      </c>
      <c r="Q1210">
        <v>13130</v>
      </c>
      <c r="R1210">
        <v>1</v>
      </c>
      <c r="S1210">
        <v>630</v>
      </c>
      <c r="T1210" s="1" t="s">
        <v>3377</v>
      </c>
      <c r="U1210" s="1" t="s">
        <v>27</v>
      </c>
      <c r="V1210">
        <v>1568401194</v>
      </c>
      <c r="W1210">
        <v>0</v>
      </c>
      <c r="X1210" s="1" t="s">
        <v>27</v>
      </c>
      <c r="Y1210" s="2">
        <v>43721.874305555553</v>
      </c>
    </row>
    <row r="1211" spans="1:25" x14ac:dyDescent="0.4">
      <c r="A1211">
        <v>1748902</v>
      </c>
      <c r="B1211">
        <v>47813571</v>
      </c>
      <c r="C1211">
        <v>331</v>
      </c>
      <c r="D1211">
        <v>339410744</v>
      </c>
      <c r="E1211" s="1" t="s">
        <v>2739</v>
      </c>
      <c r="F1211">
        <v>74775</v>
      </c>
      <c r="G1211">
        <v>510891</v>
      </c>
      <c r="H1211" s="1" t="s">
        <v>2739</v>
      </c>
      <c r="I1211" s="1" t="s">
        <v>3707</v>
      </c>
      <c r="J1211" s="1" t="s">
        <v>1151</v>
      </c>
      <c r="L1211" s="1" t="s">
        <v>27</v>
      </c>
      <c r="M1211" s="1" t="s">
        <v>3419</v>
      </c>
      <c r="N1211" s="1" t="s">
        <v>3785</v>
      </c>
      <c r="O1211" s="1" t="s">
        <v>27</v>
      </c>
      <c r="P1211" s="1" t="s">
        <v>3416</v>
      </c>
      <c r="Q1211">
        <v>13130</v>
      </c>
      <c r="R1211">
        <v>1</v>
      </c>
      <c r="S1211">
        <v>1</v>
      </c>
      <c r="T1211" s="1" t="s">
        <v>27</v>
      </c>
      <c r="U1211" s="1" t="s">
        <v>27</v>
      </c>
      <c r="V1211">
        <v>1568401194</v>
      </c>
      <c r="W1211">
        <v>0</v>
      </c>
      <c r="X1211" s="1" t="s">
        <v>27</v>
      </c>
      <c r="Y1211" s="2">
        <v>43721.874305555553</v>
      </c>
    </row>
    <row r="1212" spans="1:25" x14ac:dyDescent="0.4">
      <c r="A1212">
        <v>1633585</v>
      </c>
      <c r="B1212">
        <v>47900211</v>
      </c>
      <c r="C1212">
        <v>112</v>
      </c>
      <c r="D1212">
        <v>338089336</v>
      </c>
      <c r="E1212" s="1" t="s">
        <v>470</v>
      </c>
      <c r="F1212">
        <v>66902</v>
      </c>
      <c r="G1212">
        <v>593711</v>
      </c>
      <c r="H1212" s="1" t="s">
        <v>470</v>
      </c>
      <c r="I1212" s="1" t="s">
        <v>3759</v>
      </c>
      <c r="J1212" s="1" t="s">
        <v>470</v>
      </c>
      <c r="L1212" s="1" t="s">
        <v>27</v>
      </c>
      <c r="M1212" s="1" t="s">
        <v>3419</v>
      </c>
      <c r="N1212" s="1" t="s">
        <v>4321</v>
      </c>
      <c r="O1212" s="1" t="s">
        <v>27</v>
      </c>
      <c r="P1212" s="1" t="s">
        <v>3390</v>
      </c>
      <c r="Q1212">
        <v>11002</v>
      </c>
      <c r="R1212">
        <v>1</v>
      </c>
      <c r="S1212">
        <v>1812</v>
      </c>
      <c r="T1212" s="1" t="s">
        <v>3480</v>
      </c>
      <c r="U1212" s="1" t="s">
        <v>27</v>
      </c>
      <c r="V1212">
        <v>1568379987</v>
      </c>
      <c r="W1212">
        <v>0</v>
      </c>
      <c r="X1212" s="1" t="s">
        <v>27</v>
      </c>
      <c r="Y1212" s="2">
        <v>43721.629166666666</v>
      </c>
    </row>
    <row r="1213" spans="1:25" x14ac:dyDescent="0.4">
      <c r="A1213">
        <v>1633596</v>
      </c>
      <c r="B1213">
        <v>47900539</v>
      </c>
      <c r="C1213">
        <v>112</v>
      </c>
      <c r="D1213">
        <v>338121988</v>
      </c>
      <c r="E1213" s="1" t="s">
        <v>129</v>
      </c>
      <c r="F1213">
        <v>59101</v>
      </c>
      <c r="G1213">
        <v>595209</v>
      </c>
      <c r="H1213" s="1" t="s">
        <v>129</v>
      </c>
      <c r="I1213" s="1" t="s">
        <v>3657</v>
      </c>
      <c r="J1213" s="1" t="s">
        <v>129</v>
      </c>
      <c r="L1213" s="1" t="s">
        <v>27</v>
      </c>
      <c r="M1213" s="1" t="s">
        <v>3419</v>
      </c>
      <c r="N1213" s="1" t="s">
        <v>3455</v>
      </c>
      <c r="O1213" s="1" t="s">
        <v>2504</v>
      </c>
      <c r="P1213" s="1" t="s">
        <v>3390</v>
      </c>
      <c r="Q1213">
        <v>11002</v>
      </c>
      <c r="R1213">
        <v>1</v>
      </c>
      <c r="S1213">
        <v>972</v>
      </c>
      <c r="T1213" s="1" t="s">
        <v>3544</v>
      </c>
      <c r="U1213" s="1" t="s">
        <v>27</v>
      </c>
      <c r="V1213">
        <v>1568379988</v>
      </c>
      <c r="W1213">
        <v>0</v>
      </c>
      <c r="X1213" s="1" t="s">
        <v>27</v>
      </c>
      <c r="Y1213" s="2">
        <v>43721.629166666666</v>
      </c>
    </row>
    <row r="1214" spans="1:25" x14ac:dyDescent="0.4">
      <c r="A1214">
        <v>1634287</v>
      </c>
      <c r="B1214">
        <v>47917865</v>
      </c>
      <c r="C1214">
        <v>112</v>
      </c>
      <c r="D1214">
        <v>337906906</v>
      </c>
      <c r="E1214" s="1" t="s">
        <v>1704</v>
      </c>
      <c r="F1214">
        <v>66434</v>
      </c>
      <c r="G1214">
        <v>583251</v>
      </c>
      <c r="H1214" s="1" t="s">
        <v>1704</v>
      </c>
      <c r="I1214" s="1" t="s">
        <v>3763</v>
      </c>
      <c r="J1214" s="1" t="s">
        <v>3764</v>
      </c>
      <c r="L1214" s="1" t="s">
        <v>27</v>
      </c>
      <c r="M1214" s="1" t="s">
        <v>3393</v>
      </c>
      <c r="N1214" s="1" t="s">
        <v>4698</v>
      </c>
      <c r="O1214" s="1" t="s">
        <v>27</v>
      </c>
      <c r="P1214" s="1" t="s">
        <v>3390</v>
      </c>
      <c r="Q1214">
        <v>11002</v>
      </c>
      <c r="R1214">
        <v>1</v>
      </c>
      <c r="S1214">
        <v>48</v>
      </c>
      <c r="T1214" s="1" t="s">
        <v>3391</v>
      </c>
      <c r="U1214" s="1" t="s">
        <v>27</v>
      </c>
      <c r="V1214">
        <v>1568379990</v>
      </c>
      <c r="W1214">
        <v>0</v>
      </c>
      <c r="X1214" s="1" t="s">
        <v>27</v>
      </c>
      <c r="Y1214" s="2">
        <v>43721.629166666666</v>
      </c>
    </row>
    <row r="1215" spans="1:25" x14ac:dyDescent="0.4">
      <c r="A1215">
        <v>1748901</v>
      </c>
      <c r="B1215">
        <v>47922061</v>
      </c>
      <c r="C1215">
        <v>331</v>
      </c>
      <c r="D1215">
        <v>338793892</v>
      </c>
      <c r="E1215" s="1" t="s">
        <v>103</v>
      </c>
      <c r="F1215">
        <v>79601</v>
      </c>
      <c r="G1215">
        <v>589250</v>
      </c>
      <c r="H1215" s="1" t="s">
        <v>103</v>
      </c>
      <c r="I1215" s="1" t="s">
        <v>3660</v>
      </c>
      <c r="J1215" s="1" t="s">
        <v>103</v>
      </c>
      <c r="L1215" s="1" t="s">
        <v>27</v>
      </c>
      <c r="M1215" s="1" t="s">
        <v>3419</v>
      </c>
      <c r="N1215" s="1" t="s">
        <v>4494</v>
      </c>
      <c r="O1215" s="1" t="s">
        <v>27</v>
      </c>
      <c r="P1215" s="1" t="s">
        <v>3416</v>
      </c>
      <c r="Q1215">
        <v>13130</v>
      </c>
      <c r="R1215">
        <v>1</v>
      </c>
      <c r="S1215">
        <v>2986</v>
      </c>
      <c r="T1215" s="1" t="s">
        <v>3373</v>
      </c>
      <c r="U1215" s="1" t="s">
        <v>27</v>
      </c>
      <c r="V1215">
        <v>1568401194</v>
      </c>
      <c r="W1215">
        <v>0</v>
      </c>
      <c r="X1215" s="1" t="s">
        <v>27</v>
      </c>
      <c r="Y1215" s="2">
        <v>43721.874305555553</v>
      </c>
    </row>
    <row r="1216" spans="1:25" x14ac:dyDescent="0.4">
      <c r="A1216">
        <v>1748900</v>
      </c>
      <c r="B1216">
        <v>47922117</v>
      </c>
      <c r="C1216">
        <v>331</v>
      </c>
      <c r="D1216">
        <v>339205450</v>
      </c>
      <c r="E1216" s="1" t="s">
        <v>103</v>
      </c>
      <c r="F1216">
        <v>79601</v>
      </c>
      <c r="G1216">
        <v>589250</v>
      </c>
      <c r="H1216" s="1" t="s">
        <v>103</v>
      </c>
      <c r="I1216" s="1" t="s">
        <v>3660</v>
      </c>
      <c r="J1216" s="1" t="s">
        <v>103</v>
      </c>
      <c r="L1216" s="1" t="s">
        <v>27</v>
      </c>
      <c r="M1216" s="1" t="s">
        <v>3540</v>
      </c>
      <c r="N1216" s="1" t="s">
        <v>3479</v>
      </c>
      <c r="O1216" s="1" t="s">
        <v>27</v>
      </c>
      <c r="P1216" s="1" t="s">
        <v>3416</v>
      </c>
      <c r="Q1216">
        <v>13130</v>
      </c>
      <c r="R1216">
        <v>1</v>
      </c>
      <c r="S1216">
        <v>159</v>
      </c>
      <c r="T1216" s="1" t="s">
        <v>3478</v>
      </c>
      <c r="U1216" s="1" t="s">
        <v>27</v>
      </c>
      <c r="V1216">
        <v>1568401194</v>
      </c>
      <c r="W1216">
        <v>0</v>
      </c>
      <c r="X1216" s="1" t="s">
        <v>27</v>
      </c>
      <c r="Y1216" s="2">
        <v>43721.874305555553</v>
      </c>
    </row>
    <row r="1217" spans="1:25" x14ac:dyDescent="0.4">
      <c r="A1217">
        <v>1748899</v>
      </c>
      <c r="B1217">
        <v>47934832</v>
      </c>
      <c r="C1217">
        <v>331</v>
      </c>
      <c r="D1217">
        <v>337906984</v>
      </c>
      <c r="E1217" s="1" t="s">
        <v>99</v>
      </c>
      <c r="F1217">
        <v>76701</v>
      </c>
      <c r="G1217">
        <v>588296</v>
      </c>
      <c r="H1217" s="1" t="s">
        <v>99</v>
      </c>
      <c r="I1217" s="1" t="s">
        <v>3412</v>
      </c>
      <c r="J1217" s="1" t="s">
        <v>99</v>
      </c>
      <c r="L1217" s="1" t="s">
        <v>27</v>
      </c>
      <c r="M1217" s="1" t="s">
        <v>3414</v>
      </c>
      <c r="N1217" s="1" t="s">
        <v>4322</v>
      </c>
      <c r="O1217" s="1" t="s">
        <v>27</v>
      </c>
      <c r="P1217" s="1" t="s">
        <v>3416</v>
      </c>
      <c r="Q1217">
        <v>13130</v>
      </c>
      <c r="R1217">
        <v>1</v>
      </c>
      <c r="S1217">
        <v>1463</v>
      </c>
      <c r="T1217" s="1" t="s">
        <v>3373</v>
      </c>
      <c r="U1217" s="1" t="s">
        <v>27</v>
      </c>
      <c r="V1217">
        <v>1568401194</v>
      </c>
      <c r="W1217">
        <v>0</v>
      </c>
      <c r="X1217" s="1" t="s">
        <v>27</v>
      </c>
      <c r="Y1217" s="2">
        <v>43721.874305555553</v>
      </c>
    </row>
    <row r="1218" spans="1:25" x14ac:dyDescent="0.4">
      <c r="A1218">
        <v>1748898</v>
      </c>
      <c r="B1218">
        <v>47935936</v>
      </c>
      <c r="C1218">
        <v>331</v>
      </c>
      <c r="D1218">
        <v>339410818</v>
      </c>
      <c r="E1218" s="1" t="s">
        <v>99</v>
      </c>
      <c r="F1218">
        <v>76701</v>
      </c>
      <c r="G1218">
        <v>588296</v>
      </c>
      <c r="H1218" s="1" t="s">
        <v>99</v>
      </c>
      <c r="I1218" s="1" t="s">
        <v>3412</v>
      </c>
      <c r="J1218" s="1" t="s">
        <v>99</v>
      </c>
      <c r="L1218" s="1" t="s">
        <v>27</v>
      </c>
      <c r="M1218" s="1" t="s">
        <v>3540</v>
      </c>
      <c r="N1218" s="1" t="s">
        <v>4699</v>
      </c>
      <c r="O1218" s="1" t="s">
        <v>27</v>
      </c>
      <c r="P1218" s="1" t="s">
        <v>3416</v>
      </c>
      <c r="Q1218">
        <v>13130</v>
      </c>
      <c r="R1218">
        <v>1</v>
      </c>
      <c r="S1218">
        <v>4176</v>
      </c>
      <c r="T1218" s="1" t="s">
        <v>4700</v>
      </c>
      <c r="U1218" s="1" t="s">
        <v>27</v>
      </c>
      <c r="V1218">
        <v>1568401194</v>
      </c>
      <c r="W1218">
        <v>0</v>
      </c>
      <c r="X1218" s="1" t="s">
        <v>27</v>
      </c>
      <c r="Y1218" s="2">
        <v>43721.874305555553</v>
      </c>
    </row>
    <row r="1219" spans="1:25" x14ac:dyDescent="0.4">
      <c r="A1219">
        <v>1748897</v>
      </c>
      <c r="B1219">
        <v>47935952</v>
      </c>
      <c r="C1219">
        <v>331</v>
      </c>
      <c r="D1219">
        <v>338056813</v>
      </c>
      <c r="E1219" s="1" t="s">
        <v>2497</v>
      </c>
      <c r="F1219">
        <v>76861</v>
      </c>
      <c r="G1219">
        <v>588393</v>
      </c>
      <c r="H1219" s="1" t="s">
        <v>2497</v>
      </c>
      <c r="I1219" s="1" t="s">
        <v>3412</v>
      </c>
      <c r="J1219" s="1" t="s">
        <v>99</v>
      </c>
      <c r="L1219" s="1" t="s">
        <v>27</v>
      </c>
      <c r="M1219" s="1" t="s">
        <v>3393</v>
      </c>
      <c r="N1219" s="1" t="s">
        <v>4701</v>
      </c>
      <c r="O1219" s="1" t="s">
        <v>27</v>
      </c>
      <c r="P1219" s="1" t="s">
        <v>3416</v>
      </c>
      <c r="Q1219">
        <v>13130</v>
      </c>
      <c r="R1219">
        <v>1</v>
      </c>
      <c r="S1219">
        <v>394</v>
      </c>
      <c r="T1219" s="1" t="s">
        <v>27</v>
      </c>
      <c r="U1219" s="1" t="s">
        <v>27</v>
      </c>
      <c r="V1219">
        <v>1568401194</v>
      </c>
      <c r="W1219">
        <v>0</v>
      </c>
      <c r="X1219" s="1" t="s">
        <v>27</v>
      </c>
      <c r="Y1219" s="2">
        <v>43721.874305555553</v>
      </c>
    </row>
    <row r="1220" spans="1:25" x14ac:dyDescent="0.4">
      <c r="A1220">
        <v>1748896</v>
      </c>
      <c r="B1220">
        <v>48134058</v>
      </c>
      <c r="C1220">
        <v>331</v>
      </c>
      <c r="D1220">
        <v>339092677</v>
      </c>
      <c r="E1220" s="1" t="s">
        <v>29</v>
      </c>
      <c r="F1220">
        <v>15000</v>
      </c>
      <c r="G1220">
        <v>500143</v>
      </c>
      <c r="H1220" s="1" t="s">
        <v>74</v>
      </c>
      <c r="I1220" s="1" t="s">
        <v>3368</v>
      </c>
      <c r="J1220" s="1" t="s">
        <v>29</v>
      </c>
      <c r="L1220" s="1" t="s">
        <v>27</v>
      </c>
      <c r="M1220" s="1" t="s">
        <v>3414</v>
      </c>
      <c r="N1220" s="1" t="s">
        <v>4702</v>
      </c>
      <c r="O1220" s="1" t="s">
        <v>4703</v>
      </c>
      <c r="P1220" s="1" t="s">
        <v>3416</v>
      </c>
      <c r="Q1220">
        <v>13130</v>
      </c>
      <c r="R1220">
        <v>1</v>
      </c>
      <c r="S1220">
        <v>169</v>
      </c>
      <c r="T1220" s="1" t="s">
        <v>3391</v>
      </c>
      <c r="U1220" s="1" t="s">
        <v>27</v>
      </c>
      <c r="V1220">
        <v>1568401194</v>
      </c>
      <c r="W1220">
        <v>0</v>
      </c>
      <c r="X1220" s="1" t="s">
        <v>27</v>
      </c>
      <c r="Y1220" s="2">
        <v>43721.874305555553</v>
      </c>
    </row>
    <row r="1221" spans="1:25" x14ac:dyDescent="0.4">
      <c r="A1221">
        <v>1748895</v>
      </c>
      <c r="B1221">
        <v>48134368</v>
      </c>
      <c r="C1221">
        <v>331</v>
      </c>
      <c r="D1221">
        <v>338794342</v>
      </c>
      <c r="E1221" s="1" t="s">
        <v>29</v>
      </c>
      <c r="F1221">
        <v>15000</v>
      </c>
      <c r="G1221">
        <v>500143</v>
      </c>
      <c r="H1221" s="1" t="s">
        <v>74</v>
      </c>
      <c r="I1221" s="1" t="s">
        <v>3368</v>
      </c>
      <c r="J1221" s="1" t="s">
        <v>29</v>
      </c>
      <c r="L1221" s="1" t="s">
        <v>27</v>
      </c>
      <c r="M1221" s="1" t="s">
        <v>3414</v>
      </c>
      <c r="N1221" s="1" t="s">
        <v>4704</v>
      </c>
      <c r="O1221" s="1" t="s">
        <v>3389</v>
      </c>
      <c r="P1221" s="1" t="s">
        <v>3853</v>
      </c>
      <c r="Q1221">
        <v>13110</v>
      </c>
      <c r="R1221">
        <v>1</v>
      </c>
      <c r="S1221">
        <v>104</v>
      </c>
      <c r="T1221" s="1" t="s">
        <v>3387</v>
      </c>
      <c r="U1221" s="1" t="s">
        <v>27</v>
      </c>
      <c r="V1221">
        <v>1568401194</v>
      </c>
      <c r="W1221">
        <v>0</v>
      </c>
      <c r="X1221" s="1" t="s">
        <v>27</v>
      </c>
      <c r="Y1221" s="2">
        <v>43721.874305555553</v>
      </c>
    </row>
    <row r="1222" spans="1:25" x14ac:dyDescent="0.4">
      <c r="A1222">
        <v>1748894</v>
      </c>
      <c r="B1222">
        <v>48135453</v>
      </c>
      <c r="C1222">
        <v>325</v>
      </c>
      <c r="D1222">
        <v>339092678</v>
      </c>
      <c r="E1222" s="1" t="s">
        <v>29</v>
      </c>
      <c r="F1222">
        <v>19000</v>
      </c>
      <c r="G1222">
        <v>500216</v>
      </c>
      <c r="H1222" s="1" t="s">
        <v>456</v>
      </c>
      <c r="I1222" s="1" t="s">
        <v>3368</v>
      </c>
      <c r="J1222" s="1" t="s">
        <v>29</v>
      </c>
      <c r="L1222" s="1" t="s">
        <v>27</v>
      </c>
      <c r="M1222" s="1" t="s">
        <v>3941</v>
      </c>
      <c r="N1222" s="1" t="s">
        <v>4705</v>
      </c>
      <c r="O1222" s="1" t="s">
        <v>4179</v>
      </c>
      <c r="P1222" s="1" t="s">
        <v>3853</v>
      </c>
      <c r="Q1222">
        <v>13110</v>
      </c>
      <c r="R1222">
        <v>1</v>
      </c>
      <c r="S1222">
        <v>102</v>
      </c>
      <c r="T1222" s="1" t="s">
        <v>3395</v>
      </c>
      <c r="U1222" s="1" t="s">
        <v>27</v>
      </c>
      <c r="V1222">
        <v>1568401194</v>
      </c>
      <c r="W1222">
        <v>0</v>
      </c>
      <c r="X1222" s="1" t="s">
        <v>27</v>
      </c>
      <c r="Y1222" s="2">
        <v>43721.874305555553</v>
      </c>
    </row>
    <row r="1223" spans="1:25" x14ac:dyDescent="0.4">
      <c r="A1223">
        <v>1637319</v>
      </c>
      <c r="B1223">
        <v>48161110</v>
      </c>
      <c r="C1223">
        <v>331</v>
      </c>
      <c r="D1223">
        <v>338191676</v>
      </c>
      <c r="E1223" s="1" t="s">
        <v>82</v>
      </c>
      <c r="F1223">
        <v>53002</v>
      </c>
      <c r="G1223">
        <v>574716</v>
      </c>
      <c r="H1223" s="1" t="s">
        <v>3713</v>
      </c>
      <c r="I1223" s="1" t="s">
        <v>3714</v>
      </c>
      <c r="J1223" s="1" t="s">
        <v>82</v>
      </c>
      <c r="L1223" s="1" t="s">
        <v>27</v>
      </c>
      <c r="M1223" s="1" t="s">
        <v>3419</v>
      </c>
      <c r="N1223" s="1" t="s">
        <v>4706</v>
      </c>
      <c r="O1223" s="1" t="s">
        <v>3961</v>
      </c>
      <c r="P1223" s="1" t="s">
        <v>3416</v>
      </c>
      <c r="Q1223">
        <v>13130</v>
      </c>
      <c r="R1223">
        <v>1</v>
      </c>
      <c r="S1223">
        <v>1260</v>
      </c>
      <c r="T1223" s="1" t="s">
        <v>27</v>
      </c>
      <c r="U1223" s="1" t="s">
        <v>27</v>
      </c>
      <c r="V1223">
        <v>1568380001</v>
      </c>
      <c r="W1223">
        <v>0</v>
      </c>
      <c r="X1223" s="1" t="s">
        <v>27</v>
      </c>
      <c r="Y1223" s="2">
        <v>43721.629166666666</v>
      </c>
    </row>
    <row r="1224" spans="1:25" x14ac:dyDescent="0.4">
      <c r="A1224">
        <v>1637322</v>
      </c>
      <c r="B1224">
        <v>48161161</v>
      </c>
      <c r="C1224">
        <v>331</v>
      </c>
      <c r="D1224">
        <v>338178162</v>
      </c>
      <c r="E1224" s="1" t="s">
        <v>82</v>
      </c>
      <c r="F1224">
        <v>53002</v>
      </c>
      <c r="G1224">
        <v>574716</v>
      </c>
      <c r="H1224" s="1" t="s">
        <v>3713</v>
      </c>
      <c r="I1224" s="1" t="s">
        <v>3714</v>
      </c>
      <c r="J1224" s="1" t="s">
        <v>82</v>
      </c>
      <c r="L1224" s="1" t="s">
        <v>27</v>
      </c>
      <c r="M1224" s="1" t="s">
        <v>3393</v>
      </c>
      <c r="N1224" s="1" t="s">
        <v>4707</v>
      </c>
      <c r="O1224" s="1" t="s">
        <v>3961</v>
      </c>
      <c r="P1224" s="1" t="s">
        <v>3416</v>
      </c>
      <c r="Q1224">
        <v>13130</v>
      </c>
      <c r="R1224">
        <v>1</v>
      </c>
      <c r="S1224">
        <v>116</v>
      </c>
      <c r="T1224" s="1" t="s">
        <v>27</v>
      </c>
      <c r="U1224" s="1" t="s">
        <v>27</v>
      </c>
      <c r="V1224">
        <v>1568380001</v>
      </c>
      <c r="W1224">
        <v>0</v>
      </c>
      <c r="X1224" s="1" t="s">
        <v>27</v>
      </c>
      <c r="Y1224" s="2">
        <v>43721.629166666666</v>
      </c>
    </row>
    <row r="1225" spans="1:25" x14ac:dyDescent="0.4">
      <c r="A1225">
        <v>1637323</v>
      </c>
      <c r="B1225">
        <v>48161179</v>
      </c>
      <c r="C1225">
        <v>331</v>
      </c>
      <c r="D1225">
        <v>338203755</v>
      </c>
      <c r="E1225" s="1" t="s">
        <v>82</v>
      </c>
      <c r="F1225">
        <v>53009</v>
      </c>
      <c r="G1225">
        <v>555126</v>
      </c>
      <c r="H1225" s="1" t="s">
        <v>3717</v>
      </c>
      <c r="I1225" s="1" t="s">
        <v>3714</v>
      </c>
      <c r="J1225" s="1" t="s">
        <v>82</v>
      </c>
      <c r="L1225" s="1" t="s">
        <v>27</v>
      </c>
      <c r="M1225" s="1" t="s">
        <v>3414</v>
      </c>
      <c r="N1225" s="1" t="s">
        <v>4230</v>
      </c>
      <c r="O1225" s="1" t="s">
        <v>3719</v>
      </c>
      <c r="P1225" s="1" t="s">
        <v>3416</v>
      </c>
      <c r="Q1225">
        <v>13130</v>
      </c>
      <c r="R1225">
        <v>1</v>
      </c>
      <c r="S1225">
        <v>94</v>
      </c>
      <c r="T1225" s="1" t="s">
        <v>27</v>
      </c>
      <c r="U1225" s="1" t="s">
        <v>27</v>
      </c>
      <c r="V1225">
        <v>1568380001</v>
      </c>
      <c r="W1225">
        <v>0</v>
      </c>
      <c r="X1225" s="1" t="s">
        <v>27</v>
      </c>
      <c r="Y1225" s="2">
        <v>43721.629166666666</v>
      </c>
    </row>
    <row r="1226" spans="1:25" x14ac:dyDescent="0.4">
      <c r="A1226">
        <v>1637324</v>
      </c>
      <c r="B1226">
        <v>48161209</v>
      </c>
      <c r="C1226">
        <v>331</v>
      </c>
      <c r="D1226">
        <v>338024497</v>
      </c>
      <c r="E1226" s="1" t="s">
        <v>82</v>
      </c>
      <c r="F1226">
        <v>53002</v>
      </c>
      <c r="G1226">
        <v>574716</v>
      </c>
      <c r="H1226" s="1" t="s">
        <v>3713</v>
      </c>
      <c r="I1226" s="1" t="s">
        <v>3714</v>
      </c>
      <c r="J1226" s="1" t="s">
        <v>82</v>
      </c>
      <c r="L1226" s="1" t="s">
        <v>27</v>
      </c>
      <c r="M1226" s="1" t="s">
        <v>3393</v>
      </c>
      <c r="N1226" s="1" t="s">
        <v>3942</v>
      </c>
      <c r="O1226" s="1" t="s">
        <v>3961</v>
      </c>
      <c r="P1226" s="1" t="s">
        <v>3416</v>
      </c>
      <c r="Q1226">
        <v>13130</v>
      </c>
      <c r="R1226">
        <v>1</v>
      </c>
      <c r="S1226">
        <v>325</v>
      </c>
      <c r="T1226" s="1" t="s">
        <v>27</v>
      </c>
      <c r="U1226" s="1" t="s">
        <v>27</v>
      </c>
      <c r="V1226">
        <v>1568380001</v>
      </c>
      <c r="W1226">
        <v>0</v>
      </c>
      <c r="X1226" s="1" t="s">
        <v>27</v>
      </c>
      <c r="Y1226" s="2">
        <v>43721.629166666666</v>
      </c>
    </row>
    <row r="1227" spans="1:25" x14ac:dyDescent="0.4">
      <c r="A1227">
        <v>1637657</v>
      </c>
      <c r="B1227">
        <v>48200930</v>
      </c>
      <c r="C1227">
        <v>112</v>
      </c>
      <c r="D1227">
        <v>337907675</v>
      </c>
      <c r="E1227" s="1" t="s">
        <v>341</v>
      </c>
      <c r="F1227">
        <v>39301</v>
      </c>
      <c r="G1227">
        <v>547492</v>
      </c>
      <c r="H1227" s="1" t="s">
        <v>341</v>
      </c>
      <c r="I1227" s="1" t="s">
        <v>3539</v>
      </c>
      <c r="J1227" s="1" t="s">
        <v>341</v>
      </c>
      <c r="L1227" s="1" t="s">
        <v>27</v>
      </c>
      <c r="M1227" s="1" t="s">
        <v>3393</v>
      </c>
      <c r="N1227" s="1" t="s">
        <v>4323</v>
      </c>
      <c r="O1227" s="1" t="s">
        <v>27</v>
      </c>
      <c r="P1227" s="1" t="s">
        <v>3390</v>
      </c>
      <c r="Q1227">
        <v>11002</v>
      </c>
      <c r="R1227">
        <v>1</v>
      </c>
      <c r="S1227">
        <v>1664</v>
      </c>
      <c r="T1227" s="1" t="s">
        <v>27</v>
      </c>
      <c r="U1227" s="1" t="s">
        <v>27</v>
      </c>
      <c r="V1227">
        <v>1568380003</v>
      </c>
      <c r="W1227">
        <v>0</v>
      </c>
      <c r="X1227" s="1" t="s">
        <v>27</v>
      </c>
      <c r="Y1227" s="2">
        <v>43721.629166666666</v>
      </c>
    </row>
    <row r="1228" spans="1:25" x14ac:dyDescent="0.4">
      <c r="A1228">
        <v>1637659</v>
      </c>
      <c r="B1228">
        <v>48200948</v>
      </c>
      <c r="C1228">
        <v>112</v>
      </c>
      <c r="D1228">
        <v>339092708</v>
      </c>
      <c r="E1228" s="1" t="s">
        <v>195</v>
      </c>
      <c r="F1228">
        <v>39601</v>
      </c>
      <c r="G1228">
        <v>547999</v>
      </c>
      <c r="H1228" s="1" t="s">
        <v>195</v>
      </c>
      <c r="I1228" s="1" t="s">
        <v>3539</v>
      </c>
      <c r="J1228" s="1" t="s">
        <v>341</v>
      </c>
      <c r="L1228" s="1" t="s">
        <v>27</v>
      </c>
      <c r="M1228" s="1" t="s">
        <v>3393</v>
      </c>
      <c r="N1228" s="1" t="s">
        <v>4324</v>
      </c>
      <c r="O1228" s="1" t="s">
        <v>27</v>
      </c>
      <c r="P1228" s="1" t="s">
        <v>3390</v>
      </c>
      <c r="Q1228">
        <v>11002</v>
      </c>
      <c r="R1228">
        <v>1</v>
      </c>
      <c r="S1228">
        <v>276</v>
      </c>
      <c r="T1228" s="1" t="s">
        <v>27</v>
      </c>
      <c r="U1228" s="1" t="s">
        <v>27</v>
      </c>
      <c r="V1228">
        <v>1568380003</v>
      </c>
      <c r="W1228">
        <v>0</v>
      </c>
      <c r="X1228" s="1" t="s">
        <v>27</v>
      </c>
      <c r="Y1228" s="2">
        <v>43721.629166666666</v>
      </c>
    </row>
    <row r="1229" spans="1:25" x14ac:dyDescent="0.4">
      <c r="A1229">
        <v>1638421</v>
      </c>
      <c r="B1229">
        <v>48283142</v>
      </c>
      <c r="C1229">
        <v>331</v>
      </c>
      <c r="D1229">
        <v>339648549</v>
      </c>
      <c r="E1229" s="1" t="s">
        <v>299</v>
      </c>
      <c r="F1229">
        <v>47001</v>
      </c>
      <c r="G1229">
        <v>561380</v>
      </c>
      <c r="H1229" s="1" t="s">
        <v>299</v>
      </c>
      <c r="I1229" s="1" t="s">
        <v>3502</v>
      </c>
      <c r="J1229" s="1" t="s">
        <v>299</v>
      </c>
      <c r="L1229" s="1" t="s">
        <v>27</v>
      </c>
      <c r="M1229" s="1" t="s">
        <v>3419</v>
      </c>
      <c r="N1229" s="1" t="s">
        <v>3688</v>
      </c>
      <c r="O1229" s="1" t="s">
        <v>27</v>
      </c>
      <c r="P1229" s="1" t="s">
        <v>3416</v>
      </c>
      <c r="Q1229">
        <v>13130</v>
      </c>
      <c r="R1229">
        <v>1</v>
      </c>
      <c r="S1229">
        <v>426</v>
      </c>
      <c r="T1229" s="1" t="s">
        <v>3395</v>
      </c>
      <c r="U1229" s="1" t="s">
        <v>27</v>
      </c>
      <c r="V1229">
        <v>1568380005</v>
      </c>
      <c r="W1229">
        <v>0</v>
      </c>
      <c r="X1229" s="1" t="s">
        <v>27</v>
      </c>
      <c r="Y1229" s="2">
        <v>43721.629166666666</v>
      </c>
    </row>
    <row r="1230" spans="1:25" x14ac:dyDescent="0.4">
      <c r="A1230">
        <v>1748893</v>
      </c>
      <c r="B1230">
        <v>48342939</v>
      </c>
      <c r="C1230">
        <v>331</v>
      </c>
      <c r="D1230">
        <v>337907988</v>
      </c>
      <c r="E1230" s="1" t="s">
        <v>543</v>
      </c>
      <c r="F1230">
        <v>34401</v>
      </c>
      <c r="G1230">
        <v>553425</v>
      </c>
      <c r="H1230" s="1" t="s">
        <v>543</v>
      </c>
      <c r="I1230" s="1" t="s">
        <v>3721</v>
      </c>
      <c r="J1230" s="1" t="s">
        <v>543</v>
      </c>
      <c r="L1230" s="1" t="s">
        <v>27</v>
      </c>
      <c r="M1230" s="1" t="s">
        <v>3419</v>
      </c>
      <c r="N1230" s="1" t="s">
        <v>4708</v>
      </c>
      <c r="O1230" s="1" t="s">
        <v>3723</v>
      </c>
      <c r="P1230" s="1" t="s">
        <v>3416</v>
      </c>
      <c r="Q1230">
        <v>13130</v>
      </c>
      <c r="R1230">
        <v>1</v>
      </c>
      <c r="S1230">
        <v>184</v>
      </c>
      <c r="T1230" s="1" t="s">
        <v>27</v>
      </c>
      <c r="U1230" s="1" t="s">
        <v>27</v>
      </c>
      <c r="V1230">
        <v>1568401194</v>
      </c>
      <c r="W1230">
        <v>0</v>
      </c>
      <c r="X1230" s="1" t="s">
        <v>27</v>
      </c>
      <c r="Y1230" s="2">
        <v>43721.874305555553</v>
      </c>
    </row>
    <row r="1231" spans="1:25" x14ac:dyDescent="0.4">
      <c r="A1231">
        <v>1748892</v>
      </c>
      <c r="B1231">
        <v>48461636</v>
      </c>
      <c r="C1231">
        <v>331</v>
      </c>
      <c r="D1231">
        <v>338024686</v>
      </c>
      <c r="E1231" s="1" t="s">
        <v>1722</v>
      </c>
      <c r="F1231">
        <v>58901</v>
      </c>
      <c r="G1231">
        <v>588032</v>
      </c>
      <c r="H1231" s="1" t="s">
        <v>1722</v>
      </c>
      <c r="I1231" s="1" t="s">
        <v>3611</v>
      </c>
      <c r="J1231" s="1" t="s">
        <v>315</v>
      </c>
      <c r="L1231" s="1" t="s">
        <v>27</v>
      </c>
      <c r="M1231" s="1" t="s">
        <v>3414</v>
      </c>
      <c r="N1231" s="1" t="s">
        <v>4328</v>
      </c>
      <c r="O1231" s="1" t="s">
        <v>27</v>
      </c>
      <c r="P1231" s="1" t="s">
        <v>3416</v>
      </c>
      <c r="Q1231">
        <v>13130</v>
      </c>
      <c r="R1231">
        <v>1</v>
      </c>
      <c r="S1231">
        <v>1251</v>
      </c>
      <c r="T1231" s="1" t="s">
        <v>4286</v>
      </c>
      <c r="U1231" s="1" t="s">
        <v>27</v>
      </c>
      <c r="V1231">
        <v>1568401194</v>
      </c>
      <c r="W1231">
        <v>0</v>
      </c>
      <c r="X1231" s="1" t="s">
        <v>27</v>
      </c>
      <c r="Y1231" s="2">
        <v>43721.874305555553</v>
      </c>
    </row>
    <row r="1232" spans="1:25" x14ac:dyDescent="0.4">
      <c r="A1232">
        <v>1748891</v>
      </c>
      <c r="B1232">
        <v>48515027</v>
      </c>
      <c r="C1232">
        <v>331</v>
      </c>
      <c r="D1232">
        <v>338122457</v>
      </c>
      <c r="E1232" s="1" t="s">
        <v>53</v>
      </c>
      <c r="F1232">
        <v>63800</v>
      </c>
      <c r="G1232">
        <v>551031</v>
      </c>
      <c r="H1232" s="1" t="s">
        <v>3430</v>
      </c>
      <c r="I1232" s="1" t="s">
        <v>3426</v>
      </c>
      <c r="J1232" s="1" t="s">
        <v>3427</v>
      </c>
      <c r="L1232" s="1" t="s">
        <v>27</v>
      </c>
      <c r="M1232" s="1" t="s">
        <v>3393</v>
      </c>
      <c r="N1232" s="1" t="s">
        <v>4709</v>
      </c>
      <c r="O1232" s="1" t="s">
        <v>4490</v>
      </c>
      <c r="P1232" s="1" t="s">
        <v>3416</v>
      </c>
      <c r="Q1232">
        <v>13130</v>
      </c>
      <c r="R1232">
        <v>1</v>
      </c>
      <c r="S1232">
        <v>259</v>
      </c>
      <c r="T1232" s="1" t="s">
        <v>3889</v>
      </c>
      <c r="U1232" s="1" t="s">
        <v>27</v>
      </c>
      <c r="V1232">
        <v>1568401194</v>
      </c>
      <c r="W1232">
        <v>0</v>
      </c>
      <c r="X1232" s="1" t="s">
        <v>27</v>
      </c>
      <c r="Y1232" s="2">
        <v>43721.874305555553</v>
      </c>
    </row>
    <row r="1233" spans="1:25" x14ac:dyDescent="0.4">
      <c r="A1233">
        <v>1748890</v>
      </c>
      <c r="B1233">
        <v>48551694</v>
      </c>
      <c r="C1233">
        <v>641</v>
      </c>
      <c r="D1233">
        <v>338615007</v>
      </c>
      <c r="E1233" s="1" t="s">
        <v>29</v>
      </c>
      <c r="F1233">
        <v>18600</v>
      </c>
      <c r="G1233">
        <v>500208</v>
      </c>
      <c r="H1233" s="1" t="s">
        <v>28</v>
      </c>
      <c r="I1233" s="1" t="s">
        <v>3368</v>
      </c>
      <c r="J1233" s="1" t="s">
        <v>29</v>
      </c>
      <c r="L1233" s="1" t="s">
        <v>27</v>
      </c>
      <c r="M1233" s="1" t="s">
        <v>3540</v>
      </c>
      <c r="N1233" s="1" t="s">
        <v>4710</v>
      </c>
      <c r="O1233" s="1" t="s">
        <v>3906</v>
      </c>
      <c r="P1233" s="1" t="s">
        <v>3410</v>
      </c>
      <c r="Q1233">
        <v>15002</v>
      </c>
      <c r="R1233">
        <v>1</v>
      </c>
      <c r="S1233">
        <v>15</v>
      </c>
      <c r="T1233" s="1" t="s">
        <v>3837</v>
      </c>
      <c r="U1233" s="1" t="s">
        <v>27</v>
      </c>
      <c r="V1233">
        <v>1568401194</v>
      </c>
      <c r="W1233">
        <v>0</v>
      </c>
      <c r="X1233" s="1" t="s">
        <v>27</v>
      </c>
      <c r="Y1233" s="2">
        <v>43721.874305555553</v>
      </c>
    </row>
    <row r="1234" spans="1:25" x14ac:dyDescent="0.4">
      <c r="A1234">
        <v>1641858</v>
      </c>
      <c r="B1234">
        <v>48589373</v>
      </c>
      <c r="C1234">
        <v>112</v>
      </c>
      <c r="D1234">
        <v>337908629</v>
      </c>
      <c r="E1234" s="1" t="s">
        <v>29</v>
      </c>
      <c r="F1234">
        <v>16300</v>
      </c>
      <c r="G1234">
        <v>547174</v>
      </c>
      <c r="H1234" s="1" t="s">
        <v>4548</v>
      </c>
      <c r="I1234" s="1" t="s">
        <v>3368</v>
      </c>
      <c r="J1234" s="1" t="s">
        <v>29</v>
      </c>
      <c r="L1234" s="1" t="s">
        <v>27</v>
      </c>
      <c r="M1234" s="1" t="s">
        <v>3570</v>
      </c>
      <c r="N1234" s="1" t="s">
        <v>4549</v>
      </c>
      <c r="O1234" s="1" t="s">
        <v>4550</v>
      </c>
      <c r="P1234" s="1" t="s">
        <v>3390</v>
      </c>
      <c r="Q1234">
        <v>11002</v>
      </c>
      <c r="R1234">
        <v>1</v>
      </c>
      <c r="S1234">
        <v>1024</v>
      </c>
      <c r="T1234" s="1" t="s">
        <v>3544</v>
      </c>
      <c r="U1234" s="1" t="s">
        <v>27</v>
      </c>
      <c r="V1234">
        <v>1568380019</v>
      </c>
      <c r="W1234">
        <v>0</v>
      </c>
      <c r="X1234" s="1" t="s">
        <v>27</v>
      </c>
      <c r="Y1234" s="2">
        <v>43721.629166666666</v>
      </c>
    </row>
    <row r="1235" spans="1:25" x14ac:dyDescent="0.4">
      <c r="A1235">
        <v>1748889</v>
      </c>
      <c r="B1235">
        <v>48623695</v>
      </c>
      <c r="C1235">
        <v>331</v>
      </c>
      <c r="D1235">
        <v>338122527</v>
      </c>
      <c r="E1235" s="1" t="s">
        <v>248</v>
      </c>
      <c r="F1235">
        <v>55101</v>
      </c>
      <c r="G1235">
        <v>574121</v>
      </c>
      <c r="H1235" s="1" t="s">
        <v>248</v>
      </c>
      <c r="I1235" s="1" t="s">
        <v>3731</v>
      </c>
      <c r="J1235" s="1" t="s">
        <v>42</v>
      </c>
      <c r="L1235" s="1" t="s">
        <v>27</v>
      </c>
      <c r="M1235" s="1" t="s">
        <v>3393</v>
      </c>
      <c r="N1235" s="1" t="s">
        <v>3734</v>
      </c>
      <c r="O1235" s="1" t="s">
        <v>3735</v>
      </c>
      <c r="P1235" s="1" t="s">
        <v>3416</v>
      </c>
      <c r="Q1235">
        <v>13130</v>
      </c>
      <c r="R1235">
        <v>1</v>
      </c>
      <c r="S1235">
        <v>423</v>
      </c>
      <c r="T1235" s="1" t="s">
        <v>27</v>
      </c>
      <c r="U1235" s="1" t="s">
        <v>27</v>
      </c>
      <c r="V1235">
        <v>1568401194</v>
      </c>
      <c r="W1235">
        <v>0</v>
      </c>
      <c r="X1235" s="1" t="s">
        <v>27</v>
      </c>
      <c r="Y1235" s="2">
        <v>43721.874305555553</v>
      </c>
    </row>
    <row r="1236" spans="1:25" x14ac:dyDescent="0.4">
      <c r="A1236">
        <v>1748888</v>
      </c>
      <c r="B1236">
        <v>48623725</v>
      </c>
      <c r="C1236">
        <v>331</v>
      </c>
      <c r="D1236">
        <v>338520520</v>
      </c>
      <c r="E1236" s="1" t="s">
        <v>2231</v>
      </c>
      <c r="F1236">
        <v>54901</v>
      </c>
      <c r="G1236">
        <v>574279</v>
      </c>
      <c r="H1236" s="1" t="s">
        <v>2231</v>
      </c>
      <c r="I1236" s="1" t="s">
        <v>3731</v>
      </c>
      <c r="J1236" s="1" t="s">
        <v>42</v>
      </c>
      <c r="L1236" s="1" t="s">
        <v>27</v>
      </c>
      <c r="M1236" s="1" t="s">
        <v>3414</v>
      </c>
      <c r="N1236" s="1" t="s">
        <v>3472</v>
      </c>
      <c r="O1236" s="1" t="s">
        <v>27</v>
      </c>
      <c r="P1236" s="1" t="s">
        <v>3416</v>
      </c>
      <c r="Q1236">
        <v>13130</v>
      </c>
      <c r="R1236">
        <v>1</v>
      </c>
      <c r="S1236">
        <v>376</v>
      </c>
      <c r="T1236" s="1" t="s">
        <v>27</v>
      </c>
      <c r="U1236" s="1" t="s">
        <v>27</v>
      </c>
      <c r="V1236">
        <v>1568401194</v>
      </c>
      <c r="W1236">
        <v>0</v>
      </c>
      <c r="X1236" s="1" t="s">
        <v>27</v>
      </c>
      <c r="Y1236" s="2">
        <v>43721.874305555553</v>
      </c>
    </row>
    <row r="1237" spans="1:25" x14ac:dyDescent="0.4">
      <c r="A1237">
        <v>1748887</v>
      </c>
      <c r="B1237">
        <v>48665746</v>
      </c>
      <c r="C1237">
        <v>331</v>
      </c>
      <c r="D1237">
        <v>338495108</v>
      </c>
      <c r="E1237" s="1" t="s">
        <v>779</v>
      </c>
      <c r="F1237">
        <v>28201</v>
      </c>
      <c r="G1237">
        <v>533271</v>
      </c>
      <c r="H1237" s="1" t="s">
        <v>779</v>
      </c>
      <c r="I1237" s="1" t="s">
        <v>3737</v>
      </c>
      <c r="J1237" s="1" t="s">
        <v>3736</v>
      </c>
      <c r="L1237" s="1" t="s">
        <v>27</v>
      </c>
      <c r="M1237" s="1" t="s">
        <v>3540</v>
      </c>
      <c r="N1237" s="1" t="s">
        <v>3678</v>
      </c>
      <c r="O1237" s="1" t="s">
        <v>4711</v>
      </c>
      <c r="P1237" s="1" t="s">
        <v>3416</v>
      </c>
      <c r="Q1237">
        <v>13130</v>
      </c>
      <c r="R1237">
        <v>1</v>
      </c>
      <c r="S1237">
        <v>145</v>
      </c>
      <c r="T1237" s="1" t="s">
        <v>27</v>
      </c>
      <c r="U1237" s="1" t="s">
        <v>27</v>
      </c>
      <c r="V1237">
        <v>1568401194</v>
      </c>
      <c r="W1237">
        <v>0</v>
      </c>
      <c r="X1237" s="1" t="s">
        <v>27</v>
      </c>
      <c r="Y1237" s="2">
        <v>43721.874305555553</v>
      </c>
    </row>
    <row r="1238" spans="1:25" x14ac:dyDescent="0.4">
      <c r="A1238">
        <v>1748886</v>
      </c>
      <c r="B1238">
        <v>48665860</v>
      </c>
      <c r="C1238">
        <v>331</v>
      </c>
      <c r="D1238">
        <v>338795568</v>
      </c>
      <c r="E1238" s="1" t="s">
        <v>3736</v>
      </c>
      <c r="F1238">
        <v>28002</v>
      </c>
      <c r="G1238">
        <v>533165</v>
      </c>
      <c r="H1238" s="1" t="s">
        <v>3736</v>
      </c>
      <c r="I1238" s="1" t="s">
        <v>3737</v>
      </c>
      <c r="J1238" s="1" t="s">
        <v>3736</v>
      </c>
      <c r="L1238" s="1" t="s">
        <v>27</v>
      </c>
      <c r="M1238" s="1" t="s">
        <v>3393</v>
      </c>
      <c r="N1238" s="1" t="s">
        <v>4712</v>
      </c>
      <c r="O1238" s="1" t="s">
        <v>2509</v>
      </c>
      <c r="P1238" s="1" t="s">
        <v>3416</v>
      </c>
      <c r="Q1238">
        <v>13130</v>
      </c>
      <c r="R1238">
        <v>1</v>
      </c>
      <c r="S1238">
        <v>191</v>
      </c>
      <c r="T1238" s="1" t="s">
        <v>27</v>
      </c>
      <c r="U1238" s="1" t="s">
        <v>27</v>
      </c>
      <c r="V1238">
        <v>1568401194</v>
      </c>
      <c r="W1238">
        <v>0</v>
      </c>
      <c r="X1238" s="1" t="s">
        <v>27</v>
      </c>
      <c r="Y1238" s="2">
        <v>43721.874305555553</v>
      </c>
    </row>
    <row r="1239" spans="1:25" x14ac:dyDescent="0.4">
      <c r="A1239">
        <v>1748885</v>
      </c>
      <c r="B1239">
        <v>48665991</v>
      </c>
      <c r="C1239">
        <v>331</v>
      </c>
      <c r="D1239">
        <v>337908770</v>
      </c>
      <c r="E1239" s="1" t="s">
        <v>3736</v>
      </c>
      <c r="F1239">
        <v>28002</v>
      </c>
      <c r="G1239">
        <v>533165</v>
      </c>
      <c r="H1239" s="1" t="s">
        <v>3736</v>
      </c>
      <c r="I1239" s="1" t="s">
        <v>3737</v>
      </c>
      <c r="J1239" s="1" t="s">
        <v>3736</v>
      </c>
      <c r="L1239" s="1" t="s">
        <v>27</v>
      </c>
      <c r="M1239" s="1" t="s">
        <v>3393</v>
      </c>
      <c r="N1239" s="1" t="s">
        <v>4713</v>
      </c>
      <c r="O1239" s="1" t="s">
        <v>2509</v>
      </c>
      <c r="P1239" s="1" t="s">
        <v>3416</v>
      </c>
      <c r="Q1239">
        <v>13130</v>
      </c>
      <c r="R1239">
        <v>1</v>
      </c>
      <c r="S1239">
        <v>41</v>
      </c>
      <c r="T1239" s="1" t="s">
        <v>27</v>
      </c>
      <c r="U1239" s="1" t="s">
        <v>27</v>
      </c>
      <c r="V1239">
        <v>1568401193</v>
      </c>
      <c r="W1239">
        <v>0</v>
      </c>
      <c r="X1239" s="1" t="s">
        <v>27</v>
      </c>
      <c r="Y1239" s="2">
        <v>43721.874305555553</v>
      </c>
    </row>
    <row r="1240" spans="1:25" x14ac:dyDescent="0.4">
      <c r="A1240">
        <v>1748884</v>
      </c>
      <c r="B1240">
        <v>48683795</v>
      </c>
      <c r="C1240">
        <v>331</v>
      </c>
      <c r="D1240">
        <v>337908813</v>
      </c>
      <c r="E1240" s="1" t="s">
        <v>158</v>
      </c>
      <c r="F1240">
        <v>29301</v>
      </c>
      <c r="G1240">
        <v>535419</v>
      </c>
      <c r="H1240" s="1" t="s">
        <v>158</v>
      </c>
      <c r="I1240" s="1" t="s">
        <v>3739</v>
      </c>
      <c r="J1240" s="1" t="s">
        <v>158</v>
      </c>
      <c r="L1240" s="1" t="s">
        <v>27</v>
      </c>
      <c r="M1240" s="1" t="s">
        <v>3419</v>
      </c>
      <c r="N1240" s="1" t="s">
        <v>3688</v>
      </c>
      <c r="O1240" s="1" t="s">
        <v>3740</v>
      </c>
      <c r="P1240" s="1" t="s">
        <v>3416</v>
      </c>
      <c r="Q1240">
        <v>13130</v>
      </c>
      <c r="R1240">
        <v>1</v>
      </c>
      <c r="S1240">
        <v>456</v>
      </c>
      <c r="T1240" s="1" t="s">
        <v>3373</v>
      </c>
      <c r="U1240" s="1" t="s">
        <v>27</v>
      </c>
      <c r="V1240">
        <v>1568401193</v>
      </c>
      <c r="W1240">
        <v>0</v>
      </c>
      <c r="X1240" s="1" t="s">
        <v>27</v>
      </c>
      <c r="Y1240" s="2">
        <v>43721.874305555553</v>
      </c>
    </row>
    <row r="1241" spans="1:25" x14ac:dyDescent="0.4">
      <c r="A1241">
        <v>1748883</v>
      </c>
      <c r="B1241">
        <v>48683884</v>
      </c>
      <c r="C1241">
        <v>331</v>
      </c>
      <c r="D1241">
        <v>337908814</v>
      </c>
      <c r="E1241" s="1" t="s">
        <v>158</v>
      </c>
      <c r="F1241">
        <v>29301</v>
      </c>
      <c r="G1241">
        <v>535419</v>
      </c>
      <c r="H1241" s="1" t="s">
        <v>158</v>
      </c>
      <c r="I1241" s="1" t="s">
        <v>3739</v>
      </c>
      <c r="J1241" s="1" t="s">
        <v>158</v>
      </c>
      <c r="L1241" s="1" t="s">
        <v>27</v>
      </c>
      <c r="M1241" s="1" t="s">
        <v>3419</v>
      </c>
      <c r="N1241" s="1" t="s">
        <v>4714</v>
      </c>
      <c r="O1241" s="1" t="s">
        <v>4291</v>
      </c>
      <c r="P1241" s="1" t="s">
        <v>3416</v>
      </c>
      <c r="Q1241">
        <v>13130</v>
      </c>
      <c r="R1241">
        <v>1</v>
      </c>
      <c r="S1241">
        <v>14</v>
      </c>
      <c r="T1241" s="1" t="s">
        <v>27</v>
      </c>
      <c r="U1241" s="1" t="s">
        <v>27</v>
      </c>
      <c r="V1241">
        <v>1568401193</v>
      </c>
      <c r="W1241">
        <v>0</v>
      </c>
      <c r="X1241" s="1" t="s">
        <v>27</v>
      </c>
      <c r="Y1241" s="2">
        <v>43721.874305555553</v>
      </c>
    </row>
    <row r="1242" spans="1:25" x14ac:dyDescent="0.4">
      <c r="A1242">
        <v>1748882</v>
      </c>
      <c r="B1242">
        <v>48895377</v>
      </c>
      <c r="C1242">
        <v>331</v>
      </c>
      <c r="D1242">
        <v>337909114</v>
      </c>
      <c r="E1242" s="1" t="s">
        <v>734</v>
      </c>
      <c r="F1242">
        <v>59401</v>
      </c>
      <c r="G1242">
        <v>597007</v>
      </c>
      <c r="H1242" s="1" t="s">
        <v>734</v>
      </c>
      <c r="I1242" s="1" t="s">
        <v>3657</v>
      </c>
      <c r="J1242" s="1" t="s">
        <v>129</v>
      </c>
      <c r="L1242" s="1" t="s">
        <v>27</v>
      </c>
      <c r="M1242" s="1" t="s">
        <v>3419</v>
      </c>
      <c r="N1242" s="1" t="s">
        <v>4715</v>
      </c>
      <c r="O1242" s="1" t="s">
        <v>27</v>
      </c>
      <c r="P1242" s="1" t="s">
        <v>3416</v>
      </c>
      <c r="Q1242">
        <v>13130</v>
      </c>
      <c r="R1242">
        <v>1</v>
      </c>
      <c r="S1242">
        <v>855</v>
      </c>
      <c r="T1242" s="1" t="s">
        <v>3438</v>
      </c>
      <c r="U1242" s="1" t="s">
        <v>27</v>
      </c>
      <c r="V1242">
        <v>1568401193</v>
      </c>
      <c r="W1242">
        <v>0</v>
      </c>
      <c r="X1242" s="1" t="s">
        <v>27</v>
      </c>
      <c r="Y1242" s="2">
        <v>43721.874305555553</v>
      </c>
    </row>
    <row r="1243" spans="1:25" x14ac:dyDescent="0.4">
      <c r="A1243">
        <v>1748881</v>
      </c>
      <c r="B1243">
        <v>48895504</v>
      </c>
      <c r="C1243">
        <v>331</v>
      </c>
      <c r="D1243">
        <v>338089998</v>
      </c>
      <c r="E1243" s="1" t="s">
        <v>453</v>
      </c>
      <c r="F1243">
        <v>59301</v>
      </c>
      <c r="G1243">
        <v>595411</v>
      </c>
      <c r="H1243" s="1" t="s">
        <v>453</v>
      </c>
      <c r="I1243" s="1" t="s">
        <v>3657</v>
      </c>
      <c r="J1243" s="1" t="s">
        <v>129</v>
      </c>
      <c r="L1243" s="1" t="s">
        <v>27</v>
      </c>
      <c r="M1243" s="1" t="s">
        <v>3419</v>
      </c>
      <c r="N1243" s="1" t="s">
        <v>4716</v>
      </c>
      <c r="O1243" s="1" t="s">
        <v>27</v>
      </c>
      <c r="P1243" s="1" t="s">
        <v>3416</v>
      </c>
      <c r="Q1243">
        <v>13130</v>
      </c>
      <c r="R1243">
        <v>1</v>
      </c>
      <c r="S1243">
        <v>343</v>
      </c>
      <c r="T1243" s="1" t="s">
        <v>27</v>
      </c>
      <c r="U1243" s="1" t="s">
        <v>27</v>
      </c>
      <c r="V1243">
        <v>1568401193</v>
      </c>
      <c r="W1243">
        <v>0</v>
      </c>
      <c r="X1243" s="1" t="s">
        <v>27</v>
      </c>
      <c r="Y1243" s="2">
        <v>43721.874305555553</v>
      </c>
    </row>
    <row r="1244" spans="1:25" x14ac:dyDescent="0.4">
      <c r="A1244">
        <v>1748880</v>
      </c>
      <c r="B1244">
        <v>48895598</v>
      </c>
      <c r="C1244">
        <v>331</v>
      </c>
      <c r="D1244">
        <v>338057376</v>
      </c>
      <c r="E1244" s="1" t="s">
        <v>129</v>
      </c>
      <c r="F1244">
        <v>59101</v>
      </c>
      <c r="G1244">
        <v>595209</v>
      </c>
      <c r="H1244" s="1" t="s">
        <v>129</v>
      </c>
      <c r="I1244" s="1" t="s">
        <v>3657</v>
      </c>
      <c r="J1244" s="1" t="s">
        <v>129</v>
      </c>
      <c r="L1244" s="1" t="s">
        <v>27</v>
      </c>
      <c r="M1244" s="1" t="s">
        <v>3414</v>
      </c>
      <c r="N1244" s="1" t="s">
        <v>3666</v>
      </c>
      <c r="O1244" s="1" t="s">
        <v>3742</v>
      </c>
      <c r="P1244" s="1" t="s">
        <v>3416</v>
      </c>
      <c r="Q1244">
        <v>13130</v>
      </c>
      <c r="R1244">
        <v>1</v>
      </c>
      <c r="S1244">
        <v>761</v>
      </c>
      <c r="T1244" s="1" t="s">
        <v>3373</v>
      </c>
      <c r="U1244" s="1" t="s">
        <v>27</v>
      </c>
      <c r="V1244">
        <v>1568401193</v>
      </c>
      <c r="W1244">
        <v>0</v>
      </c>
      <c r="X1244" s="1" t="s">
        <v>27</v>
      </c>
      <c r="Y1244" s="2">
        <v>43721.874305555553</v>
      </c>
    </row>
    <row r="1245" spans="1:25" x14ac:dyDescent="0.4">
      <c r="A1245">
        <v>1748879</v>
      </c>
      <c r="B1245">
        <v>48897094</v>
      </c>
      <c r="C1245">
        <v>641</v>
      </c>
      <c r="D1245">
        <v>338089999</v>
      </c>
      <c r="E1245" s="1" t="s">
        <v>27</v>
      </c>
      <c r="G1245">
        <v>595209</v>
      </c>
      <c r="H1245" s="1" t="s">
        <v>129</v>
      </c>
      <c r="I1245" s="1" t="s">
        <v>3657</v>
      </c>
      <c r="J1245" s="1" t="s">
        <v>129</v>
      </c>
      <c r="L1245" s="1" t="s">
        <v>27</v>
      </c>
      <c r="M1245" s="1" t="s">
        <v>3393</v>
      </c>
      <c r="N1245" s="1" t="s">
        <v>27</v>
      </c>
      <c r="O1245" s="1" t="s">
        <v>27</v>
      </c>
      <c r="P1245" s="1" t="s">
        <v>3410</v>
      </c>
      <c r="Q1245">
        <v>15002</v>
      </c>
      <c r="T1245" s="1" t="s">
        <v>27</v>
      </c>
      <c r="U1245" s="1" t="s">
        <v>4717</v>
      </c>
      <c r="V1245">
        <v>1568401193</v>
      </c>
      <c r="W1245">
        <v>0</v>
      </c>
      <c r="X1245" s="1" t="s">
        <v>27</v>
      </c>
      <c r="Y1245" s="2">
        <v>43721.874305555553</v>
      </c>
    </row>
    <row r="1246" spans="1:25" x14ac:dyDescent="0.4">
      <c r="A1246">
        <v>1646131</v>
      </c>
      <c r="B1246">
        <v>49244884</v>
      </c>
      <c r="C1246">
        <v>112</v>
      </c>
      <c r="D1246">
        <v>338160632</v>
      </c>
      <c r="E1246" s="1" t="s">
        <v>29</v>
      </c>
      <c r="F1246">
        <v>18100</v>
      </c>
      <c r="G1246">
        <v>500208</v>
      </c>
      <c r="H1246" s="1" t="s">
        <v>28</v>
      </c>
      <c r="I1246" s="1" t="s">
        <v>3368</v>
      </c>
      <c r="J1246" s="1" t="s">
        <v>29</v>
      </c>
      <c r="L1246" s="1" t="s">
        <v>27</v>
      </c>
      <c r="M1246" s="1" t="s">
        <v>3393</v>
      </c>
      <c r="N1246" s="1" t="s">
        <v>4272</v>
      </c>
      <c r="O1246" s="1" t="s">
        <v>3582</v>
      </c>
      <c r="P1246" s="1" t="s">
        <v>3390</v>
      </c>
      <c r="Q1246">
        <v>11002</v>
      </c>
      <c r="R1246">
        <v>1</v>
      </c>
      <c r="S1246">
        <v>506</v>
      </c>
      <c r="T1246" s="1" t="s">
        <v>3373</v>
      </c>
      <c r="U1246" s="1" t="s">
        <v>27</v>
      </c>
      <c r="V1246">
        <v>1568380033</v>
      </c>
      <c r="W1246">
        <v>0</v>
      </c>
      <c r="X1246" s="1" t="s">
        <v>27</v>
      </c>
      <c r="Y1246" s="2">
        <v>43721.629861111112</v>
      </c>
    </row>
    <row r="1247" spans="1:25" x14ac:dyDescent="0.4">
      <c r="A1247">
        <v>1748878</v>
      </c>
      <c r="B1247">
        <v>49290274</v>
      </c>
      <c r="C1247">
        <v>331</v>
      </c>
      <c r="D1247">
        <v>338090196</v>
      </c>
      <c r="E1247" s="1" t="s">
        <v>1359</v>
      </c>
      <c r="F1247">
        <v>54225</v>
      </c>
      <c r="G1247">
        <v>579351</v>
      </c>
      <c r="H1247" s="1" t="s">
        <v>1359</v>
      </c>
      <c r="I1247" s="1" t="s">
        <v>3813</v>
      </c>
      <c r="J1247" s="1" t="s">
        <v>188</v>
      </c>
      <c r="L1247" s="1" t="s">
        <v>27</v>
      </c>
      <c r="M1247" s="1" t="s">
        <v>3419</v>
      </c>
      <c r="N1247" s="1" t="s">
        <v>4718</v>
      </c>
      <c r="O1247" s="1" t="s">
        <v>27</v>
      </c>
      <c r="P1247" s="1" t="s">
        <v>3853</v>
      </c>
      <c r="Q1247">
        <v>13110</v>
      </c>
      <c r="R1247">
        <v>1</v>
      </c>
      <c r="S1247">
        <v>282</v>
      </c>
      <c r="T1247" s="1" t="s">
        <v>27</v>
      </c>
      <c r="U1247" s="1" t="s">
        <v>27</v>
      </c>
      <c r="V1247">
        <v>1568401193</v>
      </c>
      <c r="W1247">
        <v>0</v>
      </c>
      <c r="X1247" s="1" t="s">
        <v>27</v>
      </c>
      <c r="Y1247" s="2">
        <v>43721.874305555553</v>
      </c>
    </row>
    <row r="1248" spans="1:25" x14ac:dyDescent="0.4">
      <c r="A1248">
        <v>1646771</v>
      </c>
      <c r="B1248">
        <v>49314661</v>
      </c>
      <c r="C1248">
        <v>331</v>
      </c>
      <c r="D1248">
        <v>338122863</v>
      </c>
      <c r="E1248" s="1" t="s">
        <v>1279</v>
      </c>
      <c r="F1248">
        <v>56501</v>
      </c>
      <c r="G1248">
        <v>580350</v>
      </c>
      <c r="H1248" s="1" t="s">
        <v>1279</v>
      </c>
      <c r="I1248" s="1" t="s">
        <v>3421</v>
      </c>
      <c r="J1248" s="1" t="s">
        <v>991</v>
      </c>
      <c r="L1248" s="1" t="s">
        <v>27</v>
      </c>
      <c r="M1248" s="1" t="s">
        <v>3419</v>
      </c>
      <c r="N1248" s="1" t="s">
        <v>3927</v>
      </c>
      <c r="O1248" s="1" t="s">
        <v>27</v>
      </c>
      <c r="P1248" s="1" t="s">
        <v>3416</v>
      </c>
      <c r="Q1248">
        <v>13130</v>
      </c>
      <c r="R1248">
        <v>1</v>
      </c>
      <c r="S1248">
        <v>1000</v>
      </c>
      <c r="T1248" s="1" t="s">
        <v>27</v>
      </c>
      <c r="U1248" s="1" t="s">
        <v>27</v>
      </c>
      <c r="V1248">
        <v>1568380035</v>
      </c>
      <c r="W1248">
        <v>0</v>
      </c>
      <c r="X1248" s="1" t="s">
        <v>27</v>
      </c>
      <c r="Y1248" s="2">
        <v>43721.629861111112</v>
      </c>
    </row>
    <row r="1249" spans="1:25" x14ac:dyDescent="0.4">
      <c r="A1249">
        <v>1646774</v>
      </c>
      <c r="B1249">
        <v>49314785</v>
      </c>
      <c r="C1249">
        <v>331</v>
      </c>
      <c r="D1249">
        <v>338057585</v>
      </c>
      <c r="E1249" s="1" t="s">
        <v>743</v>
      </c>
      <c r="F1249">
        <v>56601</v>
      </c>
      <c r="G1249">
        <v>581186</v>
      </c>
      <c r="H1249" s="1" t="s">
        <v>743</v>
      </c>
      <c r="I1249" s="1" t="s">
        <v>3421</v>
      </c>
      <c r="J1249" s="1" t="s">
        <v>991</v>
      </c>
      <c r="L1249" s="1" t="s">
        <v>27</v>
      </c>
      <c r="M1249" s="1" t="s">
        <v>3393</v>
      </c>
      <c r="N1249" s="1" t="s">
        <v>3455</v>
      </c>
      <c r="O1249" s="1" t="s">
        <v>3735</v>
      </c>
      <c r="P1249" s="1" t="s">
        <v>3416</v>
      </c>
      <c r="Q1249">
        <v>13130</v>
      </c>
      <c r="R1249">
        <v>1</v>
      </c>
      <c r="S1249">
        <v>1</v>
      </c>
      <c r="T1249" s="1" t="s">
        <v>27</v>
      </c>
      <c r="U1249" s="1" t="s">
        <v>27</v>
      </c>
      <c r="V1249">
        <v>1568380035</v>
      </c>
      <c r="W1249">
        <v>0</v>
      </c>
      <c r="X1249" s="1" t="s">
        <v>27</v>
      </c>
      <c r="Y1249" s="2">
        <v>43721.629861111112</v>
      </c>
    </row>
    <row r="1250" spans="1:25" x14ac:dyDescent="0.4">
      <c r="A1250">
        <v>1646778</v>
      </c>
      <c r="B1250">
        <v>49314866</v>
      </c>
      <c r="C1250">
        <v>331</v>
      </c>
      <c r="D1250">
        <v>338057587</v>
      </c>
      <c r="E1250" s="1" t="s">
        <v>773</v>
      </c>
      <c r="F1250">
        <v>56002</v>
      </c>
      <c r="G1250">
        <v>580031</v>
      </c>
      <c r="H1250" s="1" t="s">
        <v>773</v>
      </c>
      <c r="I1250" s="1" t="s">
        <v>3421</v>
      </c>
      <c r="J1250" s="1" t="s">
        <v>991</v>
      </c>
      <c r="L1250" s="1" t="s">
        <v>27</v>
      </c>
      <c r="M1250" s="1" t="s">
        <v>3414</v>
      </c>
      <c r="N1250" s="1" t="s">
        <v>4719</v>
      </c>
      <c r="O1250" s="1" t="s">
        <v>27</v>
      </c>
      <c r="P1250" s="1" t="s">
        <v>3416</v>
      </c>
      <c r="Q1250">
        <v>13130</v>
      </c>
      <c r="R1250">
        <v>1</v>
      </c>
      <c r="S1250">
        <v>1540</v>
      </c>
      <c r="T1250" s="1" t="s">
        <v>27</v>
      </c>
      <c r="U1250" s="1" t="s">
        <v>27</v>
      </c>
      <c r="V1250">
        <v>1568380035</v>
      </c>
      <c r="W1250">
        <v>0</v>
      </c>
      <c r="X1250" s="1" t="s">
        <v>27</v>
      </c>
      <c r="Y1250" s="2">
        <v>43721.629861111112</v>
      </c>
    </row>
    <row r="1251" spans="1:25" x14ac:dyDescent="0.4">
      <c r="A1251">
        <v>1646781</v>
      </c>
      <c r="B1251">
        <v>49314912</v>
      </c>
      <c r="C1251">
        <v>331</v>
      </c>
      <c r="D1251">
        <v>338175486</v>
      </c>
      <c r="E1251" s="1" t="s">
        <v>1131</v>
      </c>
      <c r="F1251">
        <v>56151</v>
      </c>
      <c r="G1251">
        <v>580538</v>
      </c>
      <c r="H1251" s="1" t="s">
        <v>1131</v>
      </c>
      <c r="I1251" s="1" t="s">
        <v>3421</v>
      </c>
      <c r="J1251" s="1" t="s">
        <v>991</v>
      </c>
      <c r="L1251" s="1" t="s">
        <v>27</v>
      </c>
      <c r="M1251" s="1" t="s">
        <v>3419</v>
      </c>
      <c r="N1251" s="1" t="s">
        <v>3455</v>
      </c>
      <c r="O1251" s="1" t="s">
        <v>27</v>
      </c>
      <c r="P1251" s="1" t="s">
        <v>3416</v>
      </c>
      <c r="Q1251">
        <v>13130</v>
      </c>
      <c r="R1251">
        <v>1</v>
      </c>
      <c r="S1251">
        <v>472</v>
      </c>
      <c r="T1251" s="1" t="s">
        <v>27</v>
      </c>
      <c r="U1251" s="1" t="s">
        <v>27</v>
      </c>
      <c r="V1251">
        <v>1568380035</v>
      </c>
      <c r="W1251">
        <v>0</v>
      </c>
      <c r="X1251" s="1" t="s">
        <v>27</v>
      </c>
      <c r="Y1251" s="2">
        <v>43721.629861111112</v>
      </c>
    </row>
    <row r="1252" spans="1:25" x14ac:dyDescent="0.4">
      <c r="A1252">
        <v>1748877</v>
      </c>
      <c r="B1252">
        <v>49408381</v>
      </c>
      <c r="C1252">
        <v>331</v>
      </c>
      <c r="D1252">
        <v>338203996</v>
      </c>
      <c r="E1252" s="1" t="s">
        <v>1057</v>
      </c>
      <c r="F1252">
        <v>68401</v>
      </c>
      <c r="G1252">
        <v>593583</v>
      </c>
      <c r="H1252" s="1" t="s">
        <v>1057</v>
      </c>
      <c r="I1252" s="1" t="s">
        <v>3453</v>
      </c>
      <c r="J1252" s="1" t="s">
        <v>373</v>
      </c>
      <c r="L1252" s="1" t="s">
        <v>27</v>
      </c>
      <c r="M1252" s="1" t="s">
        <v>3419</v>
      </c>
      <c r="N1252" s="1" t="s">
        <v>3521</v>
      </c>
      <c r="O1252" s="1" t="s">
        <v>27</v>
      </c>
      <c r="P1252" s="1" t="s">
        <v>3416</v>
      </c>
      <c r="Q1252">
        <v>13130</v>
      </c>
      <c r="R1252">
        <v>1</v>
      </c>
      <c r="S1252">
        <v>479</v>
      </c>
      <c r="T1252" s="1" t="s">
        <v>27</v>
      </c>
      <c r="U1252" s="1" t="s">
        <v>27</v>
      </c>
      <c r="V1252">
        <v>1568401193</v>
      </c>
      <c r="W1252">
        <v>0</v>
      </c>
      <c r="X1252" s="1" t="s">
        <v>27</v>
      </c>
      <c r="Y1252" s="2">
        <v>43721.874305555553</v>
      </c>
    </row>
    <row r="1253" spans="1:25" x14ac:dyDescent="0.4">
      <c r="A1253">
        <v>1748876</v>
      </c>
      <c r="B1253">
        <v>49438816</v>
      </c>
      <c r="C1253">
        <v>331</v>
      </c>
      <c r="D1253">
        <v>337910202</v>
      </c>
      <c r="E1253" s="1" t="s">
        <v>470</v>
      </c>
      <c r="F1253">
        <v>66902</v>
      </c>
      <c r="G1253">
        <v>593711</v>
      </c>
      <c r="H1253" s="1" t="s">
        <v>470</v>
      </c>
      <c r="I1253" s="1" t="s">
        <v>3759</v>
      </c>
      <c r="J1253" s="1" t="s">
        <v>470</v>
      </c>
      <c r="L1253" s="1" t="s">
        <v>27</v>
      </c>
      <c r="M1253" s="1" t="s">
        <v>3414</v>
      </c>
      <c r="N1253" s="1" t="s">
        <v>3760</v>
      </c>
      <c r="O1253" s="1" t="s">
        <v>27</v>
      </c>
      <c r="P1253" s="1" t="s">
        <v>3416</v>
      </c>
      <c r="Q1253">
        <v>13130</v>
      </c>
      <c r="R1253">
        <v>1</v>
      </c>
      <c r="S1253">
        <v>350</v>
      </c>
      <c r="T1253" s="1" t="s">
        <v>3377</v>
      </c>
      <c r="U1253" s="1" t="s">
        <v>27</v>
      </c>
      <c r="V1253">
        <v>1568401193</v>
      </c>
      <c r="W1253">
        <v>0</v>
      </c>
      <c r="X1253" s="1" t="s">
        <v>27</v>
      </c>
      <c r="Y1253" s="2">
        <v>43721.874305555553</v>
      </c>
    </row>
    <row r="1254" spans="1:25" x14ac:dyDescent="0.4">
      <c r="A1254">
        <v>1748875</v>
      </c>
      <c r="B1254">
        <v>49518933</v>
      </c>
      <c r="C1254">
        <v>331</v>
      </c>
      <c r="D1254">
        <v>337910447</v>
      </c>
      <c r="E1254" s="1" t="s">
        <v>192</v>
      </c>
      <c r="F1254">
        <v>27601</v>
      </c>
      <c r="G1254">
        <v>534676</v>
      </c>
      <c r="H1254" s="1" t="s">
        <v>192</v>
      </c>
      <c r="I1254" s="1" t="s">
        <v>3423</v>
      </c>
      <c r="J1254" s="1" t="s">
        <v>192</v>
      </c>
      <c r="L1254" s="1" t="s">
        <v>27</v>
      </c>
      <c r="M1254" s="1" t="s">
        <v>3393</v>
      </c>
      <c r="N1254" s="1" t="s">
        <v>4502</v>
      </c>
      <c r="O1254" s="1" t="s">
        <v>27</v>
      </c>
      <c r="P1254" s="1" t="s">
        <v>3416</v>
      </c>
      <c r="Q1254">
        <v>13130</v>
      </c>
      <c r="R1254">
        <v>1</v>
      </c>
      <c r="S1254">
        <v>386</v>
      </c>
      <c r="T1254" s="1" t="s">
        <v>3595</v>
      </c>
      <c r="U1254" s="1" t="s">
        <v>27</v>
      </c>
      <c r="V1254">
        <v>1568401193</v>
      </c>
      <c r="W1254">
        <v>0</v>
      </c>
      <c r="X1254" s="1" t="s">
        <v>27</v>
      </c>
      <c r="Y1254" s="2">
        <v>43721.874305555553</v>
      </c>
    </row>
    <row r="1255" spans="1:25" x14ac:dyDescent="0.4">
      <c r="A1255">
        <v>1748874</v>
      </c>
      <c r="B1255">
        <v>49535013</v>
      </c>
      <c r="C1255">
        <v>331</v>
      </c>
      <c r="D1255">
        <v>339709418</v>
      </c>
      <c r="E1255" s="1" t="s">
        <v>285</v>
      </c>
      <c r="F1255">
        <v>29001</v>
      </c>
      <c r="G1255">
        <v>537683</v>
      </c>
      <c r="H1255" s="1" t="s">
        <v>285</v>
      </c>
      <c r="I1255" s="1" t="s">
        <v>3374</v>
      </c>
      <c r="J1255" s="1" t="s">
        <v>232</v>
      </c>
      <c r="L1255" s="1" t="s">
        <v>27</v>
      </c>
      <c r="M1255" s="1" t="s">
        <v>3393</v>
      </c>
      <c r="N1255" s="1" t="s">
        <v>4720</v>
      </c>
      <c r="O1255" s="1" t="s">
        <v>3938</v>
      </c>
      <c r="P1255" s="1" t="s">
        <v>3416</v>
      </c>
      <c r="Q1255">
        <v>13130</v>
      </c>
      <c r="R1255">
        <v>1</v>
      </c>
      <c r="S1255">
        <v>355</v>
      </c>
      <c r="T1255" s="1" t="s">
        <v>3637</v>
      </c>
      <c r="U1255" s="1" t="s">
        <v>27</v>
      </c>
      <c r="V1255">
        <v>1568401193</v>
      </c>
      <c r="W1255">
        <v>0</v>
      </c>
      <c r="X1255" s="1" t="s">
        <v>27</v>
      </c>
      <c r="Y1255" s="2">
        <v>43721.874305555553</v>
      </c>
    </row>
    <row r="1256" spans="1:25" x14ac:dyDescent="0.4">
      <c r="A1256">
        <v>1748873</v>
      </c>
      <c r="B1256">
        <v>49558978</v>
      </c>
      <c r="C1256">
        <v>331</v>
      </c>
      <c r="D1256">
        <v>337910527</v>
      </c>
      <c r="E1256" s="1" t="s">
        <v>547</v>
      </c>
      <c r="F1256">
        <v>75002</v>
      </c>
      <c r="G1256">
        <v>511382</v>
      </c>
      <c r="H1256" s="1" t="s">
        <v>547</v>
      </c>
      <c r="I1256" s="1" t="s">
        <v>3517</v>
      </c>
      <c r="J1256" s="1" t="s">
        <v>547</v>
      </c>
      <c r="L1256" s="1" t="s">
        <v>27</v>
      </c>
      <c r="M1256" s="1" t="s">
        <v>3393</v>
      </c>
      <c r="N1256" s="1" t="s">
        <v>4721</v>
      </c>
      <c r="O1256" s="1" t="s">
        <v>3518</v>
      </c>
      <c r="P1256" s="1" t="s">
        <v>3416</v>
      </c>
      <c r="Q1256">
        <v>13130</v>
      </c>
      <c r="R1256">
        <v>1</v>
      </c>
      <c r="S1256">
        <v>589</v>
      </c>
      <c r="T1256" s="1" t="s">
        <v>3387</v>
      </c>
      <c r="U1256" s="1" t="s">
        <v>27</v>
      </c>
      <c r="V1256">
        <v>1568401193</v>
      </c>
      <c r="W1256">
        <v>0</v>
      </c>
      <c r="X1256" s="1" t="s">
        <v>27</v>
      </c>
      <c r="Y1256" s="2">
        <v>43721.874305555553</v>
      </c>
    </row>
    <row r="1257" spans="1:25" x14ac:dyDescent="0.4">
      <c r="A1257">
        <v>1748872</v>
      </c>
      <c r="B1257">
        <v>49589679</v>
      </c>
      <c r="C1257">
        <v>331</v>
      </c>
      <c r="D1257">
        <v>337910592</v>
      </c>
      <c r="E1257" s="1" t="s">
        <v>960</v>
      </c>
      <c r="F1257">
        <v>78701</v>
      </c>
      <c r="G1257">
        <v>523704</v>
      </c>
      <c r="H1257" s="1" t="s">
        <v>960</v>
      </c>
      <c r="I1257" s="1" t="s">
        <v>3769</v>
      </c>
      <c r="J1257" s="1" t="s">
        <v>960</v>
      </c>
      <c r="L1257" s="1" t="s">
        <v>27</v>
      </c>
      <c r="M1257" s="1" t="s">
        <v>3393</v>
      </c>
      <c r="N1257" s="1" t="s">
        <v>4722</v>
      </c>
      <c r="O1257" s="1" t="s">
        <v>27</v>
      </c>
      <c r="P1257" s="1" t="s">
        <v>3416</v>
      </c>
      <c r="Q1257">
        <v>13130</v>
      </c>
      <c r="R1257">
        <v>1</v>
      </c>
      <c r="S1257">
        <v>652</v>
      </c>
      <c r="T1257" s="1" t="s">
        <v>4723</v>
      </c>
      <c r="U1257" s="1" t="s">
        <v>27</v>
      </c>
      <c r="V1257">
        <v>1568401193</v>
      </c>
      <c r="W1257">
        <v>0</v>
      </c>
      <c r="X1257" s="1" t="s">
        <v>27</v>
      </c>
      <c r="Y1257" s="2">
        <v>43721.874305555553</v>
      </c>
    </row>
    <row r="1258" spans="1:25" x14ac:dyDescent="0.4">
      <c r="A1258">
        <v>1748871</v>
      </c>
      <c r="B1258">
        <v>49589725</v>
      </c>
      <c r="C1258">
        <v>331</v>
      </c>
      <c r="D1258">
        <v>338175497</v>
      </c>
      <c r="E1258" s="1" t="s">
        <v>1001</v>
      </c>
      <c r="F1258">
        <v>78901</v>
      </c>
      <c r="G1258">
        <v>541354</v>
      </c>
      <c r="H1258" s="1" t="s">
        <v>1001</v>
      </c>
      <c r="I1258" s="1" t="s">
        <v>3769</v>
      </c>
      <c r="J1258" s="1" t="s">
        <v>960</v>
      </c>
      <c r="L1258" s="1" t="s">
        <v>27</v>
      </c>
      <c r="M1258" s="1" t="s">
        <v>3419</v>
      </c>
      <c r="N1258" s="1" t="s">
        <v>4724</v>
      </c>
      <c r="O1258" s="1" t="s">
        <v>27</v>
      </c>
      <c r="P1258" s="1" t="s">
        <v>3416</v>
      </c>
      <c r="Q1258">
        <v>13130</v>
      </c>
      <c r="R1258">
        <v>1</v>
      </c>
      <c r="S1258">
        <v>1912</v>
      </c>
      <c r="T1258" s="1" t="s">
        <v>3779</v>
      </c>
      <c r="U1258" s="1" t="s">
        <v>27</v>
      </c>
      <c r="V1258">
        <v>1568401193</v>
      </c>
      <c r="W1258">
        <v>0</v>
      </c>
      <c r="X1258" s="1" t="s">
        <v>27</v>
      </c>
      <c r="Y1258" s="2">
        <v>43721.874305555553</v>
      </c>
    </row>
    <row r="1259" spans="1:25" x14ac:dyDescent="0.4">
      <c r="A1259">
        <v>1748870</v>
      </c>
      <c r="B1259">
        <v>49589768</v>
      </c>
      <c r="C1259">
        <v>331</v>
      </c>
      <c r="D1259">
        <v>337910593</v>
      </c>
      <c r="E1259" s="1" t="s">
        <v>960</v>
      </c>
      <c r="F1259">
        <v>78701</v>
      </c>
      <c r="G1259">
        <v>523704</v>
      </c>
      <c r="H1259" s="1" t="s">
        <v>960</v>
      </c>
      <c r="I1259" s="1" t="s">
        <v>3769</v>
      </c>
      <c r="J1259" s="1" t="s">
        <v>960</v>
      </c>
      <c r="L1259" s="1" t="s">
        <v>27</v>
      </c>
      <c r="M1259" s="1" t="s">
        <v>3419</v>
      </c>
      <c r="N1259" s="1" t="s">
        <v>4725</v>
      </c>
      <c r="O1259" s="1" t="s">
        <v>27</v>
      </c>
      <c r="P1259" s="1" t="s">
        <v>3416</v>
      </c>
      <c r="Q1259">
        <v>13130</v>
      </c>
      <c r="R1259">
        <v>1</v>
      </c>
      <c r="S1259">
        <v>145</v>
      </c>
      <c r="T1259" s="1" t="s">
        <v>3377</v>
      </c>
      <c r="U1259" s="1" t="s">
        <v>27</v>
      </c>
      <c r="V1259">
        <v>1568401193</v>
      </c>
      <c r="W1259">
        <v>0</v>
      </c>
      <c r="X1259" s="1" t="s">
        <v>27</v>
      </c>
      <c r="Y1259" s="2">
        <v>43721.874305555553</v>
      </c>
    </row>
    <row r="1260" spans="1:25" x14ac:dyDescent="0.4">
      <c r="A1260">
        <v>1649843</v>
      </c>
      <c r="B1260">
        <v>49615378</v>
      </c>
      <c r="C1260">
        <v>112</v>
      </c>
      <c r="D1260">
        <v>339093273</v>
      </c>
      <c r="E1260" s="1" t="s">
        <v>29</v>
      </c>
      <c r="F1260">
        <v>19014</v>
      </c>
      <c r="G1260">
        <v>538302</v>
      </c>
      <c r="H1260" s="1" t="s">
        <v>4330</v>
      </c>
      <c r="I1260" s="1" t="s">
        <v>3368</v>
      </c>
      <c r="J1260" s="1" t="s">
        <v>29</v>
      </c>
      <c r="L1260" s="1" t="s">
        <v>27</v>
      </c>
      <c r="M1260" s="1" t="s">
        <v>3540</v>
      </c>
      <c r="N1260" s="1" t="s">
        <v>4331</v>
      </c>
      <c r="O1260" s="1" t="s">
        <v>4332</v>
      </c>
      <c r="P1260" s="1" t="s">
        <v>3390</v>
      </c>
      <c r="Q1260">
        <v>11002</v>
      </c>
      <c r="R1260">
        <v>1</v>
      </c>
      <c r="S1260">
        <v>82</v>
      </c>
      <c r="T1260" s="1" t="s">
        <v>27</v>
      </c>
      <c r="U1260" s="1" t="s">
        <v>27</v>
      </c>
      <c r="V1260">
        <v>1568380047</v>
      </c>
      <c r="W1260">
        <v>0</v>
      </c>
      <c r="X1260" s="1" t="s">
        <v>27</v>
      </c>
      <c r="Y1260" s="2">
        <v>43721.629861111112</v>
      </c>
    </row>
    <row r="1261" spans="1:25" x14ac:dyDescent="0.4">
      <c r="A1261">
        <v>1748869</v>
      </c>
      <c r="B1261">
        <v>49624059</v>
      </c>
      <c r="C1261">
        <v>331</v>
      </c>
      <c r="D1261">
        <v>338160714</v>
      </c>
      <c r="E1261" s="1" t="s">
        <v>29</v>
      </c>
      <c r="F1261">
        <v>14000</v>
      </c>
      <c r="G1261">
        <v>500119</v>
      </c>
      <c r="H1261" s="1" t="s">
        <v>279</v>
      </c>
      <c r="I1261" s="1" t="s">
        <v>3368</v>
      </c>
      <c r="J1261" s="1" t="s">
        <v>29</v>
      </c>
      <c r="L1261" s="1" t="s">
        <v>27</v>
      </c>
      <c r="M1261" s="1" t="s">
        <v>3419</v>
      </c>
      <c r="N1261" s="1" t="s">
        <v>4726</v>
      </c>
      <c r="O1261" s="1" t="s">
        <v>3565</v>
      </c>
      <c r="P1261" s="1" t="s">
        <v>3416</v>
      </c>
      <c r="Q1261">
        <v>13130</v>
      </c>
      <c r="R1261">
        <v>1</v>
      </c>
      <c r="S1261">
        <v>1659</v>
      </c>
      <c r="T1261" s="1" t="s">
        <v>3377</v>
      </c>
      <c r="U1261" s="1" t="s">
        <v>27</v>
      </c>
      <c r="V1261">
        <v>1568401193</v>
      </c>
      <c r="W1261">
        <v>0</v>
      </c>
      <c r="X1261" s="1" t="s">
        <v>27</v>
      </c>
      <c r="Y1261" s="2">
        <v>43721.874305555553</v>
      </c>
    </row>
    <row r="1262" spans="1:25" x14ac:dyDescent="0.4">
      <c r="A1262">
        <v>1748868</v>
      </c>
      <c r="B1262">
        <v>49626655</v>
      </c>
      <c r="C1262">
        <v>331</v>
      </c>
      <c r="D1262">
        <v>337910788</v>
      </c>
      <c r="E1262" s="1" t="s">
        <v>29</v>
      </c>
      <c r="F1262">
        <v>14700</v>
      </c>
      <c r="G1262">
        <v>500119</v>
      </c>
      <c r="H1262" s="1" t="s">
        <v>279</v>
      </c>
      <c r="I1262" s="1" t="s">
        <v>3368</v>
      </c>
      <c r="J1262" s="1" t="s">
        <v>29</v>
      </c>
      <c r="L1262" s="1" t="s">
        <v>27</v>
      </c>
      <c r="M1262" s="1" t="s">
        <v>3393</v>
      </c>
      <c r="N1262" s="1" t="s">
        <v>4727</v>
      </c>
      <c r="O1262" s="1" t="s">
        <v>4271</v>
      </c>
      <c r="P1262" s="1" t="s">
        <v>3416</v>
      </c>
      <c r="Q1262">
        <v>13130</v>
      </c>
      <c r="R1262">
        <v>1</v>
      </c>
      <c r="S1262">
        <v>145</v>
      </c>
      <c r="T1262" s="1" t="s">
        <v>4240</v>
      </c>
      <c r="U1262" s="1" t="s">
        <v>27</v>
      </c>
      <c r="V1262">
        <v>1568401193</v>
      </c>
      <c r="W1262">
        <v>0</v>
      </c>
      <c r="X1262" s="1" t="s">
        <v>27</v>
      </c>
      <c r="Y1262" s="2">
        <v>43721.874305555553</v>
      </c>
    </row>
    <row r="1263" spans="1:25" x14ac:dyDescent="0.4">
      <c r="A1263">
        <v>1748867</v>
      </c>
      <c r="B1263">
        <v>49753789</v>
      </c>
      <c r="C1263">
        <v>331</v>
      </c>
      <c r="D1263">
        <v>338090538</v>
      </c>
      <c r="E1263" s="1" t="s">
        <v>1392</v>
      </c>
      <c r="F1263">
        <v>36001</v>
      </c>
      <c r="G1263">
        <v>554961</v>
      </c>
      <c r="H1263" s="1" t="s">
        <v>1392</v>
      </c>
      <c r="I1263" s="1" t="s">
        <v>3392</v>
      </c>
      <c r="J1263" s="1" t="s">
        <v>1392</v>
      </c>
      <c r="L1263" s="1" t="s">
        <v>27</v>
      </c>
      <c r="M1263" s="1" t="s">
        <v>3419</v>
      </c>
      <c r="N1263" s="1" t="s">
        <v>3777</v>
      </c>
      <c r="O1263" s="1" t="s">
        <v>3778</v>
      </c>
      <c r="P1263" s="1" t="s">
        <v>3416</v>
      </c>
      <c r="Q1263">
        <v>13130</v>
      </c>
      <c r="R1263">
        <v>1</v>
      </c>
      <c r="S1263">
        <v>455</v>
      </c>
      <c r="T1263" s="1" t="s">
        <v>3779</v>
      </c>
      <c r="U1263" s="1" t="s">
        <v>27</v>
      </c>
      <c r="V1263">
        <v>1568401193</v>
      </c>
      <c r="W1263">
        <v>0</v>
      </c>
      <c r="X1263" s="1" t="s">
        <v>27</v>
      </c>
      <c r="Y1263" s="2">
        <v>43721.874305555553</v>
      </c>
    </row>
    <row r="1264" spans="1:25" x14ac:dyDescent="0.4">
      <c r="A1264">
        <v>1748866</v>
      </c>
      <c r="B1264">
        <v>49754050</v>
      </c>
      <c r="C1264">
        <v>331</v>
      </c>
      <c r="D1264">
        <v>338025418</v>
      </c>
      <c r="E1264" s="1" t="s">
        <v>217</v>
      </c>
      <c r="F1264">
        <v>36452</v>
      </c>
      <c r="G1264">
        <v>555762</v>
      </c>
      <c r="H1264" s="1" t="s">
        <v>217</v>
      </c>
      <c r="I1264" s="1" t="s">
        <v>3392</v>
      </c>
      <c r="J1264" s="1" t="s">
        <v>1392</v>
      </c>
      <c r="L1264" s="1" t="s">
        <v>27</v>
      </c>
      <c r="M1264" s="1" t="s">
        <v>3419</v>
      </c>
      <c r="N1264" s="1" t="s">
        <v>3839</v>
      </c>
      <c r="O1264" s="1" t="s">
        <v>27</v>
      </c>
      <c r="P1264" s="1" t="s">
        <v>3416</v>
      </c>
      <c r="Q1264">
        <v>13130</v>
      </c>
      <c r="R1264">
        <v>1</v>
      </c>
      <c r="S1264">
        <v>345</v>
      </c>
      <c r="T1264" s="1" t="s">
        <v>27</v>
      </c>
      <c r="U1264" s="1" t="s">
        <v>27</v>
      </c>
      <c r="V1264">
        <v>1568401193</v>
      </c>
      <c r="W1264">
        <v>0</v>
      </c>
      <c r="X1264" s="1" t="s">
        <v>27</v>
      </c>
      <c r="Y1264" s="2">
        <v>43721.874305555553</v>
      </c>
    </row>
    <row r="1265" spans="1:25" x14ac:dyDescent="0.4">
      <c r="A1265">
        <v>1748865</v>
      </c>
      <c r="B1265">
        <v>49767208</v>
      </c>
      <c r="C1265">
        <v>331</v>
      </c>
      <c r="D1265">
        <v>338798035</v>
      </c>
      <c r="E1265" s="1" t="s">
        <v>356</v>
      </c>
      <c r="F1265">
        <v>35735</v>
      </c>
      <c r="G1265">
        <v>560383</v>
      </c>
      <c r="H1265" s="1" t="s">
        <v>356</v>
      </c>
      <c r="I1265" s="1" t="s">
        <v>3596</v>
      </c>
      <c r="J1265" s="1" t="s">
        <v>695</v>
      </c>
      <c r="L1265" s="1" t="s">
        <v>27</v>
      </c>
      <c r="M1265" s="1" t="s">
        <v>3540</v>
      </c>
      <c r="N1265" s="1" t="s">
        <v>3455</v>
      </c>
      <c r="O1265" s="1" t="s">
        <v>27</v>
      </c>
      <c r="P1265" s="1" t="s">
        <v>3416</v>
      </c>
      <c r="Q1265">
        <v>13130</v>
      </c>
      <c r="R1265">
        <v>1</v>
      </c>
      <c r="S1265">
        <v>273</v>
      </c>
      <c r="T1265" s="1" t="s">
        <v>27</v>
      </c>
      <c r="U1265" s="1" t="s">
        <v>27</v>
      </c>
      <c r="V1265">
        <v>1568401193</v>
      </c>
      <c r="W1265">
        <v>0</v>
      </c>
      <c r="X1265" s="1" t="s">
        <v>27</v>
      </c>
      <c r="Y1265" s="2">
        <v>43721.874305555553</v>
      </c>
    </row>
    <row r="1266" spans="1:25" x14ac:dyDescent="0.4">
      <c r="A1266">
        <v>1748864</v>
      </c>
      <c r="B1266">
        <v>49774301</v>
      </c>
      <c r="C1266">
        <v>331</v>
      </c>
      <c r="D1266">
        <v>338495399</v>
      </c>
      <c r="E1266" s="1" t="s">
        <v>166</v>
      </c>
      <c r="F1266">
        <v>32600</v>
      </c>
      <c r="G1266">
        <v>545988</v>
      </c>
      <c r="H1266" s="1" t="s">
        <v>3654</v>
      </c>
      <c r="I1266" s="1" t="s">
        <v>3592</v>
      </c>
      <c r="J1266" s="1" t="s">
        <v>3593</v>
      </c>
      <c r="L1266" s="1" t="s">
        <v>27</v>
      </c>
      <c r="M1266" s="1" t="s">
        <v>3414</v>
      </c>
      <c r="N1266" s="1" t="s">
        <v>4728</v>
      </c>
      <c r="O1266" s="1" t="s">
        <v>4729</v>
      </c>
      <c r="P1266" s="1" t="s">
        <v>3416</v>
      </c>
      <c r="Q1266">
        <v>13130</v>
      </c>
      <c r="R1266">
        <v>1</v>
      </c>
      <c r="S1266">
        <v>828</v>
      </c>
      <c r="T1266" s="1" t="s">
        <v>4730</v>
      </c>
      <c r="U1266" s="1" t="s">
        <v>27</v>
      </c>
      <c r="V1266">
        <v>1568401193</v>
      </c>
      <c r="W1266">
        <v>0</v>
      </c>
      <c r="X1266" s="1" t="s">
        <v>27</v>
      </c>
      <c r="Y1266" s="2">
        <v>43721.874305555553</v>
      </c>
    </row>
    <row r="1267" spans="1:25" x14ac:dyDescent="0.4">
      <c r="A1267">
        <v>1748863</v>
      </c>
      <c r="B1267">
        <v>49774859</v>
      </c>
      <c r="C1267">
        <v>331</v>
      </c>
      <c r="D1267">
        <v>338151330</v>
      </c>
      <c r="E1267" s="1" t="s">
        <v>166</v>
      </c>
      <c r="F1267">
        <v>31800</v>
      </c>
      <c r="G1267">
        <v>546003</v>
      </c>
      <c r="H1267" s="1" t="s">
        <v>3781</v>
      </c>
      <c r="I1267" s="1" t="s">
        <v>3592</v>
      </c>
      <c r="J1267" s="1" t="s">
        <v>3593</v>
      </c>
      <c r="L1267" s="1" t="s">
        <v>27</v>
      </c>
      <c r="M1267" s="1" t="s">
        <v>3393</v>
      </c>
      <c r="N1267" s="1" t="s">
        <v>3788</v>
      </c>
      <c r="O1267" s="1" t="s">
        <v>3789</v>
      </c>
      <c r="P1267" s="1" t="s">
        <v>3416</v>
      </c>
      <c r="Q1267">
        <v>13130</v>
      </c>
      <c r="R1267">
        <v>1</v>
      </c>
      <c r="S1267">
        <v>663</v>
      </c>
      <c r="T1267" s="1" t="s">
        <v>3790</v>
      </c>
      <c r="U1267" s="1" t="s">
        <v>27</v>
      </c>
      <c r="V1267">
        <v>1568401192</v>
      </c>
      <c r="W1267">
        <v>0</v>
      </c>
      <c r="X1267" s="1" t="s">
        <v>27</v>
      </c>
      <c r="Y1267" s="2">
        <v>43721.874305555553</v>
      </c>
    </row>
    <row r="1268" spans="1:25" x14ac:dyDescent="0.4">
      <c r="A1268">
        <v>1748862</v>
      </c>
      <c r="B1268">
        <v>49778064</v>
      </c>
      <c r="C1268">
        <v>331</v>
      </c>
      <c r="D1268">
        <v>338025439</v>
      </c>
      <c r="E1268" s="1" t="s">
        <v>166</v>
      </c>
      <c r="F1268">
        <v>30100</v>
      </c>
      <c r="G1268">
        <v>546003</v>
      </c>
      <c r="H1268" s="1" t="s">
        <v>3781</v>
      </c>
      <c r="I1268" s="1" t="s">
        <v>3592</v>
      </c>
      <c r="J1268" s="1" t="s">
        <v>3593</v>
      </c>
      <c r="L1268" s="1" t="s">
        <v>27</v>
      </c>
      <c r="M1268" s="1" t="s">
        <v>3419</v>
      </c>
      <c r="N1268" s="1" t="s">
        <v>4731</v>
      </c>
      <c r="O1268" s="1" t="s">
        <v>3783</v>
      </c>
      <c r="P1268" s="1" t="s">
        <v>3416</v>
      </c>
      <c r="Q1268">
        <v>13130</v>
      </c>
      <c r="R1268">
        <v>1</v>
      </c>
      <c r="S1268">
        <v>1585</v>
      </c>
      <c r="T1268" s="1" t="s">
        <v>3391</v>
      </c>
      <c r="U1268" s="1" t="s">
        <v>27</v>
      </c>
      <c r="V1268">
        <v>1568401192</v>
      </c>
      <c r="W1268">
        <v>0</v>
      </c>
      <c r="X1268" s="1" t="s">
        <v>27</v>
      </c>
      <c r="Y1268" s="2">
        <v>43721.874305555553</v>
      </c>
    </row>
    <row r="1269" spans="1:25" x14ac:dyDescent="0.4">
      <c r="A1269">
        <v>1748861</v>
      </c>
      <c r="B1269">
        <v>49778111</v>
      </c>
      <c r="C1269">
        <v>331</v>
      </c>
      <c r="D1269">
        <v>338123197</v>
      </c>
      <c r="E1269" s="1" t="s">
        <v>166</v>
      </c>
      <c r="F1269">
        <v>30100</v>
      </c>
      <c r="G1269">
        <v>546003</v>
      </c>
      <c r="H1269" s="1" t="s">
        <v>3781</v>
      </c>
      <c r="I1269" s="1" t="s">
        <v>3592</v>
      </c>
      <c r="J1269" s="1" t="s">
        <v>3593</v>
      </c>
      <c r="L1269" s="1" t="s">
        <v>27</v>
      </c>
      <c r="M1269" s="1" t="s">
        <v>3419</v>
      </c>
      <c r="N1269" s="1" t="s">
        <v>4732</v>
      </c>
      <c r="O1269" s="1" t="s">
        <v>4364</v>
      </c>
      <c r="P1269" s="1" t="s">
        <v>3416</v>
      </c>
      <c r="Q1269">
        <v>13130</v>
      </c>
      <c r="R1269">
        <v>1</v>
      </c>
      <c r="S1269">
        <v>328</v>
      </c>
      <c r="T1269" s="1" t="s">
        <v>3544</v>
      </c>
      <c r="U1269" s="1" t="s">
        <v>27</v>
      </c>
      <c r="V1269">
        <v>1568401192</v>
      </c>
      <c r="W1269">
        <v>0</v>
      </c>
      <c r="X1269" s="1" t="s">
        <v>27</v>
      </c>
      <c r="Y1269" s="2">
        <v>43721.874305555553</v>
      </c>
    </row>
    <row r="1270" spans="1:25" x14ac:dyDescent="0.4">
      <c r="A1270">
        <v>1748860</v>
      </c>
      <c r="B1270">
        <v>49778161</v>
      </c>
      <c r="C1270">
        <v>331</v>
      </c>
      <c r="D1270">
        <v>338025442</v>
      </c>
      <c r="E1270" s="1" t="s">
        <v>166</v>
      </c>
      <c r="F1270">
        <v>30100</v>
      </c>
      <c r="G1270">
        <v>546003</v>
      </c>
      <c r="H1270" s="1" t="s">
        <v>3781</v>
      </c>
      <c r="I1270" s="1" t="s">
        <v>3592</v>
      </c>
      <c r="J1270" s="1" t="s">
        <v>3593</v>
      </c>
      <c r="L1270" s="1" t="s">
        <v>27</v>
      </c>
      <c r="M1270" s="1" t="s">
        <v>3419</v>
      </c>
      <c r="N1270" s="1" t="s">
        <v>4733</v>
      </c>
      <c r="O1270" s="1" t="s">
        <v>3783</v>
      </c>
      <c r="P1270" s="1" t="s">
        <v>3416</v>
      </c>
      <c r="Q1270">
        <v>13130</v>
      </c>
      <c r="R1270">
        <v>1</v>
      </c>
      <c r="S1270">
        <v>1530</v>
      </c>
      <c r="T1270" s="1" t="s">
        <v>3485</v>
      </c>
      <c r="U1270" s="1" t="s">
        <v>27</v>
      </c>
      <c r="V1270">
        <v>1568401192</v>
      </c>
      <c r="W1270">
        <v>0</v>
      </c>
      <c r="X1270" s="1" t="s">
        <v>27</v>
      </c>
      <c r="Y1270" s="2">
        <v>43721.874305555553</v>
      </c>
    </row>
    <row r="1271" spans="1:25" x14ac:dyDescent="0.4">
      <c r="A1271">
        <v>1652482</v>
      </c>
      <c r="B1271">
        <v>49790820</v>
      </c>
      <c r="C1271">
        <v>112</v>
      </c>
      <c r="D1271">
        <v>339709478</v>
      </c>
      <c r="E1271" s="1" t="s">
        <v>27</v>
      </c>
      <c r="G1271">
        <v>560286</v>
      </c>
      <c r="H1271" s="1" t="s">
        <v>695</v>
      </c>
      <c r="I1271" s="1" t="s">
        <v>3596</v>
      </c>
      <c r="J1271" s="1" t="s">
        <v>695</v>
      </c>
      <c r="L1271" s="1" t="s">
        <v>27</v>
      </c>
      <c r="M1271" s="1" t="s">
        <v>3570</v>
      </c>
      <c r="N1271" s="1" t="s">
        <v>27</v>
      </c>
      <c r="O1271" s="1" t="s">
        <v>27</v>
      </c>
      <c r="P1271" s="1" t="s">
        <v>3390</v>
      </c>
      <c r="Q1271">
        <v>11002</v>
      </c>
      <c r="T1271" s="1" t="s">
        <v>27</v>
      </c>
      <c r="U1271" s="1" t="s">
        <v>4734</v>
      </c>
      <c r="V1271">
        <v>1568380057</v>
      </c>
      <c r="W1271">
        <v>0</v>
      </c>
      <c r="X1271" s="1" t="s">
        <v>27</v>
      </c>
      <c r="Y1271" s="2">
        <v>43721.629861111112</v>
      </c>
    </row>
    <row r="1272" spans="1:25" x14ac:dyDescent="0.4">
      <c r="A1272">
        <v>1748859</v>
      </c>
      <c r="B1272">
        <v>49797999</v>
      </c>
      <c r="C1272">
        <v>331</v>
      </c>
      <c r="D1272">
        <v>338266059</v>
      </c>
      <c r="E1272" s="1" t="s">
        <v>362</v>
      </c>
      <c r="F1272">
        <v>28601</v>
      </c>
      <c r="G1272">
        <v>534005</v>
      </c>
      <c r="H1272" s="1" t="s">
        <v>362</v>
      </c>
      <c r="I1272" s="1" t="s">
        <v>3534</v>
      </c>
      <c r="J1272" s="1" t="s">
        <v>169</v>
      </c>
      <c r="L1272" s="1" t="s">
        <v>27</v>
      </c>
      <c r="M1272" s="1" t="s">
        <v>3419</v>
      </c>
      <c r="N1272" s="1" t="s">
        <v>4735</v>
      </c>
      <c r="O1272" s="1" t="s">
        <v>3920</v>
      </c>
      <c r="P1272" s="1" t="s">
        <v>3416</v>
      </c>
      <c r="Q1272">
        <v>13130</v>
      </c>
      <c r="R1272">
        <v>1</v>
      </c>
      <c r="S1272">
        <v>1234</v>
      </c>
      <c r="T1272" s="1" t="s">
        <v>3373</v>
      </c>
      <c r="U1272" s="1" t="s">
        <v>27</v>
      </c>
      <c r="V1272">
        <v>1568401192</v>
      </c>
      <c r="W1272">
        <v>0</v>
      </c>
      <c r="X1272" s="1" t="s">
        <v>27</v>
      </c>
      <c r="Y1272" s="2">
        <v>43721.874305555553</v>
      </c>
    </row>
    <row r="1273" spans="1:25" x14ac:dyDescent="0.4">
      <c r="A1273">
        <v>1653244</v>
      </c>
      <c r="B1273">
        <v>49864637</v>
      </c>
      <c r="C1273">
        <v>331</v>
      </c>
      <c r="D1273">
        <v>337911321</v>
      </c>
      <c r="E1273" s="1" t="s">
        <v>299</v>
      </c>
      <c r="F1273">
        <v>47001</v>
      </c>
      <c r="G1273">
        <v>561380</v>
      </c>
      <c r="H1273" s="1" t="s">
        <v>299</v>
      </c>
      <c r="I1273" s="1" t="s">
        <v>3502</v>
      </c>
      <c r="J1273" s="1" t="s">
        <v>299</v>
      </c>
      <c r="L1273" s="1" t="s">
        <v>27</v>
      </c>
      <c r="M1273" s="1" t="s">
        <v>3393</v>
      </c>
      <c r="N1273" s="1" t="s">
        <v>3770</v>
      </c>
      <c r="O1273" s="1" t="s">
        <v>27</v>
      </c>
      <c r="P1273" s="1" t="s">
        <v>3416</v>
      </c>
      <c r="Q1273">
        <v>13130</v>
      </c>
      <c r="R1273">
        <v>1</v>
      </c>
      <c r="S1273">
        <v>422</v>
      </c>
      <c r="T1273" s="1" t="s">
        <v>3391</v>
      </c>
      <c r="U1273" s="1" t="s">
        <v>27</v>
      </c>
      <c r="V1273">
        <v>1568380060</v>
      </c>
      <c r="W1273">
        <v>0</v>
      </c>
      <c r="X1273" s="1" t="s">
        <v>27</v>
      </c>
      <c r="Y1273" s="2">
        <v>43721.629861111112</v>
      </c>
    </row>
    <row r="1274" spans="1:25" x14ac:dyDescent="0.4">
      <c r="A1274">
        <v>1748858</v>
      </c>
      <c r="B1274">
        <v>49872427</v>
      </c>
      <c r="C1274">
        <v>331</v>
      </c>
      <c r="D1274">
        <v>338154007</v>
      </c>
      <c r="E1274" s="1" t="s">
        <v>1454</v>
      </c>
      <c r="F1274">
        <v>43401</v>
      </c>
      <c r="G1274">
        <v>567027</v>
      </c>
      <c r="H1274" s="1" t="s">
        <v>1454</v>
      </c>
      <c r="I1274" s="1" t="s">
        <v>3791</v>
      </c>
      <c r="J1274" s="1" t="s">
        <v>1454</v>
      </c>
      <c r="L1274" s="1" t="s">
        <v>27</v>
      </c>
      <c r="M1274" s="1" t="s">
        <v>3414</v>
      </c>
      <c r="N1274" s="1" t="s">
        <v>4736</v>
      </c>
      <c r="O1274" s="1" t="s">
        <v>27</v>
      </c>
      <c r="P1274" s="1" t="s">
        <v>3416</v>
      </c>
      <c r="Q1274">
        <v>13130</v>
      </c>
      <c r="R1274">
        <v>1</v>
      </c>
      <c r="S1274">
        <v>2778</v>
      </c>
      <c r="T1274" s="1" t="s">
        <v>3771</v>
      </c>
      <c r="U1274" s="1" t="s">
        <v>27</v>
      </c>
      <c r="V1274">
        <v>1568401192</v>
      </c>
      <c r="W1274">
        <v>0</v>
      </c>
      <c r="X1274" s="1" t="s">
        <v>27</v>
      </c>
      <c r="Y1274" s="2">
        <v>43721.874305555553</v>
      </c>
    </row>
    <row r="1275" spans="1:25" x14ac:dyDescent="0.4">
      <c r="A1275">
        <v>1748857</v>
      </c>
      <c r="B1275">
        <v>60061855</v>
      </c>
      <c r="C1275">
        <v>331</v>
      </c>
      <c r="D1275">
        <v>337911710</v>
      </c>
      <c r="E1275" s="1" t="s">
        <v>4737</v>
      </c>
      <c r="F1275">
        <v>39181</v>
      </c>
      <c r="G1275">
        <v>553271</v>
      </c>
      <c r="H1275" s="1" t="s">
        <v>4737</v>
      </c>
      <c r="I1275" s="1" t="s">
        <v>3589</v>
      </c>
      <c r="J1275" s="1" t="s">
        <v>669</v>
      </c>
      <c r="L1275" s="1" t="s">
        <v>27</v>
      </c>
      <c r="M1275" s="1" t="s">
        <v>3393</v>
      </c>
      <c r="N1275" s="1" t="s">
        <v>4738</v>
      </c>
      <c r="O1275" s="1" t="s">
        <v>1796</v>
      </c>
      <c r="P1275" s="1" t="s">
        <v>3416</v>
      </c>
      <c r="Q1275">
        <v>13130</v>
      </c>
      <c r="R1275">
        <v>1</v>
      </c>
      <c r="S1275">
        <v>600</v>
      </c>
      <c r="T1275" s="1" t="s">
        <v>27</v>
      </c>
      <c r="U1275" s="1" t="s">
        <v>27</v>
      </c>
      <c r="V1275">
        <v>1568401192</v>
      </c>
      <c r="W1275">
        <v>0</v>
      </c>
      <c r="X1275" s="1" t="s">
        <v>27</v>
      </c>
      <c r="Y1275" s="2">
        <v>43721.874305555553</v>
      </c>
    </row>
    <row r="1276" spans="1:25" x14ac:dyDescent="0.4">
      <c r="A1276">
        <v>1748856</v>
      </c>
      <c r="B1276">
        <v>60061863</v>
      </c>
      <c r="C1276">
        <v>331</v>
      </c>
      <c r="D1276">
        <v>339277704</v>
      </c>
      <c r="E1276" s="1" t="s">
        <v>669</v>
      </c>
      <c r="F1276">
        <v>39002</v>
      </c>
      <c r="G1276">
        <v>552046</v>
      </c>
      <c r="H1276" s="1" t="s">
        <v>669</v>
      </c>
      <c r="I1276" s="1" t="s">
        <v>3589</v>
      </c>
      <c r="J1276" s="1" t="s">
        <v>669</v>
      </c>
      <c r="L1276" s="1" t="s">
        <v>27</v>
      </c>
      <c r="M1276" s="1" t="s">
        <v>3414</v>
      </c>
      <c r="N1276" s="1" t="s">
        <v>3455</v>
      </c>
      <c r="O1276" s="1" t="s">
        <v>27</v>
      </c>
      <c r="P1276" s="1" t="s">
        <v>3416</v>
      </c>
      <c r="Q1276">
        <v>13130</v>
      </c>
      <c r="R1276">
        <v>1</v>
      </c>
      <c r="S1276">
        <v>1670</v>
      </c>
      <c r="T1276" s="1" t="s">
        <v>3387</v>
      </c>
      <c r="U1276" s="1" t="s">
        <v>27</v>
      </c>
      <c r="V1276">
        <v>1568401192</v>
      </c>
      <c r="W1276">
        <v>0</v>
      </c>
      <c r="X1276" s="1" t="s">
        <v>27</v>
      </c>
      <c r="Y1276" s="2">
        <v>43721.874305555553</v>
      </c>
    </row>
    <row r="1277" spans="1:25" x14ac:dyDescent="0.4">
      <c r="A1277">
        <v>1748855</v>
      </c>
      <c r="B1277">
        <v>60061880</v>
      </c>
      <c r="C1277">
        <v>331</v>
      </c>
      <c r="D1277">
        <v>338798641</v>
      </c>
      <c r="E1277" s="1" t="s">
        <v>2846</v>
      </c>
      <c r="F1277">
        <v>39165</v>
      </c>
      <c r="G1277">
        <v>552054</v>
      </c>
      <c r="H1277" s="1" t="s">
        <v>2846</v>
      </c>
      <c r="I1277" s="1" t="s">
        <v>3589</v>
      </c>
      <c r="J1277" s="1" t="s">
        <v>669</v>
      </c>
      <c r="L1277" s="1" t="s">
        <v>27</v>
      </c>
      <c r="M1277" s="1" t="s">
        <v>3419</v>
      </c>
      <c r="N1277" s="1" t="s">
        <v>4739</v>
      </c>
      <c r="O1277" s="1" t="s">
        <v>27</v>
      </c>
      <c r="P1277" s="1" t="s">
        <v>3416</v>
      </c>
      <c r="Q1277">
        <v>13130</v>
      </c>
      <c r="R1277">
        <v>1</v>
      </c>
      <c r="S1277">
        <v>203</v>
      </c>
      <c r="T1277" s="1" t="s">
        <v>27</v>
      </c>
      <c r="U1277" s="1" t="s">
        <v>27</v>
      </c>
      <c r="V1277">
        <v>1568401192</v>
      </c>
      <c r="W1277">
        <v>0</v>
      </c>
      <c r="X1277" s="1" t="s">
        <v>27</v>
      </c>
      <c r="Y1277" s="2">
        <v>43721.874305555553</v>
      </c>
    </row>
    <row r="1278" spans="1:25" x14ac:dyDescent="0.4">
      <c r="A1278">
        <v>1654416</v>
      </c>
      <c r="B1278">
        <v>60064781</v>
      </c>
      <c r="C1278">
        <v>331</v>
      </c>
      <c r="D1278">
        <v>338025615</v>
      </c>
      <c r="E1278" s="1" t="s">
        <v>669</v>
      </c>
      <c r="F1278">
        <v>39002</v>
      </c>
      <c r="G1278">
        <v>552046</v>
      </c>
      <c r="H1278" s="1" t="s">
        <v>669</v>
      </c>
      <c r="I1278" s="1" t="s">
        <v>3589</v>
      </c>
      <c r="J1278" s="1" t="s">
        <v>669</v>
      </c>
      <c r="L1278" s="1" t="s">
        <v>27</v>
      </c>
      <c r="M1278" s="1" t="s">
        <v>3419</v>
      </c>
      <c r="N1278" s="1" t="s">
        <v>3457</v>
      </c>
      <c r="O1278" s="1" t="s">
        <v>27</v>
      </c>
      <c r="P1278" s="1" t="s">
        <v>3416</v>
      </c>
      <c r="Q1278">
        <v>13130</v>
      </c>
      <c r="R1278">
        <v>1</v>
      </c>
      <c r="S1278">
        <v>788</v>
      </c>
      <c r="T1278" s="1" t="s">
        <v>3373</v>
      </c>
      <c r="U1278" s="1" t="s">
        <v>27</v>
      </c>
      <c r="V1278">
        <v>1568380064</v>
      </c>
      <c r="W1278">
        <v>0</v>
      </c>
      <c r="X1278" s="1" t="s">
        <v>27</v>
      </c>
      <c r="Y1278" s="2">
        <v>43721.629861111112</v>
      </c>
    </row>
    <row r="1279" spans="1:25" x14ac:dyDescent="0.4">
      <c r="A1279">
        <v>1748854</v>
      </c>
      <c r="B1279">
        <v>60064790</v>
      </c>
      <c r="C1279">
        <v>331</v>
      </c>
      <c r="D1279">
        <v>338025616</v>
      </c>
      <c r="E1279" s="1" t="s">
        <v>669</v>
      </c>
      <c r="F1279">
        <v>39002</v>
      </c>
      <c r="G1279">
        <v>552046</v>
      </c>
      <c r="H1279" s="1" t="s">
        <v>669</v>
      </c>
      <c r="I1279" s="1" t="s">
        <v>3589</v>
      </c>
      <c r="J1279" s="1" t="s">
        <v>669</v>
      </c>
      <c r="L1279" s="1" t="s">
        <v>27</v>
      </c>
      <c r="M1279" s="1" t="s">
        <v>3393</v>
      </c>
      <c r="N1279" s="1" t="s">
        <v>3612</v>
      </c>
      <c r="O1279" s="1" t="s">
        <v>27</v>
      </c>
      <c r="P1279" s="1" t="s">
        <v>3416</v>
      </c>
      <c r="Q1279">
        <v>13130</v>
      </c>
      <c r="R1279">
        <v>1</v>
      </c>
      <c r="S1279">
        <v>1615</v>
      </c>
      <c r="T1279" s="1" t="s">
        <v>27</v>
      </c>
      <c r="U1279" s="1" t="s">
        <v>27</v>
      </c>
      <c r="V1279">
        <v>1568401192</v>
      </c>
      <c r="W1279">
        <v>0</v>
      </c>
      <c r="X1279" s="1" t="s">
        <v>27</v>
      </c>
      <c r="Y1279" s="2">
        <v>43721.874305555553</v>
      </c>
    </row>
    <row r="1280" spans="1:25" x14ac:dyDescent="0.4">
      <c r="A1280">
        <v>1748853</v>
      </c>
      <c r="B1280">
        <v>60075902</v>
      </c>
      <c r="C1280">
        <v>331</v>
      </c>
      <c r="D1280">
        <v>338090739</v>
      </c>
      <c r="E1280" s="1" t="s">
        <v>136</v>
      </c>
      <c r="F1280">
        <v>37001</v>
      </c>
      <c r="G1280">
        <v>544256</v>
      </c>
      <c r="H1280" s="1" t="s">
        <v>136</v>
      </c>
      <c r="I1280" s="1" t="s">
        <v>3496</v>
      </c>
      <c r="J1280" s="1" t="s">
        <v>136</v>
      </c>
      <c r="L1280" s="1" t="s">
        <v>27</v>
      </c>
      <c r="M1280" s="1" t="s">
        <v>3419</v>
      </c>
      <c r="N1280" s="1" t="s">
        <v>4740</v>
      </c>
      <c r="O1280" s="1" t="s">
        <v>3498</v>
      </c>
      <c r="P1280" s="1" t="s">
        <v>3416</v>
      </c>
      <c r="Q1280">
        <v>13130</v>
      </c>
      <c r="R1280">
        <v>1</v>
      </c>
      <c r="S1280">
        <v>391</v>
      </c>
      <c r="T1280" s="1" t="s">
        <v>3665</v>
      </c>
      <c r="U1280" s="1" t="s">
        <v>27</v>
      </c>
      <c r="V1280">
        <v>1568401192</v>
      </c>
      <c r="W1280">
        <v>0</v>
      </c>
      <c r="X1280" s="1" t="s">
        <v>27</v>
      </c>
      <c r="Y1280" s="2">
        <v>43721.874305555553</v>
      </c>
    </row>
    <row r="1281" spans="1:25" x14ac:dyDescent="0.4">
      <c r="A1281">
        <v>1748852</v>
      </c>
      <c r="B1281">
        <v>60075911</v>
      </c>
      <c r="C1281">
        <v>331</v>
      </c>
      <c r="D1281">
        <v>338156737</v>
      </c>
      <c r="E1281" s="1" t="s">
        <v>136</v>
      </c>
      <c r="F1281">
        <v>37001</v>
      </c>
      <c r="G1281">
        <v>544256</v>
      </c>
      <c r="H1281" s="1" t="s">
        <v>136</v>
      </c>
      <c r="I1281" s="1" t="s">
        <v>3496</v>
      </c>
      <c r="J1281" s="1" t="s">
        <v>136</v>
      </c>
      <c r="L1281" s="1" t="s">
        <v>27</v>
      </c>
      <c r="M1281" s="1" t="s">
        <v>3414</v>
      </c>
      <c r="N1281" s="1" t="s">
        <v>4741</v>
      </c>
      <c r="O1281" s="1" t="s">
        <v>4742</v>
      </c>
      <c r="P1281" s="1" t="s">
        <v>3416</v>
      </c>
      <c r="Q1281">
        <v>13130</v>
      </c>
      <c r="R1281">
        <v>1</v>
      </c>
      <c r="S1281">
        <v>458</v>
      </c>
      <c r="T1281" s="1" t="s">
        <v>4566</v>
      </c>
      <c r="U1281" s="1" t="s">
        <v>27</v>
      </c>
      <c r="V1281">
        <v>1568401192</v>
      </c>
      <c r="W1281">
        <v>0</v>
      </c>
      <c r="X1281" s="1" t="s">
        <v>27</v>
      </c>
      <c r="Y1281" s="2">
        <v>43721.874305555553</v>
      </c>
    </row>
    <row r="1282" spans="1:25" x14ac:dyDescent="0.4">
      <c r="A1282">
        <v>1748851</v>
      </c>
      <c r="B1282">
        <v>60075970</v>
      </c>
      <c r="C1282">
        <v>331</v>
      </c>
      <c r="D1282">
        <v>338123370</v>
      </c>
      <c r="E1282" s="1" t="s">
        <v>136</v>
      </c>
      <c r="F1282">
        <v>37001</v>
      </c>
      <c r="G1282">
        <v>544256</v>
      </c>
      <c r="H1282" s="1" t="s">
        <v>136</v>
      </c>
      <c r="I1282" s="1" t="s">
        <v>3496</v>
      </c>
      <c r="J1282" s="1" t="s">
        <v>136</v>
      </c>
      <c r="L1282" s="1" t="s">
        <v>27</v>
      </c>
      <c r="M1282" s="1" t="s">
        <v>3419</v>
      </c>
      <c r="N1282" s="1" t="s">
        <v>3469</v>
      </c>
      <c r="O1282" s="1" t="s">
        <v>3587</v>
      </c>
      <c r="P1282" s="1" t="s">
        <v>3416</v>
      </c>
      <c r="Q1282">
        <v>13130</v>
      </c>
      <c r="R1282">
        <v>1</v>
      </c>
      <c r="S1282">
        <v>260</v>
      </c>
      <c r="T1282" s="1" t="s">
        <v>3485</v>
      </c>
      <c r="U1282" s="1" t="s">
        <v>27</v>
      </c>
      <c r="V1282">
        <v>1568401192</v>
      </c>
      <c r="W1282">
        <v>0</v>
      </c>
      <c r="X1282" s="1" t="s">
        <v>27</v>
      </c>
      <c r="Y1282" s="2">
        <v>43721.874305555553</v>
      </c>
    </row>
    <row r="1283" spans="1:25" x14ac:dyDescent="0.4">
      <c r="A1283">
        <v>1748850</v>
      </c>
      <c r="B1283">
        <v>60076046</v>
      </c>
      <c r="C1283">
        <v>331</v>
      </c>
      <c r="D1283">
        <v>338160799</v>
      </c>
      <c r="E1283" s="1" t="s">
        <v>136</v>
      </c>
      <c r="F1283">
        <v>37001</v>
      </c>
      <c r="G1283">
        <v>544256</v>
      </c>
      <c r="H1283" s="1" t="s">
        <v>136</v>
      </c>
      <c r="I1283" s="1" t="s">
        <v>3496</v>
      </c>
      <c r="J1283" s="1" t="s">
        <v>136</v>
      </c>
      <c r="L1283" s="1" t="s">
        <v>27</v>
      </c>
      <c r="M1283" s="1" t="s">
        <v>3393</v>
      </c>
      <c r="N1283" s="1" t="s">
        <v>4493</v>
      </c>
      <c r="O1283" s="1" t="s">
        <v>3745</v>
      </c>
      <c r="P1283" s="1" t="s">
        <v>3416</v>
      </c>
      <c r="Q1283">
        <v>13130</v>
      </c>
      <c r="R1283">
        <v>1</v>
      </c>
      <c r="S1283">
        <v>1849</v>
      </c>
      <c r="T1283" s="1" t="s">
        <v>3373</v>
      </c>
      <c r="U1283" s="1" t="s">
        <v>27</v>
      </c>
      <c r="V1283">
        <v>1568401192</v>
      </c>
      <c r="W1283">
        <v>0</v>
      </c>
      <c r="X1283" s="1" t="s">
        <v>27</v>
      </c>
      <c r="Y1283" s="2">
        <v>43721.874305555553</v>
      </c>
    </row>
    <row r="1284" spans="1:25" x14ac:dyDescent="0.4">
      <c r="A1284">
        <v>1748849</v>
      </c>
      <c r="B1284">
        <v>60076089</v>
      </c>
      <c r="C1284">
        <v>331</v>
      </c>
      <c r="D1284">
        <v>338615412</v>
      </c>
      <c r="E1284" s="1" t="s">
        <v>136</v>
      </c>
      <c r="F1284">
        <v>37004</v>
      </c>
      <c r="G1284">
        <v>544256</v>
      </c>
      <c r="H1284" s="1" t="s">
        <v>136</v>
      </c>
      <c r="I1284" s="1" t="s">
        <v>3496</v>
      </c>
      <c r="J1284" s="1" t="s">
        <v>136</v>
      </c>
      <c r="L1284" s="1" t="s">
        <v>27</v>
      </c>
      <c r="M1284" s="1" t="s">
        <v>3419</v>
      </c>
      <c r="N1284" s="1" t="s">
        <v>4511</v>
      </c>
      <c r="O1284" s="1" t="s">
        <v>3745</v>
      </c>
      <c r="P1284" s="1" t="s">
        <v>3416</v>
      </c>
      <c r="Q1284">
        <v>13130</v>
      </c>
      <c r="R1284">
        <v>1</v>
      </c>
      <c r="S1284">
        <v>1579</v>
      </c>
      <c r="T1284" s="1" t="s">
        <v>3391</v>
      </c>
      <c r="U1284" s="1" t="s">
        <v>27</v>
      </c>
      <c r="V1284">
        <v>1568401192</v>
      </c>
      <c r="W1284">
        <v>0</v>
      </c>
      <c r="X1284" s="1" t="s">
        <v>27</v>
      </c>
      <c r="Y1284" s="2">
        <v>43721.874305555553</v>
      </c>
    </row>
    <row r="1285" spans="1:25" x14ac:dyDescent="0.4">
      <c r="A1285">
        <v>1748848</v>
      </c>
      <c r="B1285">
        <v>60077590</v>
      </c>
      <c r="C1285">
        <v>331</v>
      </c>
      <c r="D1285">
        <v>338025633</v>
      </c>
      <c r="E1285" s="1" t="s">
        <v>136</v>
      </c>
      <c r="F1285">
        <v>37001</v>
      </c>
      <c r="G1285">
        <v>544256</v>
      </c>
      <c r="H1285" s="1" t="s">
        <v>136</v>
      </c>
      <c r="I1285" s="1" t="s">
        <v>3496</v>
      </c>
      <c r="J1285" s="1" t="s">
        <v>136</v>
      </c>
      <c r="L1285" s="1" t="s">
        <v>27</v>
      </c>
      <c r="M1285" s="1" t="s">
        <v>3414</v>
      </c>
      <c r="N1285" s="1" t="s">
        <v>4743</v>
      </c>
      <c r="O1285" s="1" t="s">
        <v>3587</v>
      </c>
      <c r="P1285" s="1" t="s">
        <v>3416</v>
      </c>
      <c r="Q1285">
        <v>13130</v>
      </c>
      <c r="R1285">
        <v>1</v>
      </c>
      <c r="S1285">
        <v>239</v>
      </c>
      <c r="T1285" s="1" t="s">
        <v>3837</v>
      </c>
      <c r="U1285" s="1" t="s">
        <v>27</v>
      </c>
      <c r="V1285">
        <v>1568401192</v>
      </c>
      <c r="W1285">
        <v>0</v>
      </c>
      <c r="X1285" s="1" t="s">
        <v>27</v>
      </c>
      <c r="Y1285" s="2">
        <v>43721.874305555553</v>
      </c>
    </row>
    <row r="1286" spans="1:25" x14ac:dyDescent="0.4">
      <c r="A1286">
        <v>1748846</v>
      </c>
      <c r="B1286">
        <v>60084286</v>
      </c>
      <c r="C1286">
        <v>331</v>
      </c>
      <c r="D1286">
        <v>337911769</v>
      </c>
      <c r="E1286" s="1" t="s">
        <v>782</v>
      </c>
      <c r="F1286">
        <v>38101</v>
      </c>
      <c r="G1286">
        <v>545392</v>
      </c>
      <c r="H1286" s="1" t="s">
        <v>782</v>
      </c>
      <c r="I1286" s="1" t="s">
        <v>3461</v>
      </c>
      <c r="J1286" s="1" t="s">
        <v>782</v>
      </c>
      <c r="L1286" s="1" t="s">
        <v>27</v>
      </c>
      <c r="M1286" s="1" t="s">
        <v>3393</v>
      </c>
      <c r="N1286" s="1" t="s">
        <v>4347</v>
      </c>
      <c r="O1286" s="1" t="s">
        <v>4348</v>
      </c>
      <c r="P1286" s="1" t="s">
        <v>3416</v>
      </c>
      <c r="Q1286">
        <v>13130</v>
      </c>
      <c r="R1286">
        <v>1</v>
      </c>
      <c r="S1286">
        <v>109</v>
      </c>
      <c r="T1286" s="1" t="s">
        <v>27</v>
      </c>
      <c r="U1286" s="1" t="s">
        <v>27</v>
      </c>
      <c r="V1286">
        <v>1568401192</v>
      </c>
      <c r="W1286">
        <v>0</v>
      </c>
      <c r="X1286" s="1" t="s">
        <v>27</v>
      </c>
      <c r="Y1286" s="2">
        <v>43721.874305555553</v>
      </c>
    </row>
    <row r="1287" spans="1:25" x14ac:dyDescent="0.4">
      <c r="A1287">
        <v>1654865</v>
      </c>
      <c r="B1287">
        <v>60103345</v>
      </c>
      <c r="C1287">
        <v>331</v>
      </c>
      <c r="D1287">
        <v>338025640</v>
      </c>
      <c r="E1287" s="1" t="s">
        <v>154</v>
      </c>
      <c r="F1287">
        <v>53701</v>
      </c>
      <c r="G1287">
        <v>571164</v>
      </c>
      <c r="H1287" s="1" t="s">
        <v>154</v>
      </c>
      <c r="I1287" s="1" t="s">
        <v>3603</v>
      </c>
      <c r="J1287" s="1" t="s">
        <v>154</v>
      </c>
      <c r="L1287" s="1" t="s">
        <v>27</v>
      </c>
      <c r="M1287" s="1" t="s">
        <v>3393</v>
      </c>
      <c r="N1287" s="1" t="s">
        <v>3754</v>
      </c>
      <c r="O1287" s="1" t="s">
        <v>4744</v>
      </c>
      <c r="P1287" s="1" t="s">
        <v>3416</v>
      </c>
      <c r="Q1287">
        <v>13130</v>
      </c>
      <c r="R1287">
        <v>1</v>
      </c>
      <c r="S1287">
        <v>250</v>
      </c>
      <c r="T1287" s="1" t="s">
        <v>27</v>
      </c>
      <c r="U1287" s="1" t="s">
        <v>27</v>
      </c>
      <c r="V1287">
        <v>1568380066</v>
      </c>
      <c r="W1287">
        <v>0</v>
      </c>
      <c r="X1287" s="1" t="s">
        <v>27</v>
      </c>
      <c r="Y1287" s="2">
        <v>43721.629861111112</v>
      </c>
    </row>
    <row r="1288" spans="1:25" x14ac:dyDescent="0.4">
      <c r="A1288">
        <v>1748847</v>
      </c>
      <c r="B1288">
        <v>60116820</v>
      </c>
      <c r="C1288">
        <v>331</v>
      </c>
      <c r="D1288">
        <v>337911882</v>
      </c>
      <c r="E1288" s="1" t="s">
        <v>1127</v>
      </c>
      <c r="F1288">
        <v>50601</v>
      </c>
      <c r="G1288">
        <v>572659</v>
      </c>
      <c r="H1288" s="1" t="s">
        <v>1127</v>
      </c>
      <c r="I1288" s="1" t="s">
        <v>3536</v>
      </c>
      <c r="J1288" s="1" t="s">
        <v>1127</v>
      </c>
      <c r="L1288" s="1" t="s">
        <v>27</v>
      </c>
      <c r="M1288" s="1" t="s">
        <v>3419</v>
      </c>
      <c r="N1288" s="1" t="s">
        <v>4745</v>
      </c>
      <c r="O1288" s="1" t="s">
        <v>3573</v>
      </c>
      <c r="P1288" s="1" t="s">
        <v>3416</v>
      </c>
      <c r="Q1288">
        <v>13130</v>
      </c>
      <c r="R1288">
        <v>1</v>
      </c>
      <c r="S1288">
        <v>100</v>
      </c>
      <c r="T1288" s="1" t="s">
        <v>27</v>
      </c>
      <c r="U1288" s="1" t="s">
        <v>27</v>
      </c>
      <c r="V1288">
        <v>1568401192</v>
      </c>
      <c r="W1288">
        <v>0</v>
      </c>
      <c r="X1288" s="1" t="s">
        <v>27</v>
      </c>
      <c r="Y1288" s="2">
        <v>43721.874305555553</v>
      </c>
    </row>
    <row r="1289" spans="1:25" x14ac:dyDescent="0.4">
      <c r="A1289">
        <v>1748845</v>
      </c>
      <c r="B1289">
        <v>60116871</v>
      </c>
      <c r="C1289">
        <v>331</v>
      </c>
      <c r="D1289">
        <v>337911883</v>
      </c>
      <c r="E1289" s="1" t="s">
        <v>2142</v>
      </c>
      <c r="F1289">
        <v>50801</v>
      </c>
      <c r="G1289">
        <v>572926</v>
      </c>
      <c r="H1289" s="1" t="s">
        <v>2142</v>
      </c>
      <c r="I1289" s="1" t="s">
        <v>3536</v>
      </c>
      <c r="J1289" s="1" t="s">
        <v>1127</v>
      </c>
      <c r="L1289" s="1" t="s">
        <v>27</v>
      </c>
      <c r="M1289" s="1" t="s">
        <v>3393</v>
      </c>
      <c r="N1289" s="1" t="s">
        <v>3545</v>
      </c>
      <c r="O1289" s="1" t="s">
        <v>27</v>
      </c>
      <c r="P1289" s="1" t="s">
        <v>3416</v>
      </c>
      <c r="Q1289">
        <v>13130</v>
      </c>
      <c r="R1289">
        <v>1</v>
      </c>
      <c r="S1289">
        <v>675</v>
      </c>
      <c r="T1289" s="1" t="s">
        <v>27</v>
      </c>
      <c r="U1289" s="1" t="s">
        <v>27</v>
      </c>
      <c r="V1289">
        <v>1568401192</v>
      </c>
      <c r="W1289">
        <v>0</v>
      </c>
      <c r="X1289" s="1" t="s">
        <v>27</v>
      </c>
      <c r="Y1289" s="2">
        <v>43721.874305555553</v>
      </c>
    </row>
    <row r="1290" spans="1:25" x14ac:dyDescent="0.4">
      <c r="A1290">
        <v>1748844</v>
      </c>
      <c r="B1290">
        <v>60116935</v>
      </c>
      <c r="C1290">
        <v>331</v>
      </c>
      <c r="D1290">
        <v>338123402</v>
      </c>
      <c r="E1290" s="1" t="s">
        <v>1127</v>
      </c>
      <c r="F1290">
        <v>50601</v>
      </c>
      <c r="G1290">
        <v>572659</v>
      </c>
      <c r="H1290" s="1" t="s">
        <v>1127</v>
      </c>
      <c r="I1290" s="1" t="s">
        <v>3536</v>
      </c>
      <c r="J1290" s="1" t="s">
        <v>1127</v>
      </c>
      <c r="L1290" s="1" t="s">
        <v>27</v>
      </c>
      <c r="M1290" s="1" t="s">
        <v>3393</v>
      </c>
      <c r="N1290" s="1" t="s">
        <v>3477</v>
      </c>
      <c r="O1290" s="1" t="s">
        <v>4746</v>
      </c>
      <c r="P1290" s="1" t="s">
        <v>3416</v>
      </c>
      <c r="Q1290">
        <v>13130</v>
      </c>
      <c r="R1290">
        <v>1</v>
      </c>
      <c r="S1290">
        <v>220</v>
      </c>
      <c r="T1290" s="1" t="s">
        <v>27</v>
      </c>
      <c r="U1290" s="1" t="s">
        <v>27</v>
      </c>
      <c r="V1290">
        <v>1568401192</v>
      </c>
      <c r="W1290">
        <v>0</v>
      </c>
      <c r="X1290" s="1" t="s">
        <v>27</v>
      </c>
      <c r="Y1290" s="2">
        <v>43721.874305555553</v>
      </c>
    </row>
    <row r="1291" spans="1:25" x14ac:dyDescent="0.4">
      <c r="A1291">
        <v>1748843</v>
      </c>
      <c r="B1291">
        <v>60117001</v>
      </c>
      <c r="C1291">
        <v>331</v>
      </c>
      <c r="D1291">
        <v>338123403</v>
      </c>
      <c r="E1291" s="1" t="s">
        <v>367</v>
      </c>
      <c r="F1291">
        <v>50901</v>
      </c>
      <c r="G1291">
        <v>573248</v>
      </c>
      <c r="H1291" s="1" t="s">
        <v>367</v>
      </c>
      <c r="I1291" s="1" t="s">
        <v>3536</v>
      </c>
      <c r="J1291" s="1" t="s">
        <v>1127</v>
      </c>
      <c r="L1291" s="1" t="s">
        <v>27</v>
      </c>
      <c r="M1291" s="1" t="s">
        <v>3419</v>
      </c>
      <c r="N1291" s="1" t="s">
        <v>3810</v>
      </c>
      <c r="O1291" s="1" t="s">
        <v>27</v>
      </c>
      <c r="P1291" s="1" t="s">
        <v>3416</v>
      </c>
      <c r="Q1291">
        <v>13130</v>
      </c>
      <c r="R1291">
        <v>1</v>
      </c>
      <c r="S1291">
        <v>740</v>
      </c>
      <c r="T1291" s="1" t="s">
        <v>27</v>
      </c>
      <c r="U1291" s="1" t="s">
        <v>27</v>
      </c>
      <c r="V1291">
        <v>1568401192</v>
      </c>
      <c r="W1291">
        <v>0</v>
      </c>
      <c r="X1291" s="1" t="s">
        <v>27</v>
      </c>
      <c r="Y1291" s="2">
        <v>43721.874305555553</v>
      </c>
    </row>
    <row r="1292" spans="1:25" x14ac:dyDescent="0.4">
      <c r="A1292">
        <v>1748842</v>
      </c>
      <c r="B1292">
        <v>60126647</v>
      </c>
      <c r="C1292">
        <v>331</v>
      </c>
      <c r="D1292">
        <v>338156740</v>
      </c>
      <c r="E1292" s="1" t="s">
        <v>938</v>
      </c>
      <c r="F1292">
        <v>58401</v>
      </c>
      <c r="G1292">
        <v>568988</v>
      </c>
      <c r="H1292" s="1" t="s">
        <v>938</v>
      </c>
      <c r="I1292" s="1" t="s">
        <v>3549</v>
      </c>
      <c r="J1292" s="1" t="s">
        <v>505</v>
      </c>
      <c r="L1292" s="1" t="s">
        <v>27</v>
      </c>
      <c r="M1292" s="1" t="s">
        <v>3419</v>
      </c>
      <c r="N1292" s="1" t="s">
        <v>3812</v>
      </c>
      <c r="O1292" s="1" t="s">
        <v>27</v>
      </c>
      <c r="P1292" s="1" t="s">
        <v>3416</v>
      </c>
      <c r="Q1292">
        <v>13130</v>
      </c>
      <c r="R1292">
        <v>1</v>
      </c>
      <c r="S1292">
        <v>1</v>
      </c>
      <c r="T1292" s="1" t="s">
        <v>27</v>
      </c>
      <c r="U1292" s="1" t="s">
        <v>27</v>
      </c>
      <c r="V1292">
        <v>1568401191</v>
      </c>
      <c r="W1292">
        <v>0</v>
      </c>
      <c r="X1292" s="1" t="s">
        <v>27</v>
      </c>
      <c r="Y1292" s="2">
        <v>43721.874305555553</v>
      </c>
    </row>
    <row r="1293" spans="1:25" x14ac:dyDescent="0.4">
      <c r="A1293">
        <v>1748841</v>
      </c>
      <c r="B1293">
        <v>60126671</v>
      </c>
      <c r="C1293">
        <v>331</v>
      </c>
      <c r="D1293">
        <v>337911904</v>
      </c>
      <c r="E1293" s="1" t="s">
        <v>517</v>
      </c>
      <c r="F1293">
        <v>58301</v>
      </c>
      <c r="G1293">
        <v>568759</v>
      </c>
      <c r="H1293" s="1" t="s">
        <v>517</v>
      </c>
      <c r="I1293" s="1" t="s">
        <v>3549</v>
      </c>
      <c r="J1293" s="1" t="s">
        <v>505</v>
      </c>
      <c r="L1293" s="1" t="s">
        <v>27</v>
      </c>
      <c r="M1293" s="1" t="s">
        <v>3419</v>
      </c>
      <c r="N1293" s="1" t="s">
        <v>4337</v>
      </c>
      <c r="O1293" s="1" t="s">
        <v>27</v>
      </c>
      <c r="P1293" s="1" t="s">
        <v>3416</v>
      </c>
      <c r="Q1293">
        <v>13130</v>
      </c>
      <c r="R1293">
        <v>1</v>
      </c>
      <c r="S1293">
        <v>690</v>
      </c>
      <c r="T1293" s="1" t="s">
        <v>27</v>
      </c>
      <c r="U1293" s="1" t="s">
        <v>27</v>
      </c>
      <c r="V1293">
        <v>1568401191</v>
      </c>
      <c r="W1293">
        <v>0</v>
      </c>
      <c r="X1293" s="1" t="s">
        <v>27</v>
      </c>
      <c r="Y1293" s="2">
        <v>43721.874305555553</v>
      </c>
    </row>
    <row r="1294" spans="1:25" x14ac:dyDescent="0.4">
      <c r="A1294">
        <v>1748840</v>
      </c>
      <c r="B1294">
        <v>60126698</v>
      </c>
      <c r="C1294">
        <v>331</v>
      </c>
      <c r="D1294">
        <v>338090787</v>
      </c>
      <c r="E1294" s="1" t="s">
        <v>505</v>
      </c>
      <c r="F1294">
        <v>58001</v>
      </c>
      <c r="G1294">
        <v>568414</v>
      </c>
      <c r="H1294" s="1" t="s">
        <v>505</v>
      </c>
      <c r="I1294" s="1" t="s">
        <v>3549</v>
      </c>
      <c r="J1294" s="1" t="s">
        <v>505</v>
      </c>
      <c r="L1294" s="1" t="s">
        <v>27</v>
      </c>
      <c r="M1294" s="1" t="s">
        <v>3393</v>
      </c>
      <c r="N1294" s="1" t="s">
        <v>4747</v>
      </c>
      <c r="O1294" s="1" t="s">
        <v>27</v>
      </c>
      <c r="P1294" s="1" t="s">
        <v>3416</v>
      </c>
      <c r="Q1294">
        <v>13130</v>
      </c>
      <c r="R1294">
        <v>1</v>
      </c>
      <c r="S1294">
        <v>628</v>
      </c>
      <c r="T1294" s="1" t="s">
        <v>27</v>
      </c>
      <c r="U1294" s="1" t="s">
        <v>27</v>
      </c>
      <c r="V1294">
        <v>1568401191</v>
      </c>
      <c r="W1294">
        <v>0</v>
      </c>
      <c r="X1294" s="1" t="s">
        <v>27</v>
      </c>
      <c r="Y1294" s="2">
        <v>43721.874305555553</v>
      </c>
    </row>
    <row r="1295" spans="1:25" x14ac:dyDescent="0.4">
      <c r="A1295">
        <v>1748839</v>
      </c>
      <c r="B1295">
        <v>60126817</v>
      </c>
      <c r="C1295">
        <v>331</v>
      </c>
      <c r="D1295">
        <v>337911906</v>
      </c>
      <c r="E1295" s="1" t="s">
        <v>505</v>
      </c>
      <c r="F1295">
        <v>58001</v>
      </c>
      <c r="G1295">
        <v>568414</v>
      </c>
      <c r="H1295" s="1" t="s">
        <v>505</v>
      </c>
      <c r="I1295" s="1" t="s">
        <v>3549</v>
      </c>
      <c r="J1295" s="1" t="s">
        <v>505</v>
      </c>
      <c r="L1295" s="1" t="s">
        <v>27</v>
      </c>
      <c r="M1295" s="1" t="s">
        <v>3419</v>
      </c>
      <c r="N1295" s="1" t="s">
        <v>4748</v>
      </c>
      <c r="O1295" s="1" t="s">
        <v>27</v>
      </c>
      <c r="P1295" s="1" t="s">
        <v>3416</v>
      </c>
      <c r="Q1295">
        <v>13130</v>
      </c>
      <c r="R1295">
        <v>1</v>
      </c>
      <c r="S1295">
        <v>851</v>
      </c>
      <c r="T1295" s="1" t="s">
        <v>27</v>
      </c>
      <c r="U1295" s="1" t="s">
        <v>27</v>
      </c>
      <c r="V1295">
        <v>1568401191</v>
      </c>
      <c r="W1295">
        <v>0</v>
      </c>
      <c r="X1295" s="1" t="s">
        <v>27</v>
      </c>
      <c r="Y1295" s="2">
        <v>43721.874305555553</v>
      </c>
    </row>
    <row r="1296" spans="1:25" x14ac:dyDescent="0.4">
      <c r="A1296">
        <v>1748838</v>
      </c>
      <c r="B1296">
        <v>60153245</v>
      </c>
      <c r="C1296">
        <v>331</v>
      </c>
      <c r="D1296">
        <v>338520631</v>
      </c>
      <c r="E1296" s="1" t="s">
        <v>1112</v>
      </c>
      <c r="F1296">
        <v>54301</v>
      </c>
      <c r="G1296">
        <v>579858</v>
      </c>
      <c r="H1296" s="1" t="s">
        <v>1112</v>
      </c>
      <c r="I1296" s="1" t="s">
        <v>3813</v>
      </c>
      <c r="J1296" s="1" t="s">
        <v>188</v>
      </c>
      <c r="L1296" s="1" t="s">
        <v>27</v>
      </c>
      <c r="M1296" s="1" t="s">
        <v>3419</v>
      </c>
      <c r="N1296" s="1" t="s">
        <v>3455</v>
      </c>
      <c r="O1296" s="1" t="s">
        <v>27</v>
      </c>
      <c r="P1296" s="1" t="s">
        <v>3416</v>
      </c>
      <c r="Q1296">
        <v>13130</v>
      </c>
      <c r="R1296">
        <v>1</v>
      </c>
      <c r="S1296">
        <v>586</v>
      </c>
      <c r="T1296" s="1" t="s">
        <v>27</v>
      </c>
      <c r="U1296" s="1" t="s">
        <v>27</v>
      </c>
      <c r="V1296">
        <v>1568401191</v>
      </c>
      <c r="W1296">
        <v>0</v>
      </c>
      <c r="X1296" s="1" t="s">
        <v>27</v>
      </c>
      <c r="Y1296" s="2">
        <v>43721.874305555553</v>
      </c>
    </row>
    <row r="1297" spans="1:25" x14ac:dyDescent="0.4">
      <c r="A1297">
        <v>1748837</v>
      </c>
      <c r="B1297">
        <v>60153296</v>
      </c>
      <c r="C1297">
        <v>331</v>
      </c>
      <c r="D1297">
        <v>337911943</v>
      </c>
      <c r="E1297" s="1" t="s">
        <v>188</v>
      </c>
      <c r="F1297">
        <v>54101</v>
      </c>
      <c r="G1297">
        <v>579025</v>
      </c>
      <c r="H1297" s="1" t="s">
        <v>188</v>
      </c>
      <c r="I1297" s="1" t="s">
        <v>3813</v>
      </c>
      <c r="J1297" s="1" t="s">
        <v>188</v>
      </c>
      <c r="L1297" s="1" t="s">
        <v>27</v>
      </c>
      <c r="M1297" s="1" t="s">
        <v>3419</v>
      </c>
      <c r="N1297" s="1" t="s">
        <v>4349</v>
      </c>
      <c r="O1297" s="1" t="s">
        <v>3926</v>
      </c>
      <c r="P1297" s="1" t="s">
        <v>3416</v>
      </c>
      <c r="Q1297">
        <v>13130</v>
      </c>
      <c r="R1297">
        <v>1</v>
      </c>
      <c r="S1297">
        <v>9</v>
      </c>
      <c r="T1297" s="1" t="s">
        <v>27</v>
      </c>
      <c r="U1297" s="1" t="s">
        <v>27</v>
      </c>
      <c r="V1297">
        <v>1568401191</v>
      </c>
      <c r="W1297">
        <v>0</v>
      </c>
      <c r="X1297" s="1" t="s">
        <v>27</v>
      </c>
      <c r="Y1297" s="2">
        <v>43721.874305555553</v>
      </c>
    </row>
    <row r="1298" spans="1:25" x14ac:dyDescent="0.4">
      <c r="A1298">
        <v>1656560</v>
      </c>
      <c r="B1298">
        <v>60252511</v>
      </c>
      <c r="C1298">
        <v>331</v>
      </c>
      <c r="D1298">
        <v>337912127</v>
      </c>
      <c r="E1298" s="1" t="s">
        <v>462</v>
      </c>
      <c r="F1298">
        <v>46601</v>
      </c>
      <c r="G1298">
        <v>563510</v>
      </c>
      <c r="H1298" s="1" t="s">
        <v>462</v>
      </c>
      <c r="I1298" s="1" t="s">
        <v>3820</v>
      </c>
      <c r="J1298" s="1" t="s">
        <v>462</v>
      </c>
      <c r="L1298" s="1" t="s">
        <v>27</v>
      </c>
      <c r="M1298" s="1" t="s">
        <v>3393</v>
      </c>
      <c r="N1298" s="1" t="s">
        <v>3482</v>
      </c>
      <c r="O1298" s="1" t="s">
        <v>27</v>
      </c>
      <c r="P1298" s="1" t="s">
        <v>3416</v>
      </c>
      <c r="Q1298">
        <v>13130</v>
      </c>
      <c r="R1298">
        <v>1</v>
      </c>
      <c r="S1298">
        <v>1200</v>
      </c>
      <c r="T1298" s="1" t="s">
        <v>3501</v>
      </c>
      <c r="U1298" s="1" t="s">
        <v>27</v>
      </c>
      <c r="V1298">
        <v>1568380072</v>
      </c>
      <c r="W1298">
        <v>0</v>
      </c>
      <c r="X1298" s="1" t="s">
        <v>27</v>
      </c>
      <c r="Y1298" s="2">
        <v>43721.629861111112</v>
      </c>
    </row>
    <row r="1299" spans="1:25" x14ac:dyDescent="0.4">
      <c r="A1299">
        <v>1656565</v>
      </c>
      <c r="B1299">
        <v>60252600</v>
      </c>
      <c r="C1299">
        <v>331</v>
      </c>
      <c r="D1299">
        <v>338154021</v>
      </c>
      <c r="E1299" s="1" t="s">
        <v>462</v>
      </c>
      <c r="F1299">
        <v>46601</v>
      </c>
      <c r="G1299">
        <v>563510</v>
      </c>
      <c r="H1299" s="1" t="s">
        <v>462</v>
      </c>
      <c r="I1299" s="1" t="s">
        <v>3820</v>
      </c>
      <c r="J1299" s="1" t="s">
        <v>462</v>
      </c>
      <c r="L1299" s="1" t="s">
        <v>27</v>
      </c>
      <c r="M1299" s="1" t="s">
        <v>3393</v>
      </c>
      <c r="N1299" s="1" t="s">
        <v>3482</v>
      </c>
      <c r="O1299" s="1" t="s">
        <v>27</v>
      </c>
      <c r="P1299" s="1" t="s">
        <v>3416</v>
      </c>
      <c r="Q1299">
        <v>13130</v>
      </c>
      <c r="R1299">
        <v>1</v>
      </c>
      <c r="S1299">
        <v>800</v>
      </c>
      <c r="T1299" s="1" t="s">
        <v>3373</v>
      </c>
      <c r="U1299" s="1" t="s">
        <v>27</v>
      </c>
      <c r="V1299">
        <v>1568380072</v>
      </c>
      <c r="W1299">
        <v>0</v>
      </c>
      <c r="X1299" s="1" t="s">
        <v>27</v>
      </c>
      <c r="Y1299" s="2">
        <v>43721.629861111112</v>
      </c>
    </row>
    <row r="1300" spans="1:25" x14ac:dyDescent="0.4">
      <c r="A1300">
        <v>1656571</v>
      </c>
      <c r="B1300">
        <v>60252766</v>
      </c>
      <c r="C1300">
        <v>331</v>
      </c>
      <c r="D1300">
        <v>338197209</v>
      </c>
      <c r="E1300" s="1" t="s">
        <v>2839</v>
      </c>
      <c r="F1300">
        <v>46822</v>
      </c>
      <c r="G1300">
        <v>563871</v>
      </c>
      <c r="H1300" s="1" t="s">
        <v>2839</v>
      </c>
      <c r="I1300" s="1" t="s">
        <v>3820</v>
      </c>
      <c r="J1300" s="1" t="s">
        <v>462</v>
      </c>
      <c r="L1300" s="1" t="s">
        <v>27</v>
      </c>
      <c r="M1300" s="1" t="s">
        <v>3419</v>
      </c>
      <c r="N1300" s="1" t="s">
        <v>4749</v>
      </c>
      <c r="O1300" s="1" t="s">
        <v>27</v>
      </c>
      <c r="P1300" s="1" t="s">
        <v>3416</v>
      </c>
      <c r="Q1300">
        <v>13130</v>
      </c>
      <c r="R1300">
        <v>1</v>
      </c>
      <c r="S1300">
        <v>470</v>
      </c>
      <c r="T1300" s="1" t="s">
        <v>27</v>
      </c>
      <c r="U1300" s="1" t="s">
        <v>27</v>
      </c>
      <c r="V1300">
        <v>1568380072</v>
      </c>
      <c r="W1300">
        <v>0</v>
      </c>
      <c r="X1300" s="1" t="s">
        <v>27</v>
      </c>
      <c r="Y1300" s="2">
        <v>43721.629861111112</v>
      </c>
    </row>
    <row r="1301" spans="1:25" x14ac:dyDescent="0.4">
      <c r="A1301">
        <v>1748836</v>
      </c>
      <c r="B1301">
        <v>60337320</v>
      </c>
      <c r="C1301">
        <v>331</v>
      </c>
      <c r="D1301">
        <v>337912316</v>
      </c>
      <c r="E1301" s="1" t="s">
        <v>78</v>
      </c>
      <c r="F1301">
        <v>73701</v>
      </c>
      <c r="G1301">
        <v>598933</v>
      </c>
      <c r="H1301" s="1" t="s">
        <v>78</v>
      </c>
      <c r="I1301" s="1" t="s">
        <v>3639</v>
      </c>
      <c r="J1301" s="1" t="s">
        <v>1331</v>
      </c>
      <c r="L1301" s="1" t="s">
        <v>27</v>
      </c>
      <c r="M1301" s="1" t="s">
        <v>3393</v>
      </c>
      <c r="N1301" s="1" t="s">
        <v>4750</v>
      </c>
      <c r="O1301" s="1" t="s">
        <v>27</v>
      </c>
      <c r="P1301" s="1" t="s">
        <v>3416</v>
      </c>
      <c r="Q1301">
        <v>13130</v>
      </c>
      <c r="R1301">
        <v>1</v>
      </c>
      <c r="S1301">
        <v>402</v>
      </c>
      <c r="T1301" s="1" t="s">
        <v>3837</v>
      </c>
      <c r="U1301" s="1" t="s">
        <v>27</v>
      </c>
      <c r="V1301">
        <v>1568401191</v>
      </c>
      <c r="W1301">
        <v>0</v>
      </c>
      <c r="X1301" s="1" t="s">
        <v>27</v>
      </c>
      <c r="Y1301" s="2">
        <v>43721.874305555553</v>
      </c>
    </row>
    <row r="1302" spans="1:25" x14ac:dyDescent="0.4">
      <c r="A1302">
        <v>1748835</v>
      </c>
      <c r="B1302">
        <v>60341777</v>
      </c>
      <c r="C1302">
        <v>331</v>
      </c>
      <c r="D1302">
        <v>337912335</v>
      </c>
      <c r="E1302" s="1" t="s">
        <v>1412</v>
      </c>
      <c r="F1302">
        <v>78985</v>
      </c>
      <c r="G1302">
        <v>540471</v>
      </c>
      <c r="H1302" s="1" t="s">
        <v>1412</v>
      </c>
      <c r="I1302" s="1" t="s">
        <v>3769</v>
      </c>
      <c r="J1302" s="1" t="s">
        <v>960</v>
      </c>
      <c r="L1302" s="1" t="s">
        <v>27</v>
      </c>
      <c r="M1302" s="1" t="s">
        <v>3393</v>
      </c>
      <c r="N1302" s="1" t="s">
        <v>3860</v>
      </c>
      <c r="O1302" s="1" t="s">
        <v>27</v>
      </c>
      <c r="P1302" s="1" t="s">
        <v>3416</v>
      </c>
      <c r="Q1302">
        <v>13130</v>
      </c>
      <c r="R1302">
        <v>1</v>
      </c>
      <c r="S1302">
        <v>434</v>
      </c>
      <c r="T1302" s="1" t="s">
        <v>3387</v>
      </c>
      <c r="U1302" s="1" t="s">
        <v>27</v>
      </c>
      <c r="V1302">
        <v>1568401191</v>
      </c>
      <c r="W1302">
        <v>0</v>
      </c>
      <c r="X1302" s="1" t="s">
        <v>27</v>
      </c>
      <c r="Y1302" s="2">
        <v>43721.874305555553</v>
      </c>
    </row>
    <row r="1303" spans="1:25" x14ac:dyDescent="0.4">
      <c r="A1303">
        <v>1748834</v>
      </c>
      <c r="B1303">
        <v>60371731</v>
      </c>
      <c r="C1303">
        <v>331</v>
      </c>
      <c r="D1303">
        <v>338213764</v>
      </c>
      <c r="E1303" s="1" t="s">
        <v>717</v>
      </c>
      <c r="F1303">
        <v>68601</v>
      </c>
      <c r="G1303">
        <v>592005</v>
      </c>
      <c r="H1303" s="1" t="s">
        <v>717</v>
      </c>
      <c r="I1303" s="1" t="s">
        <v>3823</v>
      </c>
      <c r="J1303" s="1" t="s">
        <v>717</v>
      </c>
      <c r="L1303" s="1" t="s">
        <v>27</v>
      </c>
      <c r="M1303" s="1" t="s">
        <v>3419</v>
      </c>
      <c r="N1303" s="1" t="s">
        <v>3401</v>
      </c>
      <c r="O1303" s="1" t="s">
        <v>27</v>
      </c>
      <c r="P1303" s="1" t="s">
        <v>3416</v>
      </c>
      <c r="Q1303">
        <v>13130</v>
      </c>
      <c r="R1303">
        <v>1</v>
      </c>
      <c r="S1303">
        <v>22</v>
      </c>
      <c r="T1303" s="1" t="s">
        <v>27</v>
      </c>
      <c r="U1303" s="1" t="s">
        <v>27</v>
      </c>
      <c r="V1303">
        <v>1568401191</v>
      </c>
      <c r="W1303">
        <v>0</v>
      </c>
      <c r="X1303" s="1" t="s">
        <v>27</v>
      </c>
      <c r="Y1303" s="2">
        <v>43721.874305555553</v>
      </c>
    </row>
    <row r="1304" spans="1:25" x14ac:dyDescent="0.4">
      <c r="A1304">
        <v>1748833</v>
      </c>
      <c r="B1304">
        <v>60371749</v>
      </c>
      <c r="C1304">
        <v>331</v>
      </c>
      <c r="D1304">
        <v>337912363</v>
      </c>
      <c r="E1304" s="1" t="s">
        <v>717</v>
      </c>
      <c r="F1304">
        <v>68601</v>
      </c>
      <c r="G1304">
        <v>592005</v>
      </c>
      <c r="H1304" s="1" t="s">
        <v>717</v>
      </c>
      <c r="I1304" s="1" t="s">
        <v>3823</v>
      </c>
      <c r="J1304" s="1" t="s">
        <v>717</v>
      </c>
      <c r="L1304" s="1" t="s">
        <v>27</v>
      </c>
      <c r="M1304" s="1" t="s">
        <v>3419</v>
      </c>
      <c r="N1304" s="1" t="s">
        <v>4751</v>
      </c>
      <c r="O1304" s="1" t="s">
        <v>27</v>
      </c>
      <c r="P1304" s="1" t="s">
        <v>3416</v>
      </c>
      <c r="Q1304">
        <v>13130</v>
      </c>
      <c r="R1304">
        <v>1</v>
      </c>
      <c r="S1304">
        <v>267</v>
      </c>
      <c r="T1304" s="1" t="s">
        <v>27</v>
      </c>
      <c r="U1304" s="1" t="s">
        <v>27</v>
      </c>
      <c r="V1304">
        <v>1568401191</v>
      </c>
      <c r="W1304">
        <v>0</v>
      </c>
      <c r="X1304" s="1" t="s">
        <v>27</v>
      </c>
      <c r="Y1304" s="2">
        <v>43721.874305555553</v>
      </c>
    </row>
    <row r="1305" spans="1:25" x14ac:dyDescent="0.4">
      <c r="A1305">
        <v>1748832</v>
      </c>
      <c r="B1305">
        <v>60371790</v>
      </c>
      <c r="C1305">
        <v>331</v>
      </c>
      <c r="D1305">
        <v>338090917</v>
      </c>
      <c r="E1305" s="1" t="s">
        <v>1693</v>
      </c>
      <c r="F1305">
        <v>68603</v>
      </c>
      <c r="G1305">
        <v>550752</v>
      </c>
      <c r="H1305" s="1" t="s">
        <v>1693</v>
      </c>
      <c r="I1305" s="1" t="s">
        <v>3823</v>
      </c>
      <c r="J1305" s="1" t="s">
        <v>717</v>
      </c>
      <c r="L1305" s="1" t="s">
        <v>27</v>
      </c>
      <c r="M1305" s="1" t="s">
        <v>3414</v>
      </c>
      <c r="N1305" s="1" t="s">
        <v>3825</v>
      </c>
      <c r="O1305" s="1" t="s">
        <v>27</v>
      </c>
      <c r="P1305" s="1" t="s">
        <v>3416</v>
      </c>
      <c r="Q1305">
        <v>13130</v>
      </c>
      <c r="R1305">
        <v>1</v>
      </c>
      <c r="S1305">
        <v>1527</v>
      </c>
      <c r="T1305" s="1" t="s">
        <v>27</v>
      </c>
      <c r="U1305" s="1" t="s">
        <v>27</v>
      </c>
      <c r="V1305">
        <v>1568401191</v>
      </c>
      <c r="W1305">
        <v>0</v>
      </c>
      <c r="X1305" s="1" t="s">
        <v>27</v>
      </c>
      <c r="Y1305" s="2">
        <v>43721.874305555553</v>
      </c>
    </row>
    <row r="1306" spans="1:25" x14ac:dyDescent="0.4">
      <c r="A1306">
        <v>1748826</v>
      </c>
      <c r="B1306">
        <v>60418451</v>
      </c>
      <c r="C1306">
        <v>331</v>
      </c>
      <c r="D1306">
        <v>338156751</v>
      </c>
      <c r="E1306" s="1" t="s">
        <v>714</v>
      </c>
      <c r="F1306">
        <v>67401</v>
      </c>
      <c r="G1306">
        <v>590266</v>
      </c>
      <c r="H1306" s="1" t="s">
        <v>714</v>
      </c>
      <c r="I1306" s="1" t="s">
        <v>3662</v>
      </c>
      <c r="J1306" s="1" t="s">
        <v>714</v>
      </c>
      <c r="L1306" s="1" t="s">
        <v>27</v>
      </c>
      <c r="M1306" s="1" t="s">
        <v>3419</v>
      </c>
      <c r="N1306" s="1" t="s">
        <v>4340</v>
      </c>
      <c r="O1306" s="1" t="s">
        <v>3826</v>
      </c>
      <c r="P1306" s="1" t="s">
        <v>3416</v>
      </c>
      <c r="Q1306">
        <v>13130</v>
      </c>
      <c r="R1306">
        <v>1</v>
      </c>
      <c r="S1306">
        <v>1214</v>
      </c>
      <c r="T1306" s="1" t="s">
        <v>3529</v>
      </c>
      <c r="U1306" s="1" t="s">
        <v>27</v>
      </c>
      <c r="V1306">
        <v>1568401191</v>
      </c>
      <c r="W1306">
        <v>0</v>
      </c>
      <c r="X1306" s="1" t="s">
        <v>27</v>
      </c>
      <c r="Y1306" s="2">
        <v>43721.874305555553</v>
      </c>
    </row>
    <row r="1307" spans="1:25" x14ac:dyDescent="0.4">
      <c r="A1307">
        <v>1748831</v>
      </c>
      <c r="B1307">
        <v>60446242</v>
      </c>
      <c r="C1307">
        <v>331</v>
      </c>
      <c r="D1307">
        <v>338090949</v>
      </c>
      <c r="E1307" s="1" t="s">
        <v>29</v>
      </c>
      <c r="F1307">
        <v>15800</v>
      </c>
      <c r="G1307">
        <v>500143</v>
      </c>
      <c r="H1307" s="1" t="s">
        <v>74</v>
      </c>
      <c r="I1307" s="1" t="s">
        <v>3368</v>
      </c>
      <c r="J1307" s="1" t="s">
        <v>29</v>
      </c>
      <c r="L1307" s="1" t="s">
        <v>27</v>
      </c>
      <c r="M1307" s="1" t="s">
        <v>3419</v>
      </c>
      <c r="N1307" s="1" t="s">
        <v>3890</v>
      </c>
      <c r="O1307" s="1" t="s">
        <v>3575</v>
      </c>
      <c r="P1307" s="1" t="s">
        <v>3416</v>
      </c>
      <c r="Q1307">
        <v>13130</v>
      </c>
      <c r="R1307">
        <v>1</v>
      </c>
      <c r="S1307">
        <v>591</v>
      </c>
      <c r="T1307" s="1" t="s">
        <v>3891</v>
      </c>
      <c r="U1307" s="1" t="s">
        <v>27</v>
      </c>
      <c r="V1307">
        <v>1568401191</v>
      </c>
      <c r="W1307">
        <v>0</v>
      </c>
      <c r="X1307" s="1" t="s">
        <v>27</v>
      </c>
      <c r="Y1307" s="2">
        <v>43721.874305555553</v>
      </c>
    </row>
    <row r="1308" spans="1:25" x14ac:dyDescent="0.4">
      <c r="A1308">
        <v>1748830</v>
      </c>
      <c r="B1308">
        <v>60457911</v>
      </c>
      <c r="C1308">
        <v>331</v>
      </c>
      <c r="D1308">
        <v>338025853</v>
      </c>
      <c r="E1308" s="1" t="s">
        <v>1060</v>
      </c>
      <c r="F1308">
        <v>25268</v>
      </c>
      <c r="G1308">
        <v>539708</v>
      </c>
      <c r="H1308" s="1" t="s">
        <v>1060</v>
      </c>
      <c r="I1308" s="1" t="s">
        <v>3643</v>
      </c>
      <c r="J1308" s="1" t="s">
        <v>3644</v>
      </c>
      <c r="L1308" s="1" t="s">
        <v>27</v>
      </c>
      <c r="M1308" s="1" t="s">
        <v>3393</v>
      </c>
      <c r="N1308" s="1" t="s">
        <v>4752</v>
      </c>
      <c r="O1308" s="1" t="s">
        <v>27</v>
      </c>
      <c r="P1308" s="1" t="s">
        <v>3416</v>
      </c>
      <c r="Q1308">
        <v>13130</v>
      </c>
      <c r="R1308">
        <v>1</v>
      </c>
      <c r="S1308">
        <v>105</v>
      </c>
      <c r="T1308" s="1" t="s">
        <v>27</v>
      </c>
      <c r="U1308" s="1" t="s">
        <v>27</v>
      </c>
      <c r="V1308">
        <v>1568401191</v>
      </c>
      <c r="W1308">
        <v>0</v>
      </c>
      <c r="X1308" s="1" t="s">
        <v>27</v>
      </c>
      <c r="Y1308" s="2">
        <v>43721.874305555553</v>
      </c>
    </row>
    <row r="1309" spans="1:25" x14ac:dyDescent="0.4">
      <c r="A1309">
        <v>1748829</v>
      </c>
      <c r="B1309">
        <v>60461713</v>
      </c>
      <c r="C1309">
        <v>331</v>
      </c>
      <c r="D1309">
        <v>338025855</v>
      </c>
      <c r="E1309" s="1" t="s">
        <v>29</v>
      </c>
      <c r="F1309">
        <v>10100</v>
      </c>
      <c r="G1309">
        <v>500224</v>
      </c>
      <c r="H1309" s="1" t="s">
        <v>435</v>
      </c>
      <c r="I1309" s="1" t="s">
        <v>3368</v>
      </c>
      <c r="J1309" s="1" t="s">
        <v>29</v>
      </c>
      <c r="L1309" s="1" t="s">
        <v>27</v>
      </c>
      <c r="M1309" s="1" t="s">
        <v>3419</v>
      </c>
      <c r="N1309" s="1" t="s">
        <v>4375</v>
      </c>
      <c r="O1309" s="1" t="s">
        <v>3543</v>
      </c>
      <c r="P1309" s="1" t="s">
        <v>3416</v>
      </c>
      <c r="Q1309">
        <v>13130</v>
      </c>
      <c r="R1309">
        <v>1</v>
      </c>
      <c r="S1309">
        <v>564</v>
      </c>
      <c r="T1309" s="1" t="s">
        <v>4753</v>
      </c>
      <c r="U1309" s="1" t="s">
        <v>27</v>
      </c>
      <c r="V1309">
        <v>1568401191</v>
      </c>
      <c r="W1309">
        <v>0</v>
      </c>
      <c r="X1309" s="1" t="s">
        <v>27</v>
      </c>
      <c r="Y1309" s="2">
        <v>43721.874305555553</v>
      </c>
    </row>
    <row r="1310" spans="1:25" x14ac:dyDescent="0.4">
      <c r="A1310">
        <v>1748828</v>
      </c>
      <c r="B1310">
        <v>60545267</v>
      </c>
      <c r="C1310">
        <v>331</v>
      </c>
      <c r="D1310">
        <v>338615543</v>
      </c>
      <c r="E1310" s="1" t="s">
        <v>315</v>
      </c>
      <c r="F1310">
        <v>58601</v>
      </c>
      <c r="G1310">
        <v>586846</v>
      </c>
      <c r="H1310" s="1" t="s">
        <v>315</v>
      </c>
      <c r="I1310" s="1" t="s">
        <v>3611</v>
      </c>
      <c r="J1310" s="1" t="s">
        <v>315</v>
      </c>
      <c r="L1310" s="1" t="s">
        <v>27</v>
      </c>
      <c r="M1310" s="1" t="s">
        <v>3414</v>
      </c>
      <c r="N1310" s="1" t="s">
        <v>3439</v>
      </c>
      <c r="O1310" s="1" t="s">
        <v>27</v>
      </c>
      <c r="P1310" s="1" t="s">
        <v>3416</v>
      </c>
      <c r="Q1310">
        <v>13130</v>
      </c>
      <c r="R1310">
        <v>1</v>
      </c>
      <c r="S1310">
        <v>1939</v>
      </c>
      <c r="T1310" s="1" t="s">
        <v>3771</v>
      </c>
      <c r="U1310" s="1" t="s">
        <v>27</v>
      </c>
      <c r="V1310">
        <v>1568401191</v>
      </c>
      <c r="W1310">
        <v>0</v>
      </c>
      <c r="X1310" s="1" t="s">
        <v>27</v>
      </c>
      <c r="Y1310" s="2">
        <v>43721.874305555553</v>
      </c>
    </row>
    <row r="1311" spans="1:25" x14ac:dyDescent="0.4">
      <c r="A1311">
        <v>1748827</v>
      </c>
      <c r="B1311">
        <v>60545976</v>
      </c>
      <c r="C1311">
        <v>331</v>
      </c>
      <c r="D1311">
        <v>338156754</v>
      </c>
      <c r="E1311" s="1" t="s">
        <v>315</v>
      </c>
      <c r="F1311">
        <v>58601</v>
      </c>
      <c r="G1311">
        <v>586846</v>
      </c>
      <c r="H1311" s="1" t="s">
        <v>315</v>
      </c>
      <c r="I1311" s="1" t="s">
        <v>3611</v>
      </c>
      <c r="J1311" s="1" t="s">
        <v>315</v>
      </c>
      <c r="L1311" s="1" t="s">
        <v>27</v>
      </c>
      <c r="M1311" s="1" t="s">
        <v>3419</v>
      </c>
      <c r="N1311" s="1" t="s">
        <v>4754</v>
      </c>
      <c r="O1311" s="1" t="s">
        <v>27</v>
      </c>
      <c r="P1311" s="1" t="s">
        <v>3416</v>
      </c>
      <c r="Q1311">
        <v>13130</v>
      </c>
      <c r="R1311">
        <v>1</v>
      </c>
      <c r="S1311">
        <v>2917</v>
      </c>
      <c r="T1311" s="1" t="s">
        <v>3624</v>
      </c>
      <c r="U1311" s="1" t="s">
        <v>27</v>
      </c>
      <c r="V1311">
        <v>1568401191</v>
      </c>
      <c r="W1311">
        <v>0</v>
      </c>
      <c r="X1311" s="1" t="s">
        <v>27</v>
      </c>
      <c r="Y1311" s="2">
        <v>43721.874305555553</v>
      </c>
    </row>
    <row r="1312" spans="1:25" x14ac:dyDescent="0.4">
      <c r="A1312">
        <v>1748825</v>
      </c>
      <c r="B1312">
        <v>60545992</v>
      </c>
      <c r="C1312">
        <v>331</v>
      </c>
      <c r="D1312">
        <v>337912690</v>
      </c>
      <c r="E1312" s="1" t="s">
        <v>315</v>
      </c>
      <c r="F1312">
        <v>58601</v>
      </c>
      <c r="G1312">
        <v>586846</v>
      </c>
      <c r="H1312" s="1" t="s">
        <v>315</v>
      </c>
      <c r="I1312" s="1" t="s">
        <v>3611</v>
      </c>
      <c r="J1312" s="1" t="s">
        <v>315</v>
      </c>
      <c r="L1312" s="1" t="s">
        <v>27</v>
      </c>
      <c r="M1312" s="1" t="s">
        <v>3414</v>
      </c>
      <c r="N1312" s="1" t="s">
        <v>4755</v>
      </c>
      <c r="O1312" s="1" t="s">
        <v>27</v>
      </c>
      <c r="P1312" s="1" t="s">
        <v>3416</v>
      </c>
      <c r="Q1312">
        <v>13130</v>
      </c>
      <c r="R1312">
        <v>1</v>
      </c>
      <c r="S1312">
        <v>1572</v>
      </c>
      <c r="T1312" s="1" t="s">
        <v>3377</v>
      </c>
      <c r="U1312" s="1" t="s">
        <v>27</v>
      </c>
      <c r="V1312">
        <v>1568401191</v>
      </c>
      <c r="W1312">
        <v>0</v>
      </c>
      <c r="X1312" s="1" t="s">
        <v>27</v>
      </c>
      <c r="Y1312" s="2">
        <v>43721.874305555553</v>
      </c>
    </row>
    <row r="1313" spans="1:25" x14ac:dyDescent="0.4">
      <c r="A1313">
        <v>1748824</v>
      </c>
      <c r="B1313">
        <v>60552255</v>
      </c>
      <c r="C1313">
        <v>331</v>
      </c>
      <c r="D1313">
        <v>337912694</v>
      </c>
      <c r="E1313" s="1" t="s">
        <v>53</v>
      </c>
      <c r="F1313">
        <v>61800</v>
      </c>
      <c r="G1313">
        <v>551066</v>
      </c>
      <c r="H1313" s="1" t="s">
        <v>4105</v>
      </c>
      <c r="I1313" s="1" t="s">
        <v>3426</v>
      </c>
      <c r="J1313" s="1" t="s">
        <v>3427</v>
      </c>
      <c r="L1313" s="1" t="s">
        <v>27</v>
      </c>
      <c r="M1313" s="1" t="s">
        <v>3979</v>
      </c>
      <c r="N1313" s="1" t="s">
        <v>4341</v>
      </c>
      <c r="O1313" s="1" t="s">
        <v>3048</v>
      </c>
      <c r="P1313" s="1" t="s">
        <v>3416</v>
      </c>
      <c r="Q1313">
        <v>13130</v>
      </c>
      <c r="R1313">
        <v>1</v>
      </c>
      <c r="S1313">
        <v>1072</v>
      </c>
      <c r="T1313" s="1" t="s">
        <v>3704</v>
      </c>
      <c r="U1313" s="1" t="s">
        <v>27</v>
      </c>
      <c r="V1313">
        <v>1568401191</v>
      </c>
      <c r="W1313">
        <v>0</v>
      </c>
      <c r="X1313" s="1" t="s">
        <v>27</v>
      </c>
      <c r="Y1313" s="2">
        <v>43721.874305555553</v>
      </c>
    </row>
    <row r="1314" spans="1:25" x14ac:dyDescent="0.4">
      <c r="A1314">
        <v>1659746</v>
      </c>
      <c r="B1314">
        <v>60646764</v>
      </c>
      <c r="C1314">
        <v>112</v>
      </c>
      <c r="D1314">
        <v>338250988</v>
      </c>
      <c r="E1314" s="1" t="s">
        <v>136</v>
      </c>
      <c r="F1314">
        <v>37001</v>
      </c>
      <c r="G1314">
        <v>544256</v>
      </c>
      <c r="H1314" s="1" t="s">
        <v>136</v>
      </c>
      <c r="I1314" s="1" t="s">
        <v>3496</v>
      </c>
      <c r="J1314" s="1" t="s">
        <v>136</v>
      </c>
      <c r="L1314" s="1" t="s">
        <v>27</v>
      </c>
      <c r="M1314" s="1" t="s">
        <v>3393</v>
      </c>
      <c r="N1314" s="1" t="s">
        <v>3683</v>
      </c>
      <c r="O1314" s="1" t="s">
        <v>3587</v>
      </c>
      <c r="P1314" s="1" t="s">
        <v>3390</v>
      </c>
      <c r="Q1314">
        <v>11002</v>
      </c>
      <c r="R1314">
        <v>1</v>
      </c>
      <c r="S1314">
        <v>28</v>
      </c>
      <c r="T1314" s="1" t="s">
        <v>3665</v>
      </c>
      <c r="U1314" s="1" t="s">
        <v>27</v>
      </c>
      <c r="V1314">
        <v>1568380086</v>
      </c>
      <c r="W1314">
        <v>0</v>
      </c>
      <c r="X1314" s="1" t="s">
        <v>27</v>
      </c>
      <c r="Y1314" s="2">
        <v>43721.630555555559</v>
      </c>
    </row>
    <row r="1315" spans="1:25" x14ac:dyDescent="0.4">
      <c r="A1315">
        <v>1748823</v>
      </c>
      <c r="B1315">
        <v>60650478</v>
      </c>
      <c r="C1315">
        <v>331</v>
      </c>
      <c r="D1315">
        <v>339709643</v>
      </c>
      <c r="E1315" s="1" t="s">
        <v>2264</v>
      </c>
      <c r="F1315">
        <v>38701</v>
      </c>
      <c r="G1315">
        <v>551970</v>
      </c>
      <c r="H1315" s="1" t="s">
        <v>2264</v>
      </c>
      <c r="I1315" s="1" t="s">
        <v>3400</v>
      </c>
      <c r="J1315" s="1" t="s">
        <v>305</v>
      </c>
      <c r="L1315" s="1" t="s">
        <v>27</v>
      </c>
      <c r="M1315" s="1" t="s">
        <v>3393</v>
      </c>
      <c r="N1315" s="1" t="s">
        <v>3777</v>
      </c>
      <c r="O1315" s="1" t="s">
        <v>27</v>
      </c>
      <c r="P1315" s="1" t="s">
        <v>3416</v>
      </c>
      <c r="Q1315">
        <v>13130</v>
      </c>
      <c r="R1315">
        <v>1</v>
      </c>
      <c r="S1315">
        <v>135</v>
      </c>
      <c r="T1315" s="1" t="s">
        <v>27</v>
      </c>
      <c r="U1315" s="1" t="s">
        <v>27</v>
      </c>
      <c r="V1315">
        <v>1568401191</v>
      </c>
      <c r="W1315">
        <v>0</v>
      </c>
      <c r="X1315" s="1" t="s">
        <v>27</v>
      </c>
      <c r="Y1315" s="2">
        <v>43721.874305555553</v>
      </c>
    </row>
    <row r="1316" spans="1:25" x14ac:dyDescent="0.4">
      <c r="A1316">
        <v>1748822</v>
      </c>
      <c r="B1316">
        <v>60650486</v>
      </c>
      <c r="C1316">
        <v>331</v>
      </c>
      <c r="D1316">
        <v>338091046</v>
      </c>
      <c r="E1316" s="1" t="s">
        <v>1939</v>
      </c>
      <c r="F1316">
        <v>38801</v>
      </c>
      <c r="G1316">
        <v>550850</v>
      </c>
      <c r="H1316" s="1" t="s">
        <v>1939</v>
      </c>
      <c r="I1316" s="1" t="s">
        <v>3400</v>
      </c>
      <c r="J1316" s="1" t="s">
        <v>305</v>
      </c>
      <c r="L1316" s="1" t="s">
        <v>27</v>
      </c>
      <c r="M1316" s="1" t="s">
        <v>3393</v>
      </c>
      <c r="N1316" s="1" t="s">
        <v>4756</v>
      </c>
      <c r="O1316" s="1" t="s">
        <v>27</v>
      </c>
      <c r="P1316" s="1" t="s">
        <v>3416</v>
      </c>
      <c r="Q1316">
        <v>13130</v>
      </c>
      <c r="R1316">
        <v>1</v>
      </c>
      <c r="S1316">
        <v>745</v>
      </c>
      <c r="T1316" s="1" t="s">
        <v>27</v>
      </c>
      <c r="U1316" s="1" t="s">
        <v>27</v>
      </c>
      <c r="V1316">
        <v>1568401191</v>
      </c>
      <c r="W1316">
        <v>0</v>
      </c>
      <c r="X1316" s="1" t="s">
        <v>27</v>
      </c>
      <c r="Y1316" s="2">
        <v>43721.874305555553</v>
      </c>
    </row>
    <row r="1317" spans="1:25" x14ac:dyDescent="0.4">
      <c r="A1317">
        <v>1748821</v>
      </c>
      <c r="B1317">
        <v>60650494</v>
      </c>
      <c r="C1317">
        <v>331</v>
      </c>
      <c r="D1317">
        <v>338148719</v>
      </c>
      <c r="E1317" s="1" t="s">
        <v>2264</v>
      </c>
      <c r="F1317">
        <v>38701</v>
      </c>
      <c r="G1317">
        <v>551970</v>
      </c>
      <c r="H1317" s="1" t="s">
        <v>2264</v>
      </c>
      <c r="I1317" s="1" t="s">
        <v>3400</v>
      </c>
      <c r="J1317" s="1" t="s">
        <v>305</v>
      </c>
      <c r="L1317" s="1" t="s">
        <v>27</v>
      </c>
      <c r="M1317" s="1" t="s">
        <v>3419</v>
      </c>
      <c r="N1317" s="1" t="s">
        <v>4511</v>
      </c>
      <c r="O1317" s="1" t="s">
        <v>27</v>
      </c>
      <c r="P1317" s="1" t="s">
        <v>3416</v>
      </c>
      <c r="Q1317">
        <v>13130</v>
      </c>
      <c r="R1317">
        <v>1</v>
      </c>
      <c r="S1317">
        <v>440</v>
      </c>
      <c r="T1317" s="1" t="s">
        <v>27</v>
      </c>
      <c r="U1317" s="1" t="s">
        <v>27</v>
      </c>
      <c r="V1317">
        <v>1568401191</v>
      </c>
      <c r="W1317">
        <v>0</v>
      </c>
      <c r="X1317" s="1" t="s">
        <v>27</v>
      </c>
      <c r="Y1317" s="2">
        <v>43721.874305555553</v>
      </c>
    </row>
    <row r="1318" spans="1:25" x14ac:dyDescent="0.4">
      <c r="A1318">
        <v>1748820</v>
      </c>
      <c r="B1318">
        <v>60650770</v>
      </c>
      <c r="C1318">
        <v>331</v>
      </c>
      <c r="D1318">
        <v>337912872</v>
      </c>
      <c r="E1318" s="1" t="s">
        <v>2012</v>
      </c>
      <c r="F1318">
        <v>38901</v>
      </c>
      <c r="G1318">
        <v>551953</v>
      </c>
      <c r="H1318" s="1" t="s">
        <v>2012</v>
      </c>
      <c r="I1318" s="1" t="s">
        <v>3400</v>
      </c>
      <c r="J1318" s="1" t="s">
        <v>305</v>
      </c>
      <c r="L1318" s="1" t="s">
        <v>27</v>
      </c>
      <c r="M1318" s="1" t="s">
        <v>3393</v>
      </c>
      <c r="N1318" s="1" t="s">
        <v>4757</v>
      </c>
      <c r="O1318" s="1" t="s">
        <v>4309</v>
      </c>
      <c r="P1318" s="1" t="s">
        <v>3416</v>
      </c>
      <c r="Q1318">
        <v>13130</v>
      </c>
      <c r="R1318">
        <v>1</v>
      </c>
      <c r="S1318">
        <v>480</v>
      </c>
      <c r="T1318" s="1" t="s">
        <v>27</v>
      </c>
      <c r="U1318" s="1" t="s">
        <v>27</v>
      </c>
      <c r="V1318">
        <v>1568401191</v>
      </c>
      <c r="W1318">
        <v>0</v>
      </c>
      <c r="X1318" s="1" t="s">
        <v>27</v>
      </c>
      <c r="Y1318" s="2">
        <v>43721.874305555553</v>
      </c>
    </row>
    <row r="1319" spans="1:25" x14ac:dyDescent="0.4">
      <c r="A1319">
        <v>1748819</v>
      </c>
      <c r="B1319">
        <v>60680318</v>
      </c>
      <c r="C1319">
        <v>331</v>
      </c>
      <c r="D1319">
        <v>337912906</v>
      </c>
      <c r="E1319" s="1" t="s">
        <v>2849</v>
      </c>
      <c r="F1319">
        <v>69142</v>
      </c>
      <c r="G1319">
        <v>584975</v>
      </c>
      <c r="H1319" s="1" t="s">
        <v>2849</v>
      </c>
      <c r="I1319" s="1" t="s">
        <v>3726</v>
      </c>
      <c r="J1319" s="1" t="s">
        <v>325</v>
      </c>
      <c r="L1319" s="1" t="s">
        <v>27</v>
      </c>
      <c r="M1319" s="1" t="s">
        <v>3419</v>
      </c>
      <c r="N1319" s="1" t="s">
        <v>4342</v>
      </c>
      <c r="O1319" s="1" t="s">
        <v>27</v>
      </c>
      <c r="P1319" s="1" t="s">
        <v>3416</v>
      </c>
      <c r="Q1319">
        <v>13130</v>
      </c>
      <c r="R1319">
        <v>1</v>
      </c>
      <c r="S1319">
        <v>116</v>
      </c>
      <c r="T1319" s="1" t="s">
        <v>27</v>
      </c>
      <c r="U1319" s="1" t="s">
        <v>27</v>
      </c>
      <c r="V1319">
        <v>1568401191</v>
      </c>
      <c r="W1319">
        <v>0</v>
      </c>
      <c r="X1319" s="1" t="s">
        <v>27</v>
      </c>
      <c r="Y1319" s="2">
        <v>43721.874305555553</v>
      </c>
    </row>
    <row r="1320" spans="1:25" x14ac:dyDescent="0.4">
      <c r="A1320">
        <v>1748818</v>
      </c>
      <c r="B1320">
        <v>60680342</v>
      </c>
      <c r="C1320">
        <v>331</v>
      </c>
      <c r="D1320">
        <v>339206087</v>
      </c>
      <c r="E1320" s="1" t="s">
        <v>27</v>
      </c>
      <c r="G1320">
        <v>584291</v>
      </c>
      <c r="H1320" s="1" t="s">
        <v>325</v>
      </c>
      <c r="I1320" s="1" t="s">
        <v>3726</v>
      </c>
      <c r="J1320" s="1" t="s">
        <v>325</v>
      </c>
      <c r="L1320" s="1" t="s">
        <v>27</v>
      </c>
      <c r="M1320" s="1" t="s">
        <v>3414</v>
      </c>
      <c r="N1320" s="1" t="s">
        <v>27</v>
      </c>
      <c r="O1320" s="1" t="s">
        <v>27</v>
      </c>
      <c r="P1320" s="1" t="s">
        <v>3416</v>
      </c>
      <c r="Q1320">
        <v>13130</v>
      </c>
      <c r="T1320" s="1" t="s">
        <v>27</v>
      </c>
      <c r="U1320" s="1" t="s">
        <v>4343</v>
      </c>
      <c r="V1320">
        <v>1568401191</v>
      </c>
      <c r="W1320">
        <v>0</v>
      </c>
      <c r="X1320" s="1" t="s">
        <v>27</v>
      </c>
      <c r="Y1320" s="2">
        <v>43721.874305555553</v>
      </c>
    </row>
    <row r="1321" spans="1:25" x14ac:dyDescent="0.4">
      <c r="A1321">
        <v>1748817</v>
      </c>
      <c r="B1321">
        <v>60680377</v>
      </c>
      <c r="C1321">
        <v>331</v>
      </c>
      <c r="D1321">
        <v>339206090</v>
      </c>
      <c r="E1321" s="1" t="s">
        <v>27</v>
      </c>
      <c r="G1321">
        <v>584649</v>
      </c>
      <c r="H1321" s="1" t="s">
        <v>359</v>
      </c>
      <c r="I1321" s="1" t="s">
        <v>3726</v>
      </c>
      <c r="J1321" s="1" t="s">
        <v>325</v>
      </c>
      <c r="L1321" s="1" t="s">
        <v>27</v>
      </c>
      <c r="M1321" s="1" t="s">
        <v>3419</v>
      </c>
      <c r="N1321" s="1" t="s">
        <v>27</v>
      </c>
      <c r="O1321" s="1" t="s">
        <v>27</v>
      </c>
      <c r="P1321" s="1" t="s">
        <v>3416</v>
      </c>
      <c r="Q1321">
        <v>13130</v>
      </c>
      <c r="T1321" s="1" t="s">
        <v>27</v>
      </c>
      <c r="U1321" s="1" t="s">
        <v>3850</v>
      </c>
      <c r="V1321">
        <v>1568401190</v>
      </c>
      <c r="W1321">
        <v>0</v>
      </c>
      <c r="X1321" s="1" t="s">
        <v>27</v>
      </c>
      <c r="Y1321" s="2">
        <v>43721.874305555553</v>
      </c>
    </row>
    <row r="1322" spans="1:25" x14ac:dyDescent="0.4">
      <c r="A1322">
        <v>1662723</v>
      </c>
      <c r="B1322">
        <v>60775645</v>
      </c>
      <c r="C1322">
        <v>112</v>
      </c>
      <c r="D1322">
        <v>338091229</v>
      </c>
      <c r="E1322" s="1" t="s">
        <v>344</v>
      </c>
      <c r="F1322">
        <v>73514</v>
      </c>
      <c r="G1322">
        <v>599069</v>
      </c>
      <c r="H1322" s="1" t="s">
        <v>344</v>
      </c>
      <c r="I1322" s="1" t="s">
        <v>3639</v>
      </c>
      <c r="J1322" s="1" t="s">
        <v>1331</v>
      </c>
      <c r="L1322" s="1" t="s">
        <v>27</v>
      </c>
      <c r="M1322" s="1" t="s">
        <v>3537</v>
      </c>
      <c r="N1322" s="1" t="s">
        <v>4758</v>
      </c>
      <c r="O1322" s="1" t="s">
        <v>3641</v>
      </c>
      <c r="P1322" s="1" t="s">
        <v>3390</v>
      </c>
      <c r="Q1322">
        <v>11002</v>
      </c>
      <c r="R1322">
        <v>1</v>
      </c>
      <c r="S1322">
        <v>144</v>
      </c>
      <c r="T1322" s="1" t="s">
        <v>27</v>
      </c>
      <c r="U1322" s="1" t="s">
        <v>27</v>
      </c>
      <c r="V1322">
        <v>1568380098</v>
      </c>
      <c r="W1322">
        <v>0</v>
      </c>
      <c r="X1322" s="1" t="s">
        <v>27</v>
      </c>
      <c r="Y1322" s="2">
        <v>43721.630555555559</v>
      </c>
    </row>
    <row r="1323" spans="1:25" x14ac:dyDescent="0.4">
      <c r="A1323">
        <v>1748815</v>
      </c>
      <c r="B1323">
        <v>60816759</v>
      </c>
      <c r="C1323">
        <v>331</v>
      </c>
      <c r="D1323">
        <v>338175565</v>
      </c>
      <c r="E1323" s="1" t="s">
        <v>740</v>
      </c>
      <c r="F1323">
        <v>37701</v>
      </c>
      <c r="G1323">
        <v>545881</v>
      </c>
      <c r="H1323" s="1" t="s">
        <v>740</v>
      </c>
      <c r="I1323" s="1" t="s">
        <v>3851</v>
      </c>
      <c r="J1323" s="1" t="s">
        <v>740</v>
      </c>
      <c r="L1323" s="1" t="s">
        <v>27</v>
      </c>
      <c r="M1323" s="1" t="s">
        <v>3393</v>
      </c>
      <c r="N1323" s="1" t="s">
        <v>3545</v>
      </c>
      <c r="O1323" s="1" t="s">
        <v>3852</v>
      </c>
      <c r="P1323" s="1" t="s">
        <v>3416</v>
      </c>
      <c r="Q1323">
        <v>13130</v>
      </c>
      <c r="R1323">
        <v>1</v>
      </c>
      <c r="S1323">
        <v>156</v>
      </c>
      <c r="T1323" s="1" t="s">
        <v>27</v>
      </c>
      <c r="U1323" s="1" t="s">
        <v>27</v>
      </c>
      <c r="V1323">
        <v>1568401190</v>
      </c>
      <c r="W1323">
        <v>0</v>
      </c>
      <c r="X1323" s="1" t="s">
        <v>27</v>
      </c>
      <c r="Y1323" s="2">
        <v>43721.874305555553</v>
      </c>
    </row>
    <row r="1324" spans="1:25" x14ac:dyDescent="0.4">
      <c r="A1324">
        <v>1748816</v>
      </c>
      <c r="B1324">
        <v>60816899</v>
      </c>
      <c r="C1324">
        <v>331</v>
      </c>
      <c r="D1324">
        <v>338139408</v>
      </c>
      <c r="E1324" s="1" t="s">
        <v>740</v>
      </c>
      <c r="F1324">
        <v>37701</v>
      </c>
      <c r="G1324">
        <v>545881</v>
      </c>
      <c r="H1324" s="1" t="s">
        <v>740</v>
      </c>
      <c r="I1324" s="1" t="s">
        <v>3851</v>
      </c>
      <c r="J1324" s="1" t="s">
        <v>740</v>
      </c>
      <c r="L1324" s="1" t="s">
        <v>27</v>
      </c>
      <c r="M1324" s="1" t="s">
        <v>3419</v>
      </c>
      <c r="N1324" s="1" t="s">
        <v>4345</v>
      </c>
      <c r="O1324" s="1" t="s">
        <v>4346</v>
      </c>
      <c r="P1324" s="1" t="s">
        <v>3416</v>
      </c>
      <c r="Q1324">
        <v>13130</v>
      </c>
      <c r="R1324">
        <v>1</v>
      </c>
      <c r="S1324">
        <v>478</v>
      </c>
      <c r="T1324" s="1" t="s">
        <v>27</v>
      </c>
      <c r="U1324" s="1" t="s">
        <v>27</v>
      </c>
      <c r="V1324">
        <v>1568401190</v>
      </c>
      <c r="W1324">
        <v>0</v>
      </c>
      <c r="X1324" s="1" t="s">
        <v>27</v>
      </c>
      <c r="Y1324" s="2">
        <v>43721.874305555553</v>
      </c>
    </row>
    <row r="1325" spans="1:25" x14ac:dyDescent="0.4">
      <c r="A1325">
        <v>1748814</v>
      </c>
      <c r="B1325">
        <v>60821221</v>
      </c>
      <c r="C1325">
        <v>331</v>
      </c>
      <c r="D1325">
        <v>337913632</v>
      </c>
      <c r="E1325" s="1" t="s">
        <v>782</v>
      </c>
      <c r="F1325">
        <v>38101</v>
      </c>
      <c r="G1325">
        <v>545392</v>
      </c>
      <c r="H1325" s="1" t="s">
        <v>782</v>
      </c>
      <c r="I1325" s="1" t="s">
        <v>3461</v>
      </c>
      <c r="J1325" s="1" t="s">
        <v>782</v>
      </c>
      <c r="L1325" s="1" t="s">
        <v>27</v>
      </c>
      <c r="M1325" s="1" t="s">
        <v>3393</v>
      </c>
      <c r="N1325" s="1" t="s">
        <v>4347</v>
      </c>
      <c r="O1325" s="1" t="s">
        <v>4348</v>
      </c>
      <c r="P1325" s="1" t="s">
        <v>3416</v>
      </c>
      <c r="Q1325">
        <v>13130</v>
      </c>
      <c r="R1325">
        <v>1</v>
      </c>
      <c r="S1325">
        <v>342</v>
      </c>
      <c r="T1325" s="1" t="s">
        <v>27</v>
      </c>
      <c r="U1325" s="1" t="s">
        <v>27</v>
      </c>
      <c r="V1325">
        <v>1568401190</v>
      </c>
      <c r="W1325">
        <v>0</v>
      </c>
      <c r="X1325" s="1" t="s">
        <v>27</v>
      </c>
      <c r="Y1325" s="2">
        <v>43721.874305555553</v>
      </c>
    </row>
    <row r="1326" spans="1:25" x14ac:dyDescent="0.4">
      <c r="A1326">
        <v>1748813</v>
      </c>
      <c r="B1326">
        <v>60869038</v>
      </c>
      <c r="C1326">
        <v>331</v>
      </c>
      <c r="D1326">
        <v>338615686</v>
      </c>
      <c r="E1326" s="1" t="s">
        <v>229</v>
      </c>
      <c r="F1326">
        <v>39701</v>
      </c>
      <c r="G1326">
        <v>549240</v>
      </c>
      <c r="H1326" s="1" t="s">
        <v>229</v>
      </c>
      <c r="I1326" s="1" t="s">
        <v>3858</v>
      </c>
      <c r="J1326" s="1" t="s">
        <v>229</v>
      </c>
      <c r="L1326" s="1" t="s">
        <v>27</v>
      </c>
      <c r="M1326" s="1" t="s">
        <v>3419</v>
      </c>
      <c r="N1326" s="1" t="s">
        <v>4759</v>
      </c>
      <c r="O1326" s="1" t="s">
        <v>3859</v>
      </c>
      <c r="P1326" s="1" t="s">
        <v>3416</v>
      </c>
      <c r="Q1326">
        <v>13130</v>
      </c>
      <c r="R1326">
        <v>1</v>
      </c>
      <c r="S1326">
        <v>402</v>
      </c>
      <c r="T1326" s="1" t="s">
        <v>27</v>
      </c>
      <c r="U1326" s="1" t="s">
        <v>27</v>
      </c>
      <c r="V1326">
        <v>1568401190</v>
      </c>
      <c r="W1326">
        <v>0</v>
      </c>
      <c r="X1326" s="1" t="s">
        <v>27</v>
      </c>
      <c r="Y1326" s="2">
        <v>43721.874305555553</v>
      </c>
    </row>
    <row r="1327" spans="1:25" x14ac:dyDescent="0.4">
      <c r="A1327">
        <v>1748812</v>
      </c>
      <c r="B1327">
        <v>60869054</v>
      </c>
      <c r="C1327">
        <v>331</v>
      </c>
      <c r="D1327">
        <v>337913738</v>
      </c>
      <c r="E1327" s="1" t="s">
        <v>229</v>
      </c>
      <c r="F1327">
        <v>39701</v>
      </c>
      <c r="G1327">
        <v>549240</v>
      </c>
      <c r="H1327" s="1" t="s">
        <v>229</v>
      </c>
      <c r="I1327" s="1" t="s">
        <v>3858</v>
      </c>
      <c r="J1327" s="1" t="s">
        <v>229</v>
      </c>
      <c r="L1327" s="1" t="s">
        <v>27</v>
      </c>
      <c r="M1327" s="1" t="s">
        <v>3419</v>
      </c>
      <c r="N1327" s="1" t="s">
        <v>4255</v>
      </c>
      <c r="O1327" s="1" t="s">
        <v>3735</v>
      </c>
      <c r="P1327" s="1" t="s">
        <v>3416</v>
      </c>
      <c r="Q1327">
        <v>13130</v>
      </c>
      <c r="R1327">
        <v>1</v>
      </c>
      <c r="S1327">
        <v>200</v>
      </c>
      <c r="T1327" s="1" t="s">
        <v>3395</v>
      </c>
      <c r="U1327" s="1" t="s">
        <v>27</v>
      </c>
      <c r="V1327">
        <v>1568401190</v>
      </c>
      <c r="W1327">
        <v>0</v>
      </c>
      <c r="X1327" s="1" t="s">
        <v>27</v>
      </c>
      <c r="Y1327" s="2">
        <v>43721.874305555553</v>
      </c>
    </row>
    <row r="1328" spans="1:25" x14ac:dyDescent="0.4">
      <c r="A1328">
        <v>1748811</v>
      </c>
      <c r="B1328">
        <v>60869089</v>
      </c>
      <c r="C1328">
        <v>331</v>
      </c>
      <c r="D1328">
        <v>338123917</v>
      </c>
      <c r="E1328" s="1" t="s">
        <v>229</v>
      </c>
      <c r="F1328">
        <v>39701</v>
      </c>
      <c r="G1328">
        <v>549240</v>
      </c>
      <c r="H1328" s="1" t="s">
        <v>229</v>
      </c>
      <c r="I1328" s="1" t="s">
        <v>3858</v>
      </c>
      <c r="J1328" s="1" t="s">
        <v>229</v>
      </c>
      <c r="L1328" s="1" t="s">
        <v>27</v>
      </c>
      <c r="M1328" s="1" t="s">
        <v>3393</v>
      </c>
      <c r="N1328" s="1" t="s">
        <v>4255</v>
      </c>
      <c r="O1328" s="1" t="s">
        <v>3735</v>
      </c>
      <c r="P1328" s="1" t="s">
        <v>3416</v>
      </c>
      <c r="Q1328">
        <v>13130</v>
      </c>
      <c r="R1328">
        <v>1</v>
      </c>
      <c r="S1328">
        <v>200</v>
      </c>
      <c r="T1328" s="1" t="s">
        <v>3395</v>
      </c>
      <c r="U1328" s="1" t="s">
        <v>27</v>
      </c>
      <c r="V1328">
        <v>1568401190</v>
      </c>
      <c r="W1328">
        <v>0</v>
      </c>
      <c r="X1328" s="1" t="s">
        <v>27</v>
      </c>
      <c r="Y1328" s="2">
        <v>43721.874305555553</v>
      </c>
    </row>
    <row r="1329" spans="1:25" x14ac:dyDescent="0.4">
      <c r="A1329">
        <v>1748810</v>
      </c>
      <c r="B1329">
        <v>60869861</v>
      </c>
      <c r="C1329">
        <v>331</v>
      </c>
      <c r="D1329">
        <v>338058608</v>
      </c>
      <c r="E1329" s="1" t="s">
        <v>229</v>
      </c>
      <c r="F1329">
        <v>39701</v>
      </c>
      <c r="G1329">
        <v>549240</v>
      </c>
      <c r="H1329" s="1" t="s">
        <v>229</v>
      </c>
      <c r="I1329" s="1" t="s">
        <v>3858</v>
      </c>
      <c r="J1329" s="1" t="s">
        <v>229</v>
      </c>
      <c r="L1329" s="1" t="s">
        <v>27</v>
      </c>
      <c r="M1329" s="1" t="s">
        <v>3419</v>
      </c>
      <c r="N1329" s="1" t="s">
        <v>4349</v>
      </c>
      <c r="O1329" s="1" t="s">
        <v>4350</v>
      </c>
      <c r="P1329" s="1" t="s">
        <v>3416</v>
      </c>
      <c r="Q1329">
        <v>13130</v>
      </c>
      <c r="R1329">
        <v>1</v>
      </c>
      <c r="S1329">
        <v>55</v>
      </c>
      <c r="T1329" s="1" t="s">
        <v>27</v>
      </c>
      <c r="U1329" s="1" t="s">
        <v>27</v>
      </c>
      <c r="V1329">
        <v>1568401190</v>
      </c>
      <c r="W1329">
        <v>0</v>
      </c>
      <c r="X1329" s="1" t="s">
        <v>27</v>
      </c>
      <c r="Y1329" s="2">
        <v>43721.874305555553</v>
      </c>
    </row>
    <row r="1330" spans="1:25" x14ac:dyDescent="0.4">
      <c r="A1330">
        <v>1748809</v>
      </c>
      <c r="B1330">
        <v>60884690</v>
      </c>
      <c r="C1330">
        <v>331</v>
      </c>
      <c r="D1330">
        <v>339589965</v>
      </c>
      <c r="E1330" s="1" t="s">
        <v>1336</v>
      </c>
      <c r="F1330">
        <v>51741</v>
      </c>
      <c r="G1330">
        <v>576361</v>
      </c>
      <c r="H1330" s="1" t="s">
        <v>1336</v>
      </c>
      <c r="I1330" s="1" t="s">
        <v>3861</v>
      </c>
      <c r="J1330" s="1" t="s">
        <v>490</v>
      </c>
      <c r="L1330" s="1" t="s">
        <v>27</v>
      </c>
      <c r="M1330" s="1" t="s">
        <v>3419</v>
      </c>
      <c r="N1330" s="1" t="s">
        <v>3455</v>
      </c>
      <c r="O1330" s="1" t="s">
        <v>27</v>
      </c>
      <c r="P1330" s="1" t="s">
        <v>3416</v>
      </c>
      <c r="Q1330">
        <v>13130</v>
      </c>
      <c r="R1330">
        <v>1</v>
      </c>
      <c r="S1330">
        <v>873</v>
      </c>
      <c r="T1330" s="1" t="s">
        <v>27</v>
      </c>
      <c r="U1330" s="1" t="s">
        <v>27</v>
      </c>
      <c r="V1330">
        <v>1568401190</v>
      </c>
      <c r="W1330">
        <v>0</v>
      </c>
      <c r="X1330" s="1" t="s">
        <v>27</v>
      </c>
      <c r="Y1330" s="2">
        <v>43721.874305555553</v>
      </c>
    </row>
    <row r="1331" spans="1:25" x14ac:dyDescent="0.4">
      <c r="A1331">
        <v>1748808</v>
      </c>
      <c r="B1331">
        <v>60884711</v>
      </c>
      <c r="C1331">
        <v>331</v>
      </c>
      <c r="D1331">
        <v>338123926</v>
      </c>
      <c r="E1331" s="1" t="s">
        <v>1336</v>
      </c>
      <c r="F1331">
        <v>51741</v>
      </c>
      <c r="G1331">
        <v>576361</v>
      </c>
      <c r="H1331" s="1" t="s">
        <v>1336</v>
      </c>
      <c r="I1331" s="1" t="s">
        <v>3861</v>
      </c>
      <c r="J1331" s="1" t="s">
        <v>490</v>
      </c>
      <c r="L1331" s="1" t="s">
        <v>27</v>
      </c>
      <c r="M1331" s="1" t="s">
        <v>3393</v>
      </c>
      <c r="N1331" s="1" t="s">
        <v>3455</v>
      </c>
      <c r="O1331" s="1" t="s">
        <v>27</v>
      </c>
      <c r="P1331" s="1" t="s">
        <v>3416</v>
      </c>
      <c r="Q1331">
        <v>13130</v>
      </c>
      <c r="R1331">
        <v>1</v>
      </c>
      <c r="S1331">
        <v>522</v>
      </c>
      <c r="T1331" s="1" t="s">
        <v>27</v>
      </c>
      <c r="U1331" s="1" t="s">
        <v>27</v>
      </c>
      <c r="V1331">
        <v>1568401190</v>
      </c>
      <c r="W1331">
        <v>0</v>
      </c>
      <c r="X1331" s="1" t="s">
        <v>27</v>
      </c>
      <c r="Y1331" s="2">
        <v>43721.874305555553</v>
      </c>
    </row>
    <row r="1332" spans="1:25" x14ac:dyDescent="0.4">
      <c r="A1332">
        <v>1748807</v>
      </c>
      <c r="B1332">
        <v>60884746</v>
      </c>
      <c r="C1332">
        <v>331</v>
      </c>
      <c r="D1332">
        <v>337913764</v>
      </c>
      <c r="E1332" s="1" t="s">
        <v>788</v>
      </c>
      <c r="F1332">
        <v>51801</v>
      </c>
      <c r="G1332">
        <v>576271</v>
      </c>
      <c r="H1332" s="1" t="s">
        <v>788</v>
      </c>
      <c r="I1332" s="1" t="s">
        <v>3861</v>
      </c>
      <c r="J1332" s="1" t="s">
        <v>490</v>
      </c>
      <c r="L1332" s="1" t="s">
        <v>27</v>
      </c>
      <c r="M1332" s="1" t="s">
        <v>3393</v>
      </c>
      <c r="N1332" s="1" t="s">
        <v>4760</v>
      </c>
      <c r="O1332" s="1" t="s">
        <v>27</v>
      </c>
      <c r="P1332" s="1" t="s">
        <v>3416</v>
      </c>
      <c r="Q1332">
        <v>13130</v>
      </c>
      <c r="R1332">
        <v>1</v>
      </c>
      <c r="S1332">
        <v>670</v>
      </c>
      <c r="T1332" s="1" t="s">
        <v>27</v>
      </c>
      <c r="U1332" s="1" t="s">
        <v>27</v>
      </c>
      <c r="V1332">
        <v>1568401190</v>
      </c>
      <c r="W1332">
        <v>0</v>
      </c>
      <c r="X1332" s="1" t="s">
        <v>27</v>
      </c>
      <c r="Y1332" s="2">
        <v>43721.874305555553</v>
      </c>
    </row>
    <row r="1333" spans="1:25" x14ac:dyDescent="0.4">
      <c r="A1333">
        <v>1748806</v>
      </c>
      <c r="B1333">
        <v>61100234</v>
      </c>
      <c r="C1333">
        <v>331</v>
      </c>
      <c r="D1333">
        <v>337929419</v>
      </c>
      <c r="E1333" s="1" t="s">
        <v>1732</v>
      </c>
      <c r="F1333">
        <v>26101</v>
      </c>
      <c r="G1333">
        <v>539911</v>
      </c>
      <c r="H1333" s="1" t="s">
        <v>1732</v>
      </c>
      <c r="I1333" s="1" t="s">
        <v>3866</v>
      </c>
      <c r="J1333" s="1" t="s">
        <v>1732</v>
      </c>
      <c r="L1333" s="1" t="s">
        <v>27</v>
      </c>
      <c r="M1333" s="1" t="s">
        <v>3419</v>
      </c>
      <c r="N1333" s="1" t="s">
        <v>4761</v>
      </c>
      <c r="O1333" s="1" t="s">
        <v>672</v>
      </c>
      <c r="P1333" s="1" t="s">
        <v>3416</v>
      </c>
      <c r="Q1333">
        <v>13130</v>
      </c>
      <c r="R1333">
        <v>1</v>
      </c>
      <c r="S1333">
        <v>271</v>
      </c>
      <c r="T1333" s="1" t="s">
        <v>27</v>
      </c>
      <c r="U1333" s="1" t="s">
        <v>27</v>
      </c>
      <c r="V1333">
        <v>1568401190</v>
      </c>
      <c r="W1333">
        <v>0</v>
      </c>
      <c r="X1333" s="1" t="s">
        <v>27</v>
      </c>
      <c r="Y1333" s="2">
        <v>43721.874305555553</v>
      </c>
    </row>
    <row r="1334" spans="1:25" x14ac:dyDescent="0.4">
      <c r="A1334">
        <v>1748805</v>
      </c>
      <c r="B1334">
        <v>61100242</v>
      </c>
      <c r="C1334">
        <v>331</v>
      </c>
      <c r="D1334">
        <v>338058703</v>
      </c>
      <c r="E1334" s="1" t="s">
        <v>354</v>
      </c>
      <c r="F1334">
        <v>26401</v>
      </c>
      <c r="G1334">
        <v>541281</v>
      </c>
      <c r="H1334" s="1" t="s">
        <v>354</v>
      </c>
      <c r="I1334" s="1" t="s">
        <v>3866</v>
      </c>
      <c r="J1334" s="1" t="s">
        <v>1732</v>
      </c>
      <c r="L1334" s="1" t="s">
        <v>27</v>
      </c>
      <c r="M1334" s="1" t="s">
        <v>3393</v>
      </c>
      <c r="N1334" s="1" t="s">
        <v>3401</v>
      </c>
      <c r="O1334" s="1" t="s">
        <v>27</v>
      </c>
      <c r="P1334" s="1" t="s">
        <v>3416</v>
      </c>
      <c r="Q1334">
        <v>13130</v>
      </c>
      <c r="R1334">
        <v>1</v>
      </c>
      <c r="S1334">
        <v>90</v>
      </c>
      <c r="T1334" s="1" t="s">
        <v>27</v>
      </c>
      <c r="U1334" s="1" t="s">
        <v>27</v>
      </c>
      <c r="V1334">
        <v>1568401190</v>
      </c>
      <c r="W1334">
        <v>0</v>
      </c>
      <c r="X1334" s="1" t="s">
        <v>27</v>
      </c>
      <c r="Y1334" s="2">
        <v>43721.874305555553</v>
      </c>
    </row>
    <row r="1335" spans="1:25" x14ac:dyDescent="0.4">
      <c r="A1335">
        <v>1748804</v>
      </c>
      <c r="B1335">
        <v>61100277</v>
      </c>
      <c r="C1335">
        <v>331</v>
      </c>
      <c r="D1335">
        <v>337914109</v>
      </c>
      <c r="E1335" s="1" t="s">
        <v>3067</v>
      </c>
      <c r="F1335">
        <v>26272</v>
      </c>
      <c r="G1335">
        <v>540013</v>
      </c>
      <c r="H1335" s="1" t="s">
        <v>3067</v>
      </c>
      <c r="I1335" s="1" t="s">
        <v>3866</v>
      </c>
      <c r="J1335" s="1" t="s">
        <v>1732</v>
      </c>
      <c r="L1335" s="1" t="s">
        <v>27</v>
      </c>
      <c r="M1335" s="1" t="s">
        <v>3393</v>
      </c>
      <c r="N1335" s="1" t="s">
        <v>4762</v>
      </c>
      <c r="O1335" s="1" t="s">
        <v>27</v>
      </c>
      <c r="P1335" s="1" t="s">
        <v>3416</v>
      </c>
      <c r="Q1335">
        <v>13130</v>
      </c>
      <c r="R1335">
        <v>1</v>
      </c>
      <c r="S1335">
        <v>340</v>
      </c>
      <c r="T1335" s="1" t="s">
        <v>27</v>
      </c>
      <c r="U1335" s="1" t="s">
        <v>27</v>
      </c>
      <c r="V1335">
        <v>1568401190</v>
      </c>
      <c r="W1335">
        <v>0</v>
      </c>
      <c r="X1335" s="1" t="s">
        <v>27</v>
      </c>
      <c r="Y1335" s="2">
        <v>43721.874305555553</v>
      </c>
    </row>
    <row r="1336" spans="1:25" x14ac:dyDescent="0.4">
      <c r="A1336">
        <v>1748803</v>
      </c>
      <c r="B1336">
        <v>61100412</v>
      </c>
      <c r="C1336">
        <v>331</v>
      </c>
      <c r="D1336">
        <v>337929422</v>
      </c>
      <c r="E1336" s="1" t="s">
        <v>1732</v>
      </c>
      <c r="F1336">
        <v>26101</v>
      </c>
      <c r="G1336">
        <v>539911</v>
      </c>
      <c r="H1336" s="1" t="s">
        <v>1732</v>
      </c>
      <c r="I1336" s="1" t="s">
        <v>3866</v>
      </c>
      <c r="J1336" s="1" t="s">
        <v>1732</v>
      </c>
      <c r="L1336" s="1" t="s">
        <v>27</v>
      </c>
      <c r="M1336" s="1" t="s">
        <v>3393</v>
      </c>
      <c r="N1336" s="1" t="s">
        <v>4431</v>
      </c>
      <c r="O1336" s="1" t="s">
        <v>1048</v>
      </c>
      <c r="P1336" s="1" t="s">
        <v>3416</v>
      </c>
      <c r="Q1336">
        <v>13130</v>
      </c>
      <c r="R1336">
        <v>1</v>
      </c>
      <c r="S1336">
        <v>104</v>
      </c>
      <c r="T1336" s="1" t="s">
        <v>27</v>
      </c>
      <c r="U1336" s="1" t="s">
        <v>27</v>
      </c>
      <c r="V1336">
        <v>1568401190</v>
      </c>
      <c r="W1336">
        <v>0</v>
      </c>
      <c r="X1336" s="1" t="s">
        <v>27</v>
      </c>
      <c r="Y1336" s="2">
        <v>43721.874305555553</v>
      </c>
    </row>
    <row r="1337" spans="1:25" x14ac:dyDescent="0.4">
      <c r="A1337">
        <v>1748802</v>
      </c>
      <c r="B1337">
        <v>61342637</v>
      </c>
      <c r="C1337">
        <v>331</v>
      </c>
      <c r="D1337">
        <v>337914423</v>
      </c>
      <c r="E1337" s="1" t="s">
        <v>819</v>
      </c>
      <c r="F1337">
        <v>43201</v>
      </c>
      <c r="G1337">
        <v>563102</v>
      </c>
      <c r="H1337" s="1" t="s">
        <v>819</v>
      </c>
      <c r="I1337" s="1" t="s">
        <v>3383</v>
      </c>
      <c r="J1337" s="1" t="s">
        <v>808</v>
      </c>
      <c r="L1337" s="1" t="s">
        <v>27</v>
      </c>
      <c r="M1337" s="1" t="s">
        <v>3393</v>
      </c>
      <c r="N1337" s="1" t="s">
        <v>3455</v>
      </c>
      <c r="O1337" s="1" t="s">
        <v>27</v>
      </c>
      <c r="P1337" s="1" t="s">
        <v>3416</v>
      </c>
      <c r="Q1337">
        <v>13130</v>
      </c>
      <c r="R1337">
        <v>1</v>
      </c>
      <c r="S1337">
        <v>562</v>
      </c>
      <c r="T1337" s="1" t="s">
        <v>27</v>
      </c>
      <c r="U1337" s="1" t="s">
        <v>27</v>
      </c>
      <c r="V1337">
        <v>1568401190</v>
      </c>
      <c r="W1337">
        <v>0</v>
      </c>
      <c r="X1337" s="1" t="s">
        <v>27</v>
      </c>
      <c r="Y1337" s="2">
        <v>43721.874305555553</v>
      </c>
    </row>
    <row r="1338" spans="1:25" x14ac:dyDescent="0.4">
      <c r="A1338">
        <v>1748801</v>
      </c>
      <c r="B1338">
        <v>61357294</v>
      </c>
      <c r="C1338">
        <v>331</v>
      </c>
      <c r="D1338">
        <v>337914441</v>
      </c>
      <c r="E1338" s="1" t="s">
        <v>242</v>
      </c>
      <c r="F1338">
        <v>43801</v>
      </c>
      <c r="G1338">
        <v>566985</v>
      </c>
      <c r="H1338" s="1" t="s">
        <v>242</v>
      </c>
      <c r="I1338" s="1" t="s">
        <v>3569</v>
      </c>
      <c r="J1338" s="1" t="s">
        <v>723</v>
      </c>
      <c r="L1338" s="1" t="s">
        <v>27</v>
      </c>
      <c r="M1338" s="1" t="s">
        <v>3419</v>
      </c>
      <c r="N1338" s="1" t="s">
        <v>3666</v>
      </c>
      <c r="O1338" s="1" t="s">
        <v>27</v>
      </c>
      <c r="P1338" s="1" t="s">
        <v>3416</v>
      </c>
      <c r="Q1338">
        <v>13130</v>
      </c>
      <c r="R1338">
        <v>1</v>
      </c>
      <c r="S1338">
        <v>1354</v>
      </c>
      <c r="T1338" s="1" t="s">
        <v>27</v>
      </c>
      <c r="U1338" s="1" t="s">
        <v>27</v>
      </c>
      <c r="V1338">
        <v>1568401190</v>
      </c>
      <c r="W1338">
        <v>0</v>
      </c>
      <c r="X1338" s="1" t="s">
        <v>27</v>
      </c>
      <c r="Y1338" s="2">
        <v>43721.874305555553</v>
      </c>
    </row>
    <row r="1339" spans="1:25" x14ac:dyDescent="0.4">
      <c r="A1339">
        <v>1748800</v>
      </c>
      <c r="B1339">
        <v>61384534</v>
      </c>
      <c r="C1339">
        <v>331</v>
      </c>
      <c r="D1339">
        <v>338615802</v>
      </c>
      <c r="E1339" s="1" t="s">
        <v>29</v>
      </c>
      <c r="F1339">
        <v>16000</v>
      </c>
      <c r="G1339">
        <v>500178</v>
      </c>
      <c r="H1339" s="1" t="s">
        <v>559</v>
      </c>
      <c r="I1339" s="1" t="s">
        <v>3368</v>
      </c>
      <c r="J1339" s="1" t="s">
        <v>29</v>
      </c>
      <c r="L1339" s="1" t="s">
        <v>27</v>
      </c>
      <c r="M1339" s="1" t="s">
        <v>3419</v>
      </c>
      <c r="N1339" s="1" t="s">
        <v>4763</v>
      </c>
      <c r="O1339" s="1" t="s">
        <v>4408</v>
      </c>
      <c r="P1339" s="1" t="s">
        <v>3416</v>
      </c>
      <c r="Q1339">
        <v>13130</v>
      </c>
      <c r="R1339">
        <v>1</v>
      </c>
      <c r="S1339">
        <v>26</v>
      </c>
      <c r="T1339" s="1" t="s">
        <v>3387</v>
      </c>
      <c r="U1339" s="1" t="s">
        <v>27</v>
      </c>
      <c r="V1339">
        <v>1568401190</v>
      </c>
      <c r="W1339">
        <v>0</v>
      </c>
      <c r="X1339" s="1" t="s">
        <v>27</v>
      </c>
      <c r="Y1339" s="2">
        <v>43721.874305555553</v>
      </c>
    </row>
    <row r="1340" spans="1:25" x14ac:dyDescent="0.4">
      <c r="A1340">
        <v>1748799</v>
      </c>
      <c r="B1340">
        <v>61385301</v>
      </c>
      <c r="C1340">
        <v>331</v>
      </c>
      <c r="D1340">
        <v>337929436</v>
      </c>
      <c r="E1340" s="1" t="s">
        <v>29</v>
      </c>
      <c r="F1340">
        <v>12000</v>
      </c>
      <c r="G1340">
        <v>500089</v>
      </c>
      <c r="H1340" s="1" t="s">
        <v>95</v>
      </c>
      <c r="I1340" s="1" t="s">
        <v>3368</v>
      </c>
      <c r="J1340" s="1" t="s">
        <v>29</v>
      </c>
      <c r="L1340" s="1" t="s">
        <v>27</v>
      </c>
      <c r="M1340" s="1" t="s">
        <v>3419</v>
      </c>
      <c r="N1340" s="1" t="s">
        <v>3899</v>
      </c>
      <c r="O1340" s="1" t="s">
        <v>3573</v>
      </c>
      <c r="P1340" s="1" t="s">
        <v>3416</v>
      </c>
      <c r="Q1340">
        <v>13130</v>
      </c>
      <c r="R1340">
        <v>1</v>
      </c>
      <c r="S1340">
        <v>517</v>
      </c>
      <c r="T1340" s="1" t="s">
        <v>3547</v>
      </c>
      <c r="U1340" s="1" t="s">
        <v>27</v>
      </c>
      <c r="V1340">
        <v>1568401190</v>
      </c>
      <c r="W1340">
        <v>0</v>
      </c>
      <c r="X1340" s="1" t="s">
        <v>27</v>
      </c>
      <c r="Y1340" s="2">
        <v>43721.874305555553</v>
      </c>
    </row>
    <row r="1341" spans="1:25" x14ac:dyDescent="0.4">
      <c r="A1341">
        <v>1748798</v>
      </c>
      <c r="B1341">
        <v>61385387</v>
      </c>
      <c r="C1341">
        <v>331</v>
      </c>
      <c r="D1341">
        <v>338197270</v>
      </c>
      <c r="E1341" s="1" t="s">
        <v>29</v>
      </c>
      <c r="F1341">
        <v>10100</v>
      </c>
      <c r="G1341">
        <v>500224</v>
      </c>
      <c r="H1341" s="1" t="s">
        <v>435</v>
      </c>
      <c r="I1341" s="1" t="s">
        <v>3368</v>
      </c>
      <c r="J1341" s="1" t="s">
        <v>29</v>
      </c>
      <c r="L1341" s="1" t="s">
        <v>27</v>
      </c>
      <c r="M1341" s="1" t="s">
        <v>3419</v>
      </c>
      <c r="N1341" s="1" t="s">
        <v>4764</v>
      </c>
      <c r="O1341" s="1" t="s">
        <v>3543</v>
      </c>
      <c r="P1341" s="1" t="s">
        <v>3416</v>
      </c>
      <c r="Q1341">
        <v>13130</v>
      </c>
      <c r="R1341">
        <v>1</v>
      </c>
      <c r="S1341">
        <v>362</v>
      </c>
      <c r="T1341" s="1" t="s">
        <v>3373</v>
      </c>
      <c r="U1341" s="1" t="s">
        <v>27</v>
      </c>
      <c r="V1341">
        <v>1568401190</v>
      </c>
      <c r="W1341">
        <v>0</v>
      </c>
      <c r="X1341" s="1" t="s">
        <v>27</v>
      </c>
      <c r="Y1341" s="2">
        <v>43721.874305555553</v>
      </c>
    </row>
    <row r="1342" spans="1:25" x14ac:dyDescent="0.4">
      <c r="A1342">
        <v>1748797</v>
      </c>
      <c r="B1342">
        <v>61385409</v>
      </c>
      <c r="C1342">
        <v>331</v>
      </c>
      <c r="D1342">
        <v>338091495</v>
      </c>
      <c r="E1342" s="1" t="s">
        <v>29</v>
      </c>
      <c r="F1342">
        <v>10000</v>
      </c>
      <c r="G1342">
        <v>500224</v>
      </c>
      <c r="H1342" s="1" t="s">
        <v>435</v>
      </c>
      <c r="I1342" s="1" t="s">
        <v>3368</v>
      </c>
      <c r="J1342" s="1" t="s">
        <v>29</v>
      </c>
      <c r="L1342" s="1" t="s">
        <v>27</v>
      </c>
      <c r="M1342" s="1" t="s">
        <v>3419</v>
      </c>
      <c r="N1342" s="1" t="s">
        <v>4765</v>
      </c>
      <c r="O1342" s="1" t="s">
        <v>4315</v>
      </c>
      <c r="P1342" s="1" t="s">
        <v>3416</v>
      </c>
      <c r="Q1342">
        <v>13130</v>
      </c>
      <c r="R1342">
        <v>1</v>
      </c>
      <c r="S1342">
        <v>320</v>
      </c>
      <c r="T1342" s="1" t="s">
        <v>3452</v>
      </c>
      <c r="U1342" s="1" t="s">
        <v>27</v>
      </c>
      <c r="V1342">
        <v>1568401190</v>
      </c>
      <c r="W1342">
        <v>0</v>
      </c>
      <c r="X1342" s="1" t="s">
        <v>27</v>
      </c>
      <c r="Y1342" s="2">
        <v>43721.874305555553</v>
      </c>
    </row>
    <row r="1343" spans="1:25" x14ac:dyDescent="0.4">
      <c r="A1343">
        <v>1748796</v>
      </c>
      <c r="B1343">
        <v>61385417</v>
      </c>
      <c r="C1343">
        <v>331</v>
      </c>
      <c r="D1343">
        <v>338026404</v>
      </c>
      <c r="E1343" s="1" t="s">
        <v>29</v>
      </c>
      <c r="F1343">
        <v>10000</v>
      </c>
      <c r="G1343">
        <v>500224</v>
      </c>
      <c r="H1343" s="1" t="s">
        <v>435</v>
      </c>
      <c r="I1343" s="1" t="s">
        <v>3368</v>
      </c>
      <c r="J1343" s="1" t="s">
        <v>29</v>
      </c>
      <c r="L1343" s="1" t="s">
        <v>27</v>
      </c>
      <c r="M1343" s="1" t="s">
        <v>3414</v>
      </c>
      <c r="N1343" s="1" t="s">
        <v>4766</v>
      </c>
      <c r="O1343" s="1" t="s">
        <v>3879</v>
      </c>
      <c r="P1343" s="1" t="s">
        <v>3416</v>
      </c>
      <c r="Q1343">
        <v>13130</v>
      </c>
      <c r="R1343">
        <v>1</v>
      </c>
      <c r="S1343">
        <v>2299</v>
      </c>
      <c r="T1343" s="1" t="s">
        <v>4767</v>
      </c>
      <c r="U1343" s="1" t="s">
        <v>27</v>
      </c>
      <c r="V1343">
        <v>1568401190</v>
      </c>
      <c r="W1343">
        <v>0</v>
      </c>
      <c r="X1343" s="1" t="s">
        <v>27</v>
      </c>
      <c r="Y1343" s="2">
        <v>43721.874305555553</v>
      </c>
    </row>
    <row r="1344" spans="1:25" x14ac:dyDescent="0.4">
      <c r="A1344">
        <v>1748795</v>
      </c>
      <c r="B1344">
        <v>61385891</v>
      </c>
      <c r="C1344">
        <v>331</v>
      </c>
      <c r="D1344">
        <v>338139485</v>
      </c>
      <c r="E1344" s="1" t="s">
        <v>29</v>
      </c>
      <c r="F1344">
        <v>17000</v>
      </c>
      <c r="G1344">
        <v>500186</v>
      </c>
      <c r="H1344" s="1" t="s">
        <v>682</v>
      </c>
      <c r="I1344" s="1" t="s">
        <v>3368</v>
      </c>
      <c r="J1344" s="1" t="s">
        <v>29</v>
      </c>
      <c r="L1344" s="1" t="s">
        <v>27</v>
      </c>
      <c r="M1344" s="1" t="s">
        <v>3419</v>
      </c>
      <c r="N1344" s="1" t="s">
        <v>4768</v>
      </c>
      <c r="O1344" s="1" t="s">
        <v>3567</v>
      </c>
      <c r="P1344" s="1" t="s">
        <v>3416</v>
      </c>
      <c r="Q1344">
        <v>13130</v>
      </c>
      <c r="R1344">
        <v>1</v>
      </c>
      <c r="S1344">
        <v>333</v>
      </c>
      <c r="T1344" s="1" t="s">
        <v>3377</v>
      </c>
      <c r="U1344" s="1" t="s">
        <v>27</v>
      </c>
      <c r="V1344">
        <v>1568401190</v>
      </c>
      <c r="W1344">
        <v>0</v>
      </c>
      <c r="X1344" s="1" t="s">
        <v>27</v>
      </c>
      <c r="Y1344" s="2">
        <v>43721.874305555553</v>
      </c>
    </row>
    <row r="1345" spans="1:25" x14ac:dyDescent="0.4">
      <c r="A1345">
        <v>1748794</v>
      </c>
      <c r="B1345">
        <v>61385930</v>
      </c>
      <c r="C1345">
        <v>331</v>
      </c>
      <c r="D1345">
        <v>338358202</v>
      </c>
      <c r="E1345" s="1" t="s">
        <v>29</v>
      </c>
      <c r="F1345">
        <v>12800</v>
      </c>
      <c r="G1345">
        <v>500089</v>
      </c>
      <c r="H1345" s="1" t="s">
        <v>95</v>
      </c>
      <c r="I1345" s="1" t="s">
        <v>3368</v>
      </c>
      <c r="J1345" s="1" t="s">
        <v>29</v>
      </c>
      <c r="L1345" s="1" t="s">
        <v>27</v>
      </c>
      <c r="M1345" s="1" t="s">
        <v>3414</v>
      </c>
      <c r="N1345" s="1" t="s">
        <v>4769</v>
      </c>
      <c r="O1345" s="1" t="s">
        <v>3573</v>
      </c>
      <c r="P1345" s="1" t="s">
        <v>3416</v>
      </c>
      <c r="Q1345">
        <v>13130</v>
      </c>
      <c r="R1345">
        <v>1</v>
      </c>
      <c r="S1345">
        <v>365</v>
      </c>
      <c r="T1345" s="1" t="s">
        <v>3544</v>
      </c>
      <c r="U1345" s="1" t="s">
        <v>27</v>
      </c>
      <c r="V1345">
        <v>1568401189</v>
      </c>
      <c r="W1345">
        <v>0</v>
      </c>
      <c r="X1345" s="1" t="s">
        <v>27</v>
      </c>
      <c r="Y1345" s="2">
        <v>43721.874305555553</v>
      </c>
    </row>
    <row r="1346" spans="1:25" x14ac:dyDescent="0.4">
      <c r="A1346">
        <v>1748793</v>
      </c>
      <c r="B1346">
        <v>61386138</v>
      </c>
      <c r="C1346">
        <v>331</v>
      </c>
      <c r="D1346">
        <v>338091498</v>
      </c>
      <c r="E1346" s="1" t="s">
        <v>29</v>
      </c>
      <c r="F1346">
        <v>12000</v>
      </c>
      <c r="G1346">
        <v>500089</v>
      </c>
      <c r="H1346" s="1" t="s">
        <v>95</v>
      </c>
      <c r="I1346" s="1" t="s">
        <v>3368</v>
      </c>
      <c r="J1346" s="1" t="s">
        <v>29</v>
      </c>
      <c r="L1346" s="1" t="s">
        <v>27</v>
      </c>
      <c r="M1346" s="1" t="s">
        <v>3419</v>
      </c>
      <c r="N1346" s="1" t="s">
        <v>4511</v>
      </c>
      <c r="O1346" s="1" t="s">
        <v>3573</v>
      </c>
      <c r="P1346" s="1" t="s">
        <v>3416</v>
      </c>
      <c r="Q1346">
        <v>13130</v>
      </c>
      <c r="R1346">
        <v>1</v>
      </c>
      <c r="S1346">
        <v>1940</v>
      </c>
      <c r="T1346" s="1" t="s">
        <v>3395</v>
      </c>
      <c r="U1346" s="1" t="s">
        <v>27</v>
      </c>
      <c r="V1346">
        <v>1568401189</v>
      </c>
      <c r="W1346">
        <v>0</v>
      </c>
      <c r="X1346" s="1" t="s">
        <v>27</v>
      </c>
      <c r="Y1346" s="2">
        <v>43721.874305555553</v>
      </c>
    </row>
    <row r="1347" spans="1:25" x14ac:dyDescent="0.4">
      <c r="A1347">
        <v>1748792</v>
      </c>
      <c r="B1347">
        <v>61386278</v>
      </c>
      <c r="C1347">
        <v>331</v>
      </c>
      <c r="D1347">
        <v>338026406</v>
      </c>
      <c r="E1347" s="1" t="s">
        <v>29</v>
      </c>
      <c r="F1347">
        <v>19000</v>
      </c>
      <c r="G1347">
        <v>500216</v>
      </c>
      <c r="H1347" s="1" t="s">
        <v>456</v>
      </c>
      <c r="I1347" s="1" t="s">
        <v>3368</v>
      </c>
      <c r="J1347" s="1" t="s">
        <v>29</v>
      </c>
      <c r="L1347" s="1" t="s">
        <v>27</v>
      </c>
      <c r="M1347" s="1" t="s">
        <v>3393</v>
      </c>
      <c r="N1347" s="1" t="s">
        <v>4705</v>
      </c>
      <c r="O1347" s="1" t="s">
        <v>4179</v>
      </c>
      <c r="P1347" s="1" t="s">
        <v>3416</v>
      </c>
      <c r="Q1347">
        <v>13130</v>
      </c>
      <c r="R1347">
        <v>1</v>
      </c>
      <c r="S1347">
        <v>300</v>
      </c>
      <c r="T1347" s="1" t="s">
        <v>3445</v>
      </c>
      <c r="U1347" s="1" t="s">
        <v>27</v>
      </c>
      <c r="V1347">
        <v>1568401189</v>
      </c>
      <c r="W1347">
        <v>0</v>
      </c>
      <c r="X1347" s="1" t="s">
        <v>27</v>
      </c>
      <c r="Y1347" s="2">
        <v>43721.874305555553</v>
      </c>
    </row>
    <row r="1348" spans="1:25" x14ac:dyDescent="0.4">
      <c r="A1348">
        <v>1748791</v>
      </c>
      <c r="B1348">
        <v>61386626</v>
      </c>
      <c r="C1348">
        <v>331</v>
      </c>
      <c r="D1348">
        <v>338801600</v>
      </c>
      <c r="E1348" s="1" t="s">
        <v>29</v>
      </c>
      <c r="F1348">
        <v>17000</v>
      </c>
      <c r="G1348">
        <v>500186</v>
      </c>
      <c r="H1348" s="1" t="s">
        <v>682</v>
      </c>
      <c r="I1348" s="1" t="s">
        <v>3368</v>
      </c>
      <c r="J1348" s="1" t="s">
        <v>29</v>
      </c>
      <c r="L1348" s="1" t="s">
        <v>27</v>
      </c>
      <c r="M1348" s="1" t="s">
        <v>3419</v>
      </c>
      <c r="N1348" s="1" t="s">
        <v>4768</v>
      </c>
      <c r="O1348" s="1" t="s">
        <v>3567</v>
      </c>
      <c r="P1348" s="1" t="s">
        <v>3416</v>
      </c>
      <c r="Q1348">
        <v>13130</v>
      </c>
      <c r="R1348">
        <v>1</v>
      </c>
      <c r="S1348">
        <v>333</v>
      </c>
      <c r="T1348" s="1" t="s">
        <v>3377</v>
      </c>
      <c r="U1348" s="1" t="s">
        <v>27</v>
      </c>
      <c r="V1348">
        <v>1568401189</v>
      </c>
      <c r="W1348">
        <v>0</v>
      </c>
      <c r="X1348" s="1" t="s">
        <v>27</v>
      </c>
      <c r="Y1348" s="2">
        <v>43721.874305555553</v>
      </c>
    </row>
    <row r="1349" spans="1:25" x14ac:dyDescent="0.4">
      <c r="A1349">
        <v>1748790</v>
      </c>
      <c r="B1349">
        <v>61386774</v>
      </c>
      <c r="C1349">
        <v>331</v>
      </c>
      <c r="D1349">
        <v>338222018</v>
      </c>
      <c r="E1349" s="1" t="s">
        <v>29</v>
      </c>
      <c r="F1349">
        <v>12000</v>
      </c>
      <c r="G1349">
        <v>500089</v>
      </c>
      <c r="H1349" s="1" t="s">
        <v>95</v>
      </c>
      <c r="I1349" s="1" t="s">
        <v>3368</v>
      </c>
      <c r="J1349" s="1" t="s">
        <v>29</v>
      </c>
      <c r="L1349" s="1" t="s">
        <v>27</v>
      </c>
      <c r="M1349" s="1" t="s">
        <v>3419</v>
      </c>
      <c r="N1349" s="1" t="s">
        <v>4352</v>
      </c>
      <c r="O1349" s="1" t="s">
        <v>3673</v>
      </c>
      <c r="P1349" s="1" t="s">
        <v>3416</v>
      </c>
      <c r="Q1349">
        <v>13130</v>
      </c>
      <c r="R1349">
        <v>1</v>
      </c>
      <c r="S1349">
        <v>1971</v>
      </c>
      <c r="T1349" s="1" t="s">
        <v>4286</v>
      </c>
      <c r="U1349" s="1" t="s">
        <v>27</v>
      </c>
      <c r="V1349">
        <v>1568401189</v>
      </c>
      <c r="W1349">
        <v>0</v>
      </c>
      <c r="X1349" s="1" t="s">
        <v>27</v>
      </c>
      <c r="Y1349" s="2">
        <v>43721.874305555553</v>
      </c>
    </row>
    <row r="1350" spans="1:25" x14ac:dyDescent="0.4">
      <c r="A1350">
        <v>1748789</v>
      </c>
      <c r="B1350">
        <v>61386855</v>
      </c>
      <c r="C1350">
        <v>331</v>
      </c>
      <c r="D1350">
        <v>338205565</v>
      </c>
      <c r="E1350" s="1" t="s">
        <v>29</v>
      </c>
      <c r="F1350">
        <v>15000</v>
      </c>
      <c r="G1350">
        <v>500143</v>
      </c>
      <c r="H1350" s="1" t="s">
        <v>74</v>
      </c>
      <c r="I1350" s="1" t="s">
        <v>3368</v>
      </c>
      <c r="J1350" s="1" t="s">
        <v>29</v>
      </c>
      <c r="L1350" s="1" t="s">
        <v>27</v>
      </c>
      <c r="M1350" s="1" t="s">
        <v>3419</v>
      </c>
      <c r="N1350" s="1" t="s">
        <v>4770</v>
      </c>
      <c r="O1350" s="1" t="s">
        <v>3389</v>
      </c>
      <c r="P1350" s="1" t="s">
        <v>3416</v>
      </c>
      <c r="Q1350">
        <v>13130</v>
      </c>
      <c r="R1350">
        <v>1</v>
      </c>
      <c r="S1350">
        <v>72</v>
      </c>
      <c r="T1350" s="1" t="s">
        <v>3516</v>
      </c>
      <c r="U1350" s="1" t="s">
        <v>27</v>
      </c>
      <c r="V1350">
        <v>1568401189</v>
      </c>
      <c r="W1350">
        <v>0</v>
      </c>
      <c r="X1350" s="1" t="s">
        <v>27</v>
      </c>
      <c r="Y1350" s="2">
        <v>43721.874305555553</v>
      </c>
    </row>
    <row r="1351" spans="1:25" x14ac:dyDescent="0.4">
      <c r="A1351">
        <v>1748788</v>
      </c>
      <c r="B1351">
        <v>61386871</v>
      </c>
      <c r="C1351">
        <v>331</v>
      </c>
      <c r="D1351">
        <v>338091502</v>
      </c>
      <c r="E1351" s="1" t="s">
        <v>29</v>
      </c>
      <c r="F1351">
        <v>13000</v>
      </c>
      <c r="G1351">
        <v>500097</v>
      </c>
      <c r="H1351" s="1" t="s">
        <v>322</v>
      </c>
      <c r="I1351" s="1" t="s">
        <v>3368</v>
      </c>
      <c r="J1351" s="1" t="s">
        <v>29</v>
      </c>
      <c r="L1351" s="1" t="s">
        <v>27</v>
      </c>
      <c r="M1351" s="1" t="s">
        <v>3419</v>
      </c>
      <c r="N1351" s="1" t="s">
        <v>4771</v>
      </c>
      <c r="O1351" s="1" t="s">
        <v>3673</v>
      </c>
      <c r="P1351" s="1" t="s">
        <v>3416</v>
      </c>
      <c r="Q1351">
        <v>13130</v>
      </c>
      <c r="R1351">
        <v>1</v>
      </c>
      <c r="S1351">
        <v>2275</v>
      </c>
      <c r="T1351" s="1" t="s">
        <v>3391</v>
      </c>
      <c r="U1351" s="1" t="s">
        <v>27</v>
      </c>
      <c r="V1351">
        <v>1568401189</v>
      </c>
      <c r="W1351">
        <v>0</v>
      </c>
      <c r="X1351" s="1" t="s">
        <v>27</v>
      </c>
      <c r="Y1351" s="2">
        <v>43721.874305555553</v>
      </c>
    </row>
    <row r="1352" spans="1:25" x14ac:dyDescent="0.4">
      <c r="A1352">
        <v>1748787</v>
      </c>
      <c r="B1352">
        <v>61387002</v>
      </c>
      <c r="C1352">
        <v>331</v>
      </c>
      <c r="D1352">
        <v>338183751</v>
      </c>
      <c r="E1352" s="1" t="s">
        <v>29</v>
      </c>
      <c r="F1352">
        <v>11000</v>
      </c>
      <c r="G1352">
        <v>500054</v>
      </c>
      <c r="H1352" s="1" t="s">
        <v>87</v>
      </c>
      <c r="I1352" s="1" t="s">
        <v>3368</v>
      </c>
      <c r="J1352" s="1" t="s">
        <v>29</v>
      </c>
      <c r="L1352" s="1" t="s">
        <v>27</v>
      </c>
      <c r="M1352" s="1" t="s">
        <v>3419</v>
      </c>
      <c r="N1352" s="1" t="s">
        <v>4772</v>
      </c>
      <c r="O1352" s="1" t="s">
        <v>3573</v>
      </c>
      <c r="P1352" s="1" t="s">
        <v>3416</v>
      </c>
      <c r="Q1352">
        <v>13130</v>
      </c>
      <c r="R1352">
        <v>1</v>
      </c>
      <c r="S1352">
        <v>1274</v>
      </c>
      <c r="T1352" s="1" t="s">
        <v>3529</v>
      </c>
      <c r="U1352" s="1" t="s">
        <v>27</v>
      </c>
      <c r="V1352">
        <v>1568401189</v>
      </c>
      <c r="W1352">
        <v>0</v>
      </c>
      <c r="X1352" s="1" t="s">
        <v>27</v>
      </c>
      <c r="Y1352" s="2">
        <v>43721.874305555553</v>
      </c>
    </row>
    <row r="1353" spans="1:25" x14ac:dyDescent="0.4">
      <c r="A1353">
        <v>1748786</v>
      </c>
      <c r="B1353">
        <v>61387339</v>
      </c>
      <c r="C1353">
        <v>331</v>
      </c>
      <c r="D1353">
        <v>339094070</v>
      </c>
      <c r="E1353" s="1" t="s">
        <v>27</v>
      </c>
      <c r="G1353">
        <v>500054</v>
      </c>
      <c r="H1353" s="1" t="s">
        <v>87</v>
      </c>
      <c r="I1353" s="1" t="s">
        <v>3368</v>
      </c>
      <c r="J1353" s="1" t="s">
        <v>29</v>
      </c>
      <c r="L1353" s="1" t="s">
        <v>27</v>
      </c>
      <c r="M1353" s="1" t="s">
        <v>3414</v>
      </c>
      <c r="N1353" s="1" t="s">
        <v>27</v>
      </c>
      <c r="O1353" s="1" t="s">
        <v>27</v>
      </c>
      <c r="P1353" s="1" t="s">
        <v>3853</v>
      </c>
      <c r="Q1353">
        <v>13110</v>
      </c>
      <c r="T1353" s="1" t="s">
        <v>27</v>
      </c>
      <c r="U1353" s="1" t="s">
        <v>4773</v>
      </c>
      <c r="V1353">
        <v>1568401189</v>
      </c>
      <c r="W1353">
        <v>0</v>
      </c>
      <c r="X1353" s="1" t="s">
        <v>27</v>
      </c>
      <c r="Y1353" s="2">
        <v>43721.874305555553</v>
      </c>
    </row>
    <row r="1354" spans="1:25" x14ac:dyDescent="0.4">
      <c r="A1354">
        <v>1748785</v>
      </c>
      <c r="B1354">
        <v>61388017</v>
      </c>
      <c r="C1354">
        <v>331</v>
      </c>
      <c r="D1354">
        <v>338154077</v>
      </c>
      <c r="E1354" s="1" t="s">
        <v>29</v>
      </c>
      <c r="F1354">
        <v>13000</v>
      </c>
      <c r="G1354">
        <v>500097</v>
      </c>
      <c r="H1354" s="1" t="s">
        <v>322</v>
      </c>
      <c r="I1354" s="1" t="s">
        <v>3368</v>
      </c>
      <c r="J1354" s="1" t="s">
        <v>29</v>
      </c>
      <c r="L1354" s="1" t="s">
        <v>27</v>
      </c>
      <c r="M1354" s="1" t="s">
        <v>3419</v>
      </c>
      <c r="N1354" s="1" t="s">
        <v>4774</v>
      </c>
      <c r="O1354" s="1" t="s">
        <v>3673</v>
      </c>
      <c r="P1354" s="1" t="s">
        <v>3416</v>
      </c>
      <c r="Q1354">
        <v>13130</v>
      </c>
      <c r="R1354">
        <v>1</v>
      </c>
      <c r="S1354">
        <v>2471</v>
      </c>
      <c r="T1354" s="1" t="s">
        <v>3377</v>
      </c>
      <c r="U1354" s="1" t="s">
        <v>27</v>
      </c>
      <c r="V1354">
        <v>1568401189</v>
      </c>
      <c r="W1354">
        <v>0</v>
      </c>
      <c r="X1354" s="1" t="s">
        <v>27</v>
      </c>
      <c r="Y1354" s="2">
        <v>43721.874305555553</v>
      </c>
    </row>
    <row r="1355" spans="1:25" x14ac:dyDescent="0.4">
      <c r="A1355">
        <v>1748784</v>
      </c>
      <c r="B1355">
        <v>61388025</v>
      </c>
      <c r="C1355">
        <v>331</v>
      </c>
      <c r="D1355">
        <v>337914543</v>
      </c>
      <c r="E1355" s="1" t="s">
        <v>29</v>
      </c>
      <c r="F1355">
        <v>13000</v>
      </c>
      <c r="G1355">
        <v>500097</v>
      </c>
      <c r="H1355" s="1" t="s">
        <v>322</v>
      </c>
      <c r="I1355" s="1" t="s">
        <v>3368</v>
      </c>
      <c r="J1355" s="1" t="s">
        <v>29</v>
      </c>
      <c r="L1355" s="1" t="s">
        <v>27</v>
      </c>
      <c r="M1355" s="1" t="s">
        <v>3414</v>
      </c>
      <c r="N1355" s="1" t="s">
        <v>4775</v>
      </c>
      <c r="O1355" s="1" t="s">
        <v>3839</v>
      </c>
      <c r="P1355" s="1" t="s">
        <v>3416</v>
      </c>
      <c r="Q1355">
        <v>13130</v>
      </c>
      <c r="R1355">
        <v>1</v>
      </c>
      <c r="S1355">
        <v>1300</v>
      </c>
      <c r="T1355" s="1" t="s">
        <v>3373</v>
      </c>
      <c r="U1355" s="1" t="s">
        <v>27</v>
      </c>
      <c r="V1355">
        <v>1568401189</v>
      </c>
      <c r="W1355">
        <v>0</v>
      </c>
      <c r="X1355" s="1" t="s">
        <v>27</v>
      </c>
      <c r="Y1355" s="2">
        <v>43721.874305555553</v>
      </c>
    </row>
    <row r="1356" spans="1:25" x14ac:dyDescent="0.4">
      <c r="A1356">
        <v>1748783</v>
      </c>
      <c r="B1356">
        <v>61388068</v>
      </c>
      <c r="C1356">
        <v>331</v>
      </c>
      <c r="D1356">
        <v>339709803</v>
      </c>
      <c r="E1356" s="1" t="s">
        <v>29</v>
      </c>
      <c r="F1356">
        <v>16000</v>
      </c>
      <c r="G1356">
        <v>500178</v>
      </c>
      <c r="H1356" s="1" t="s">
        <v>559</v>
      </c>
      <c r="I1356" s="1" t="s">
        <v>3368</v>
      </c>
      <c r="J1356" s="1" t="s">
        <v>29</v>
      </c>
      <c r="L1356" s="1" t="s">
        <v>27</v>
      </c>
      <c r="M1356" s="1" t="s">
        <v>3419</v>
      </c>
      <c r="N1356" s="1" t="s">
        <v>4776</v>
      </c>
      <c r="O1356" s="1" t="s">
        <v>4033</v>
      </c>
      <c r="P1356" s="1" t="s">
        <v>3416</v>
      </c>
      <c r="Q1356">
        <v>13130</v>
      </c>
      <c r="R1356">
        <v>1</v>
      </c>
      <c r="S1356">
        <v>330</v>
      </c>
      <c r="T1356" s="1" t="s">
        <v>4159</v>
      </c>
      <c r="U1356" s="1" t="s">
        <v>27</v>
      </c>
      <c r="V1356">
        <v>1568401189</v>
      </c>
      <c r="W1356">
        <v>0</v>
      </c>
      <c r="X1356" s="1" t="s">
        <v>27</v>
      </c>
      <c r="Y1356" s="2">
        <v>43721.874305555553</v>
      </c>
    </row>
    <row r="1357" spans="1:25" x14ac:dyDescent="0.4">
      <c r="A1357">
        <v>1748782</v>
      </c>
      <c r="B1357">
        <v>61388149</v>
      </c>
      <c r="C1357">
        <v>331</v>
      </c>
      <c r="D1357">
        <v>338535593</v>
      </c>
      <c r="E1357" s="1" t="s">
        <v>29</v>
      </c>
      <c r="F1357">
        <v>12000</v>
      </c>
      <c r="G1357">
        <v>500089</v>
      </c>
      <c r="H1357" s="1" t="s">
        <v>95</v>
      </c>
      <c r="I1357" s="1" t="s">
        <v>3368</v>
      </c>
      <c r="J1357" s="1" t="s">
        <v>29</v>
      </c>
      <c r="L1357" s="1" t="s">
        <v>27</v>
      </c>
      <c r="M1357" s="1" t="s">
        <v>3419</v>
      </c>
      <c r="N1357" s="1" t="s">
        <v>3899</v>
      </c>
      <c r="O1357" s="1" t="s">
        <v>3573</v>
      </c>
      <c r="P1357" s="1" t="s">
        <v>3416</v>
      </c>
      <c r="Q1357">
        <v>13130</v>
      </c>
      <c r="R1357">
        <v>1</v>
      </c>
      <c r="S1357">
        <v>530</v>
      </c>
      <c r="T1357" s="1" t="s">
        <v>3557</v>
      </c>
      <c r="U1357" s="1" t="s">
        <v>27</v>
      </c>
      <c r="V1357">
        <v>1568401189</v>
      </c>
      <c r="W1357">
        <v>0</v>
      </c>
      <c r="X1357" s="1" t="s">
        <v>27</v>
      </c>
      <c r="Y1357" s="2">
        <v>43721.874305555553</v>
      </c>
    </row>
    <row r="1358" spans="1:25" x14ac:dyDescent="0.4">
      <c r="A1358">
        <v>1748781</v>
      </c>
      <c r="B1358">
        <v>61388262</v>
      </c>
      <c r="C1358">
        <v>331</v>
      </c>
      <c r="D1358">
        <v>337914547</v>
      </c>
      <c r="E1358" s="1" t="s">
        <v>29</v>
      </c>
      <c r="F1358">
        <v>18200</v>
      </c>
      <c r="G1358">
        <v>500208</v>
      </c>
      <c r="H1358" s="1" t="s">
        <v>28</v>
      </c>
      <c r="I1358" s="1" t="s">
        <v>3368</v>
      </c>
      <c r="J1358" s="1" t="s">
        <v>29</v>
      </c>
      <c r="L1358" s="1" t="s">
        <v>27</v>
      </c>
      <c r="M1358" s="1" t="s">
        <v>3419</v>
      </c>
      <c r="N1358" s="1" t="s">
        <v>4777</v>
      </c>
      <c r="O1358" s="1" t="s">
        <v>4005</v>
      </c>
      <c r="P1358" s="1" t="s">
        <v>3416</v>
      </c>
      <c r="Q1358">
        <v>13130</v>
      </c>
      <c r="R1358">
        <v>1</v>
      </c>
      <c r="S1358">
        <v>525</v>
      </c>
      <c r="T1358" s="1" t="s">
        <v>3373</v>
      </c>
      <c r="U1358" s="1" t="s">
        <v>27</v>
      </c>
      <c r="V1358">
        <v>1568401189</v>
      </c>
      <c r="W1358">
        <v>0</v>
      </c>
      <c r="X1358" s="1" t="s">
        <v>27</v>
      </c>
      <c r="Y1358" s="2">
        <v>43721.874305555553</v>
      </c>
    </row>
    <row r="1359" spans="1:25" x14ac:dyDescent="0.4">
      <c r="A1359">
        <v>1748779</v>
      </c>
      <c r="B1359">
        <v>61388548</v>
      </c>
      <c r="C1359">
        <v>331</v>
      </c>
      <c r="D1359">
        <v>338124122</v>
      </c>
      <c r="E1359" s="1" t="s">
        <v>29</v>
      </c>
      <c r="F1359">
        <v>18600</v>
      </c>
      <c r="G1359">
        <v>500208</v>
      </c>
      <c r="H1359" s="1" t="s">
        <v>28</v>
      </c>
      <c r="I1359" s="1" t="s">
        <v>3368</v>
      </c>
      <c r="J1359" s="1" t="s">
        <v>29</v>
      </c>
      <c r="L1359" s="1" t="s">
        <v>27</v>
      </c>
      <c r="M1359" s="1" t="s">
        <v>3419</v>
      </c>
      <c r="N1359" s="1" t="s">
        <v>3711</v>
      </c>
      <c r="O1359" s="1" t="s">
        <v>3906</v>
      </c>
      <c r="P1359" s="1" t="s">
        <v>3416</v>
      </c>
      <c r="Q1359">
        <v>13130</v>
      </c>
      <c r="R1359">
        <v>1</v>
      </c>
      <c r="S1359">
        <v>271</v>
      </c>
      <c r="T1359" s="1" t="s">
        <v>3395</v>
      </c>
      <c r="U1359" s="1" t="s">
        <v>27</v>
      </c>
      <c r="V1359">
        <v>1568401189</v>
      </c>
      <c r="W1359">
        <v>0</v>
      </c>
      <c r="X1359" s="1" t="s">
        <v>27</v>
      </c>
      <c r="Y1359" s="2">
        <v>43721.874305555553</v>
      </c>
    </row>
    <row r="1360" spans="1:25" x14ac:dyDescent="0.4">
      <c r="A1360">
        <v>1748780</v>
      </c>
      <c r="B1360">
        <v>61388726</v>
      </c>
      <c r="C1360">
        <v>331</v>
      </c>
      <c r="D1360">
        <v>338801610</v>
      </c>
      <c r="E1360" s="1" t="s">
        <v>29</v>
      </c>
      <c r="F1360">
        <v>11000</v>
      </c>
      <c r="G1360">
        <v>500054</v>
      </c>
      <c r="H1360" s="1" t="s">
        <v>87</v>
      </c>
      <c r="I1360" s="1" t="s">
        <v>3368</v>
      </c>
      <c r="J1360" s="1" t="s">
        <v>29</v>
      </c>
      <c r="L1360" s="1" t="s">
        <v>27</v>
      </c>
      <c r="M1360" s="1" t="s">
        <v>3419</v>
      </c>
      <c r="N1360" s="1" t="s">
        <v>4778</v>
      </c>
      <c r="O1360" s="1" t="s">
        <v>1693</v>
      </c>
      <c r="P1360" s="1" t="s">
        <v>3416</v>
      </c>
      <c r="Q1360">
        <v>13130</v>
      </c>
      <c r="R1360">
        <v>1</v>
      </c>
      <c r="S1360">
        <v>900</v>
      </c>
      <c r="T1360" s="1" t="s">
        <v>3661</v>
      </c>
      <c r="U1360" s="1" t="s">
        <v>27</v>
      </c>
      <c r="V1360">
        <v>1568401189</v>
      </c>
      <c r="W1360">
        <v>0</v>
      </c>
      <c r="X1360" s="1" t="s">
        <v>27</v>
      </c>
      <c r="Y1360" s="2">
        <v>43721.874305555553</v>
      </c>
    </row>
    <row r="1361" spans="1:25" x14ac:dyDescent="0.4">
      <c r="A1361">
        <v>1748778</v>
      </c>
      <c r="B1361">
        <v>61388866</v>
      </c>
      <c r="C1361">
        <v>331</v>
      </c>
      <c r="D1361">
        <v>338124123</v>
      </c>
      <c r="E1361" s="1" t="s">
        <v>29</v>
      </c>
      <c r="F1361">
        <v>11000</v>
      </c>
      <c r="G1361">
        <v>500054</v>
      </c>
      <c r="H1361" s="1" t="s">
        <v>87</v>
      </c>
      <c r="I1361" s="1" t="s">
        <v>3368</v>
      </c>
      <c r="J1361" s="1" t="s">
        <v>29</v>
      </c>
      <c r="L1361" s="1" t="s">
        <v>27</v>
      </c>
      <c r="M1361" s="1" t="s">
        <v>3414</v>
      </c>
      <c r="N1361" s="1" t="s">
        <v>4779</v>
      </c>
      <c r="O1361" s="1" t="s">
        <v>3573</v>
      </c>
      <c r="P1361" s="1" t="s">
        <v>3416</v>
      </c>
      <c r="Q1361">
        <v>13130</v>
      </c>
      <c r="R1361">
        <v>1</v>
      </c>
      <c r="S1361">
        <v>856</v>
      </c>
      <c r="T1361" s="1" t="s">
        <v>3377</v>
      </c>
      <c r="U1361" s="1" t="s">
        <v>27</v>
      </c>
      <c r="V1361">
        <v>1568401189</v>
      </c>
      <c r="W1361">
        <v>0</v>
      </c>
      <c r="X1361" s="1" t="s">
        <v>27</v>
      </c>
      <c r="Y1361" s="2">
        <v>43721.874305555553</v>
      </c>
    </row>
    <row r="1362" spans="1:25" x14ac:dyDescent="0.4">
      <c r="A1362">
        <v>1748777</v>
      </c>
      <c r="B1362">
        <v>61388947</v>
      </c>
      <c r="C1362">
        <v>331</v>
      </c>
      <c r="D1362">
        <v>339094071</v>
      </c>
      <c r="E1362" s="1" t="s">
        <v>3902</v>
      </c>
      <c r="F1362">
        <v>25001</v>
      </c>
      <c r="G1362">
        <v>538094</v>
      </c>
      <c r="H1362" s="1" t="s">
        <v>3902</v>
      </c>
      <c r="I1362" s="1" t="s">
        <v>3407</v>
      </c>
      <c r="J1362" s="1" t="s">
        <v>3408</v>
      </c>
      <c r="L1362" s="1" t="s">
        <v>27</v>
      </c>
      <c r="M1362" s="1" t="s">
        <v>3393</v>
      </c>
      <c r="N1362" s="1" t="s">
        <v>4780</v>
      </c>
      <c r="O1362" s="1" t="s">
        <v>3904</v>
      </c>
      <c r="P1362" s="1" t="s">
        <v>3416</v>
      </c>
      <c r="Q1362">
        <v>13130</v>
      </c>
      <c r="R1362">
        <v>1</v>
      </c>
      <c r="S1362">
        <v>302</v>
      </c>
      <c r="T1362" s="1" t="s">
        <v>3773</v>
      </c>
      <c r="U1362" s="1" t="s">
        <v>27</v>
      </c>
      <c r="V1362">
        <v>1568401189</v>
      </c>
      <c r="W1362">
        <v>0</v>
      </c>
      <c r="X1362" s="1" t="s">
        <v>27</v>
      </c>
      <c r="Y1362" s="2">
        <v>43721.874305555553</v>
      </c>
    </row>
    <row r="1363" spans="1:25" x14ac:dyDescent="0.4">
      <c r="A1363">
        <v>1748776</v>
      </c>
      <c r="B1363">
        <v>61389480</v>
      </c>
      <c r="C1363">
        <v>331</v>
      </c>
      <c r="D1363">
        <v>338204374</v>
      </c>
      <c r="E1363" s="1" t="s">
        <v>2480</v>
      </c>
      <c r="F1363">
        <v>25070</v>
      </c>
      <c r="G1363">
        <v>538574</v>
      </c>
      <c r="H1363" s="1" t="s">
        <v>2480</v>
      </c>
      <c r="I1363" s="1" t="s">
        <v>3407</v>
      </c>
      <c r="J1363" s="1" t="s">
        <v>3408</v>
      </c>
      <c r="L1363" s="1" t="s">
        <v>27</v>
      </c>
      <c r="M1363" s="1" t="s">
        <v>3419</v>
      </c>
      <c r="N1363" s="1" t="s">
        <v>4781</v>
      </c>
      <c r="O1363" s="1" t="s">
        <v>4782</v>
      </c>
      <c r="P1363" s="1" t="s">
        <v>3416</v>
      </c>
      <c r="Q1363">
        <v>13130</v>
      </c>
      <c r="R1363">
        <v>1</v>
      </c>
      <c r="S1363">
        <v>370</v>
      </c>
      <c r="T1363" s="1" t="s">
        <v>27</v>
      </c>
      <c r="U1363" s="1" t="s">
        <v>27</v>
      </c>
      <c r="V1363">
        <v>1568401188</v>
      </c>
      <c r="W1363">
        <v>0</v>
      </c>
      <c r="X1363" s="1" t="s">
        <v>27</v>
      </c>
      <c r="Y1363" s="2">
        <v>43721.874305555553</v>
      </c>
    </row>
    <row r="1364" spans="1:25" x14ac:dyDescent="0.4">
      <c r="A1364">
        <v>1748775</v>
      </c>
      <c r="B1364">
        <v>61515477</v>
      </c>
      <c r="C1364">
        <v>331</v>
      </c>
      <c r="D1364">
        <v>337914790</v>
      </c>
      <c r="E1364" s="1" t="s">
        <v>239</v>
      </c>
      <c r="F1364">
        <v>41901</v>
      </c>
      <c r="G1364">
        <v>567515</v>
      </c>
      <c r="H1364" s="1" t="s">
        <v>239</v>
      </c>
      <c r="I1364" s="1" t="s">
        <v>3554</v>
      </c>
      <c r="J1364" s="1" t="s">
        <v>966</v>
      </c>
      <c r="L1364" s="1" t="s">
        <v>27</v>
      </c>
      <c r="M1364" s="1" t="s">
        <v>3393</v>
      </c>
      <c r="N1364" s="1" t="s">
        <v>3860</v>
      </c>
      <c r="O1364" s="1" t="s">
        <v>27</v>
      </c>
      <c r="P1364" s="1" t="s">
        <v>3416</v>
      </c>
      <c r="Q1364">
        <v>13130</v>
      </c>
      <c r="R1364">
        <v>1</v>
      </c>
      <c r="S1364">
        <v>909</v>
      </c>
      <c r="T1364" s="1" t="s">
        <v>3837</v>
      </c>
      <c r="U1364" s="1" t="s">
        <v>27</v>
      </c>
      <c r="V1364">
        <v>1568401188</v>
      </c>
      <c r="W1364">
        <v>0</v>
      </c>
      <c r="X1364" s="1" t="s">
        <v>27</v>
      </c>
      <c r="Y1364" s="2">
        <v>43721.874305555553</v>
      </c>
    </row>
    <row r="1365" spans="1:25" x14ac:dyDescent="0.4">
      <c r="A1365">
        <v>1748774</v>
      </c>
      <c r="B1365">
        <v>61515779</v>
      </c>
      <c r="C1365">
        <v>331</v>
      </c>
      <c r="D1365">
        <v>337914793</v>
      </c>
      <c r="E1365" s="1" t="s">
        <v>966</v>
      </c>
      <c r="F1365">
        <v>41501</v>
      </c>
      <c r="G1365">
        <v>567442</v>
      </c>
      <c r="H1365" s="1" t="s">
        <v>966</v>
      </c>
      <c r="I1365" s="1" t="s">
        <v>3554</v>
      </c>
      <c r="J1365" s="1" t="s">
        <v>966</v>
      </c>
      <c r="L1365" s="1" t="s">
        <v>27</v>
      </c>
      <c r="M1365" s="1" t="s">
        <v>3419</v>
      </c>
      <c r="N1365" s="1" t="s">
        <v>4502</v>
      </c>
      <c r="O1365" s="1" t="s">
        <v>27</v>
      </c>
      <c r="P1365" s="1" t="s">
        <v>3416</v>
      </c>
      <c r="Q1365">
        <v>13130</v>
      </c>
      <c r="R1365">
        <v>1</v>
      </c>
      <c r="S1365">
        <v>862</v>
      </c>
      <c r="T1365" s="1" t="s">
        <v>3501</v>
      </c>
      <c r="U1365" s="1" t="s">
        <v>27</v>
      </c>
      <c r="V1365">
        <v>1568401188</v>
      </c>
      <c r="W1365">
        <v>0</v>
      </c>
      <c r="X1365" s="1" t="s">
        <v>27</v>
      </c>
      <c r="Y1365" s="2">
        <v>43721.874305555553</v>
      </c>
    </row>
    <row r="1366" spans="1:25" x14ac:dyDescent="0.4">
      <c r="A1366">
        <v>1748773</v>
      </c>
      <c r="B1366">
        <v>61664537</v>
      </c>
      <c r="C1366">
        <v>331</v>
      </c>
      <c r="D1366">
        <v>337914994</v>
      </c>
      <c r="E1366" s="1" t="s">
        <v>998</v>
      </c>
      <c r="F1366">
        <v>25801</v>
      </c>
      <c r="G1366">
        <v>530883</v>
      </c>
      <c r="H1366" s="1" t="s">
        <v>998</v>
      </c>
      <c r="I1366" s="1" t="s">
        <v>3397</v>
      </c>
      <c r="J1366" s="1" t="s">
        <v>759</v>
      </c>
      <c r="L1366" s="1" t="s">
        <v>27</v>
      </c>
      <c r="M1366" s="1" t="s">
        <v>3393</v>
      </c>
      <c r="N1366" s="1" t="s">
        <v>4783</v>
      </c>
      <c r="O1366" s="1" t="s">
        <v>27</v>
      </c>
      <c r="P1366" s="1" t="s">
        <v>3416</v>
      </c>
      <c r="Q1366">
        <v>13130</v>
      </c>
      <c r="R1366">
        <v>1</v>
      </c>
      <c r="S1366">
        <v>1565</v>
      </c>
      <c r="T1366" s="1" t="s">
        <v>27</v>
      </c>
      <c r="U1366" s="1" t="s">
        <v>27</v>
      </c>
      <c r="V1366">
        <v>1568401188</v>
      </c>
      <c r="W1366">
        <v>0</v>
      </c>
      <c r="X1366" s="1" t="s">
        <v>27</v>
      </c>
      <c r="Y1366" s="2">
        <v>43721.874305555553</v>
      </c>
    </row>
    <row r="1367" spans="1:25" x14ac:dyDescent="0.4">
      <c r="A1367">
        <v>1748772</v>
      </c>
      <c r="B1367">
        <v>61664553</v>
      </c>
      <c r="C1367">
        <v>331</v>
      </c>
      <c r="D1367">
        <v>338172875</v>
      </c>
      <c r="E1367" s="1" t="s">
        <v>998</v>
      </c>
      <c r="F1367">
        <v>25801</v>
      </c>
      <c r="G1367">
        <v>530883</v>
      </c>
      <c r="H1367" s="1" t="s">
        <v>998</v>
      </c>
      <c r="I1367" s="1" t="s">
        <v>3397</v>
      </c>
      <c r="J1367" s="1" t="s">
        <v>759</v>
      </c>
      <c r="L1367" s="1" t="s">
        <v>27</v>
      </c>
      <c r="M1367" s="1" t="s">
        <v>3419</v>
      </c>
      <c r="N1367" s="1" t="s">
        <v>3455</v>
      </c>
      <c r="O1367" s="1" t="s">
        <v>27</v>
      </c>
      <c r="P1367" s="1" t="s">
        <v>3416</v>
      </c>
      <c r="Q1367">
        <v>13130</v>
      </c>
      <c r="R1367">
        <v>1</v>
      </c>
      <c r="S1367">
        <v>41</v>
      </c>
      <c r="T1367" s="1" t="s">
        <v>27</v>
      </c>
      <c r="U1367" s="1" t="s">
        <v>27</v>
      </c>
      <c r="V1367">
        <v>1568401188</v>
      </c>
      <c r="W1367">
        <v>0</v>
      </c>
      <c r="X1367" s="1" t="s">
        <v>27</v>
      </c>
      <c r="Y1367" s="2">
        <v>43721.874305555553</v>
      </c>
    </row>
    <row r="1368" spans="1:25" x14ac:dyDescent="0.4">
      <c r="A1368">
        <v>1748771</v>
      </c>
      <c r="B1368">
        <v>61664651</v>
      </c>
      <c r="C1368">
        <v>331</v>
      </c>
      <c r="D1368">
        <v>338026518</v>
      </c>
      <c r="E1368" s="1" t="s">
        <v>759</v>
      </c>
      <c r="F1368">
        <v>25601</v>
      </c>
      <c r="G1368">
        <v>529303</v>
      </c>
      <c r="H1368" s="1" t="s">
        <v>759</v>
      </c>
      <c r="I1368" s="1" t="s">
        <v>3397</v>
      </c>
      <c r="J1368" s="1" t="s">
        <v>759</v>
      </c>
      <c r="L1368" s="1" t="s">
        <v>27</v>
      </c>
      <c r="M1368" s="1" t="s">
        <v>3414</v>
      </c>
      <c r="N1368" s="1" t="s">
        <v>4784</v>
      </c>
      <c r="O1368" s="1" t="s">
        <v>27</v>
      </c>
      <c r="P1368" s="1" t="s">
        <v>3416</v>
      </c>
      <c r="Q1368">
        <v>13130</v>
      </c>
      <c r="R1368">
        <v>1</v>
      </c>
      <c r="S1368">
        <v>131</v>
      </c>
      <c r="T1368" s="1" t="s">
        <v>27</v>
      </c>
      <c r="U1368" s="1" t="s">
        <v>27</v>
      </c>
      <c r="V1368">
        <v>1568401188</v>
      </c>
      <c r="W1368">
        <v>0</v>
      </c>
      <c r="X1368" s="1" t="s">
        <v>27</v>
      </c>
      <c r="Y1368" s="2">
        <v>43721.874305555553</v>
      </c>
    </row>
    <row r="1369" spans="1:25" x14ac:dyDescent="0.4">
      <c r="A1369">
        <v>1748770</v>
      </c>
      <c r="B1369">
        <v>61664715</v>
      </c>
      <c r="C1369">
        <v>331</v>
      </c>
      <c r="D1369">
        <v>338091631</v>
      </c>
      <c r="E1369" s="1" t="s">
        <v>759</v>
      </c>
      <c r="F1369">
        <v>25601</v>
      </c>
      <c r="G1369">
        <v>529303</v>
      </c>
      <c r="H1369" s="1" t="s">
        <v>759</v>
      </c>
      <c r="I1369" s="1" t="s">
        <v>3397</v>
      </c>
      <c r="J1369" s="1" t="s">
        <v>759</v>
      </c>
      <c r="L1369" s="1" t="s">
        <v>27</v>
      </c>
      <c r="M1369" s="1" t="s">
        <v>3393</v>
      </c>
      <c r="N1369" s="1" t="s">
        <v>4259</v>
      </c>
      <c r="O1369" s="1" t="s">
        <v>27</v>
      </c>
      <c r="P1369" s="1" t="s">
        <v>3416</v>
      </c>
      <c r="Q1369">
        <v>13130</v>
      </c>
      <c r="R1369">
        <v>1</v>
      </c>
      <c r="S1369">
        <v>1997</v>
      </c>
      <c r="T1369" s="1" t="s">
        <v>27</v>
      </c>
      <c r="U1369" s="1" t="s">
        <v>27</v>
      </c>
      <c r="V1369">
        <v>1568401188</v>
      </c>
      <c r="W1369">
        <v>0</v>
      </c>
      <c r="X1369" s="1" t="s">
        <v>27</v>
      </c>
      <c r="Y1369" s="2">
        <v>43721.874305555553</v>
      </c>
    </row>
    <row r="1370" spans="1:25" x14ac:dyDescent="0.4">
      <c r="A1370">
        <v>1748769</v>
      </c>
      <c r="B1370">
        <v>61715999</v>
      </c>
      <c r="C1370">
        <v>331</v>
      </c>
      <c r="D1370">
        <v>338170188</v>
      </c>
      <c r="E1370" s="1" t="s">
        <v>1835</v>
      </c>
      <c r="F1370">
        <v>76326</v>
      </c>
      <c r="G1370">
        <v>585459</v>
      </c>
      <c r="H1370" s="1" t="s">
        <v>1835</v>
      </c>
      <c r="I1370" s="1" t="s">
        <v>3447</v>
      </c>
      <c r="J1370" s="1" t="s">
        <v>11</v>
      </c>
      <c r="L1370" s="1" t="s">
        <v>27</v>
      </c>
      <c r="M1370" s="1" t="s">
        <v>3419</v>
      </c>
      <c r="N1370" s="1" t="s">
        <v>3860</v>
      </c>
      <c r="O1370" s="1" t="s">
        <v>27</v>
      </c>
      <c r="P1370" s="1" t="s">
        <v>3416</v>
      </c>
      <c r="Q1370">
        <v>13130</v>
      </c>
      <c r="R1370">
        <v>1</v>
      </c>
      <c r="S1370">
        <v>101</v>
      </c>
      <c r="T1370" s="1" t="s">
        <v>27</v>
      </c>
      <c r="U1370" s="1" t="s">
        <v>27</v>
      </c>
      <c r="V1370">
        <v>1568401188</v>
      </c>
      <c r="W1370">
        <v>0</v>
      </c>
      <c r="X1370" s="1" t="s">
        <v>27</v>
      </c>
      <c r="Y1370" s="2">
        <v>43721.874305555553</v>
      </c>
    </row>
    <row r="1371" spans="1:25" x14ac:dyDescent="0.4">
      <c r="A1371">
        <v>1748768</v>
      </c>
      <c r="B1371">
        <v>61750883</v>
      </c>
      <c r="C1371">
        <v>331</v>
      </c>
      <c r="D1371">
        <v>338124282</v>
      </c>
      <c r="E1371" s="1" t="s">
        <v>581</v>
      </c>
      <c r="F1371">
        <v>33901</v>
      </c>
      <c r="G1371">
        <v>555771</v>
      </c>
      <c r="H1371" s="1" t="s">
        <v>581</v>
      </c>
      <c r="I1371" s="1" t="s">
        <v>3910</v>
      </c>
      <c r="J1371" s="1" t="s">
        <v>581</v>
      </c>
      <c r="L1371" s="1" t="s">
        <v>27</v>
      </c>
      <c r="M1371" s="1" t="s">
        <v>3419</v>
      </c>
      <c r="N1371" s="1" t="s">
        <v>4785</v>
      </c>
      <c r="O1371" s="1" t="s">
        <v>4786</v>
      </c>
      <c r="P1371" s="1" t="s">
        <v>3416</v>
      </c>
      <c r="Q1371">
        <v>13130</v>
      </c>
      <c r="R1371">
        <v>1</v>
      </c>
      <c r="S1371">
        <v>362</v>
      </c>
      <c r="T1371" s="1" t="s">
        <v>27</v>
      </c>
      <c r="U1371" s="1" t="s">
        <v>27</v>
      </c>
      <c r="V1371">
        <v>1568401188</v>
      </c>
      <c r="W1371">
        <v>0</v>
      </c>
      <c r="X1371" s="1" t="s">
        <v>27</v>
      </c>
      <c r="Y1371" s="2">
        <v>43721.874305555553</v>
      </c>
    </row>
    <row r="1372" spans="1:25" x14ac:dyDescent="0.4">
      <c r="A1372">
        <v>1748767</v>
      </c>
      <c r="B1372">
        <v>61781771</v>
      </c>
      <c r="C1372">
        <v>331</v>
      </c>
      <c r="D1372">
        <v>338059009</v>
      </c>
      <c r="E1372" s="1" t="s">
        <v>581</v>
      </c>
      <c r="F1372">
        <v>33901</v>
      </c>
      <c r="G1372">
        <v>555771</v>
      </c>
      <c r="H1372" s="1" t="s">
        <v>581</v>
      </c>
      <c r="I1372" s="1" t="s">
        <v>3910</v>
      </c>
      <c r="J1372" s="1" t="s">
        <v>581</v>
      </c>
      <c r="L1372" s="1" t="s">
        <v>27</v>
      </c>
      <c r="M1372" s="1" t="s">
        <v>3419</v>
      </c>
      <c r="N1372" s="1" t="s">
        <v>4787</v>
      </c>
      <c r="O1372" s="1" t="s">
        <v>4788</v>
      </c>
      <c r="P1372" s="1" t="s">
        <v>3416</v>
      </c>
      <c r="Q1372">
        <v>13130</v>
      </c>
      <c r="R1372">
        <v>1</v>
      </c>
      <c r="S1372">
        <v>196</v>
      </c>
      <c r="T1372" s="1" t="s">
        <v>27</v>
      </c>
      <c r="U1372" s="1" t="s">
        <v>27</v>
      </c>
      <c r="V1372">
        <v>1568401188</v>
      </c>
      <c r="W1372">
        <v>0</v>
      </c>
      <c r="X1372" s="1" t="s">
        <v>27</v>
      </c>
      <c r="Y1372" s="2">
        <v>43721.874305555553</v>
      </c>
    </row>
    <row r="1373" spans="1:25" x14ac:dyDescent="0.4">
      <c r="A1373">
        <v>1748766</v>
      </c>
      <c r="B1373">
        <v>61781797</v>
      </c>
      <c r="C1373">
        <v>331</v>
      </c>
      <c r="D1373">
        <v>339709877</v>
      </c>
      <c r="E1373" s="1" t="s">
        <v>581</v>
      </c>
      <c r="F1373">
        <v>33901</v>
      </c>
      <c r="G1373">
        <v>555771</v>
      </c>
      <c r="H1373" s="1" t="s">
        <v>581</v>
      </c>
      <c r="I1373" s="1" t="s">
        <v>3910</v>
      </c>
      <c r="J1373" s="1" t="s">
        <v>581</v>
      </c>
      <c r="L1373" s="1" t="s">
        <v>27</v>
      </c>
      <c r="M1373" s="1" t="s">
        <v>3419</v>
      </c>
      <c r="N1373" s="1" t="s">
        <v>3911</v>
      </c>
      <c r="O1373" s="1" t="s">
        <v>3912</v>
      </c>
      <c r="P1373" s="1" t="s">
        <v>3416</v>
      </c>
      <c r="Q1373">
        <v>13130</v>
      </c>
      <c r="R1373">
        <v>1</v>
      </c>
      <c r="S1373">
        <v>141</v>
      </c>
      <c r="T1373" s="1" t="s">
        <v>27</v>
      </c>
      <c r="U1373" s="1" t="s">
        <v>27</v>
      </c>
      <c r="V1373">
        <v>1568401188</v>
      </c>
      <c r="W1373">
        <v>0</v>
      </c>
      <c r="X1373" s="1" t="s">
        <v>27</v>
      </c>
      <c r="Y1373" s="2">
        <v>43721.874305555553</v>
      </c>
    </row>
    <row r="1374" spans="1:25" x14ac:dyDescent="0.4">
      <c r="A1374">
        <v>1748765</v>
      </c>
      <c r="B1374">
        <v>61894354</v>
      </c>
      <c r="C1374">
        <v>331</v>
      </c>
      <c r="D1374">
        <v>337915423</v>
      </c>
      <c r="E1374" s="1" t="s">
        <v>720</v>
      </c>
      <c r="F1374">
        <v>27401</v>
      </c>
      <c r="G1374">
        <v>532819</v>
      </c>
      <c r="H1374" s="1" t="s">
        <v>720</v>
      </c>
      <c r="I1374" s="1" t="s">
        <v>3915</v>
      </c>
      <c r="J1374" s="1" t="s">
        <v>825</v>
      </c>
      <c r="L1374" s="1" t="s">
        <v>27</v>
      </c>
      <c r="M1374" s="1" t="s">
        <v>3393</v>
      </c>
      <c r="N1374" s="1" t="s">
        <v>3916</v>
      </c>
      <c r="O1374" s="1" t="s">
        <v>27</v>
      </c>
      <c r="P1374" s="1" t="s">
        <v>3416</v>
      </c>
      <c r="Q1374">
        <v>13130</v>
      </c>
      <c r="R1374">
        <v>1</v>
      </c>
      <c r="S1374">
        <v>1200</v>
      </c>
      <c r="T1374" s="1" t="s">
        <v>3373</v>
      </c>
      <c r="U1374" s="1" t="s">
        <v>27</v>
      </c>
      <c r="V1374">
        <v>1568401188</v>
      </c>
      <c r="W1374">
        <v>0</v>
      </c>
      <c r="X1374" s="1" t="s">
        <v>27</v>
      </c>
      <c r="Y1374" s="2">
        <v>43721.874305555553</v>
      </c>
    </row>
    <row r="1375" spans="1:25" x14ac:dyDescent="0.4">
      <c r="A1375">
        <v>1748764</v>
      </c>
      <c r="B1375">
        <v>61894371</v>
      </c>
      <c r="C1375">
        <v>331</v>
      </c>
      <c r="D1375">
        <v>338026613</v>
      </c>
      <c r="E1375" s="1" t="s">
        <v>825</v>
      </c>
      <c r="F1375">
        <v>27201</v>
      </c>
      <c r="G1375">
        <v>532053</v>
      </c>
      <c r="H1375" s="1" t="s">
        <v>825</v>
      </c>
      <c r="I1375" s="1" t="s">
        <v>3915</v>
      </c>
      <c r="J1375" s="1" t="s">
        <v>825</v>
      </c>
      <c r="L1375" s="1" t="s">
        <v>27</v>
      </c>
      <c r="M1375" s="1" t="s">
        <v>3419</v>
      </c>
      <c r="N1375" s="1" t="s">
        <v>4789</v>
      </c>
      <c r="O1375" s="1" t="s">
        <v>27</v>
      </c>
      <c r="P1375" s="1" t="s">
        <v>3416</v>
      </c>
      <c r="Q1375">
        <v>13130</v>
      </c>
      <c r="R1375">
        <v>1</v>
      </c>
      <c r="S1375">
        <v>2954</v>
      </c>
      <c r="T1375" s="1" t="s">
        <v>27</v>
      </c>
      <c r="U1375" s="1" t="s">
        <v>27</v>
      </c>
      <c r="V1375">
        <v>1568401188</v>
      </c>
      <c r="W1375">
        <v>0</v>
      </c>
      <c r="X1375" s="1" t="s">
        <v>27</v>
      </c>
      <c r="Y1375" s="2">
        <v>43721.874305555553</v>
      </c>
    </row>
    <row r="1376" spans="1:25" x14ac:dyDescent="0.4">
      <c r="A1376">
        <v>1748763</v>
      </c>
      <c r="B1376">
        <v>61894419</v>
      </c>
      <c r="C1376">
        <v>331</v>
      </c>
      <c r="D1376">
        <v>337915424</v>
      </c>
      <c r="E1376" s="1" t="s">
        <v>825</v>
      </c>
      <c r="F1376">
        <v>27201</v>
      </c>
      <c r="G1376">
        <v>532053</v>
      </c>
      <c r="H1376" s="1" t="s">
        <v>825</v>
      </c>
      <c r="I1376" s="1" t="s">
        <v>3915</v>
      </c>
      <c r="J1376" s="1" t="s">
        <v>825</v>
      </c>
      <c r="L1376" s="1" t="s">
        <v>27</v>
      </c>
      <c r="M1376" s="1" t="s">
        <v>3419</v>
      </c>
      <c r="N1376" s="1" t="s">
        <v>3531</v>
      </c>
      <c r="O1376" s="1" t="s">
        <v>27</v>
      </c>
      <c r="P1376" s="1" t="s">
        <v>3416</v>
      </c>
      <c r="Q1376">
        <v>13130</v>
      </c>
      <c r="R1376">
        <v>1</v>
      </c>
      <c r="S1376">
        <v>1840</v>
      </c>
      <c r="T1376" s="1" t="s">
        <v>27</v>
      </c>
      <c r="U1376" s="1" t="s">
        <v>27</v>
      </c>
      <c r="V1376">
        <v>1568401188</v>
      </c>
      <c r="W1376">
        <v>0</v>
      </c>
      <c r="X1376" s="1" t="s">
        <v>27</v>
      </c>
      <c r="Y1376" s="2">
        <v>43721.874305555553</v>
      </c>
    </row>
    <row r="1377" spans="1:25" x14ac:dyDescent="0.4">
      <c r="A1377">
        <v>1748762</v>
      </c>
      <c r="B1377">
        <v>61924008</v>
      </c>
      <c r="C1377">
        <v>331</v>
      </c>
      <c r="D1377">
        <v>339709902</v>
      </c>
      <c r="E1377" s="1" t="s">
        <v>362</v>
      </c>
      <c r="F1377">
        <v>28601</v>
      </c>
      <c r="G1377">
        <v>534005</v>
      </c>
      <c r="H1377" s="1" t="s">
        <v>362</v>
      </c>
      <c r="I1377" s="1" t="s">
        <v>3534</v>
      </c>
      <c r="J1377" s="1" t="s">
        <v>169</v>
      </c>
      <c r="L1377" s="1" t="s">
        <v>27</v>
      </c>
      <c r="M1377" s="1" t="s">
        <v>3393</v>
      </c>
      <c r="N1377" s="1" t="s">
        <v>4790</v>
      </c>
      <c r="O1377" s="1" t="s">
        <v>3920</v>
      </c>
      <c r="P1377" s="1" t="s">
        <v>3416</v>
      </c>
      <c r="Q1377">
        <v>13130</v>
      </c>
      <c r="R1377">
        <v>1</v>
      </c>
      <c r="S1377">
        <v>938</v>
      </c>
      <c r="T1377" s="1" t="s">
        <v>3478</v>
      </c>
      <c r="U1377" s="1" t="s">
        <v>27</v>
      </c>
      <c r="V1377">
        <v>1568401188</v>
      </c>
      <c r="W1377">
        <v>0</v>
      </c>
      <c r="X1377" s="1" t="s">
        <v>27</v>
      </c>
      <c r="Y1377" s="2">
        <v>43721.874305555553</v>
      </c>
    </row>
    <row r="1378" spans="1:25" x14ac:dyDescent="0.4">
      <c r="A1378">
        <v>1748761</v>
      </c>
      <c r="B1378">
        <v>61924059</v>
      </c>
      <c r="C1378">
        <v>331</v>
      </c>
      <c r="D1378">
        <v>338091735</v>
      </c>
      <c r="E1378" s="1" t="s">
        <v>169</v>
      </c>
      <c r="F1378">
        <v>28401</v>
      </c>
      <c r="G1378">
        <v>533955</v>
      </c>
      <c r="H1378" s="1" t="s">
        <v>169</v>
      </c>
      <c r="I1378" s="1" t="s">
        <v>3534</v>
      </c>
      <c r="J1378" s="1" t="s">
        <v>169</v>
      </c>
      <c r="L1378" s="1" t="s">
        <v>27</v>
      </c>
      <c r="M1378" s="1" t="s">
        <v>3419</v>
      </c>
      <c r="N1378" s="1" t="s">
        <v>3860</v>
      </c>
      <c r="O1378" s="1" t="s">
        <v>4791</v>
      </c>
      <c r="P1378" s="1" t="s">
        <v>3416</v>
      </c>
      <c r="Q1378">
        <v>13130</v>
      </c>
      <c r="R1378">
        <v>1</v>
      </c>
      <c r="S1378">
        <v>197</v>
      </c>
      <c r="T1378" s="1" t="s">
        <v>3373</v>
      </c>
      <c r="U1378" s="1" t="s">
        <v>27</v>
      </c>
      <c r="V1378">
        <v>1568401188</v>
      </c>
      <c r="W1378">
        <v>0</v>
      </c>
      <c r="X1378" s="1" t="s">
        <v>27</v>
      </c>
      <c r="Y1378" s="2">
        <v>43721.874305555553</v>
      </c>
    </row>
    <row r="1379" spans="1:25" x14ac:dyDescent="0.4">
      <c r="A1379">
        <v>1671301</v>
      </c>
      <c r="B1379">
        <v>61944084</v>
      </c>
      <c r="C1379">
        <v>112</v>
      </c>
      <c r="D1379">
        <v>339674652</v>
      </c>
      <c r="E1379" s="1" t="s">
        <v>977</v>
      </c>
      <c r="F1379">
        <v>73961</v>
      </c>
      <c r="G1379">
        <v>598810</v>
      </c>
      <c r="H1379" s="1" t="s">
        <v>977</v>
      </c>
      <c r="I1379" s="1" t="s">
        <v>3470</v>
      </c>
      <c r="J1379" s="1" t="s">
        <v>376</v>
      </c>
      <c r="L1379" s="1" t="s">
        <v>27</v>
      </c>
      <c r="M1379" s="1" t="s">
        <v>3537</v>
      </c>
      <c r="N1379" s="1" t="s">
        <v>4792</v>
      </c>
      <c r="O1379" s="1" t="s">
        <v>4793</v>
      </c>
      <c r="P1379" s="1" t="s">
        <v>3390</v>
      </c>
      <c r="Q1379">
        <v>11002</v>
      </c>
      <c r="R1379">
        <v>1</v>
      </c>
      <c r="S1379">
        <v>1140</v>
      </c>
      <c r="T1379" s="1" t="s">
        <v>27</v>
      </c>
      <c r="U1379" s="1" t="s">
        <v>27</v>
      </c>
      <c r="V1379">
        <v>1568380131</v>
      </c>
      <c r="W1379">
        <v>0</v>
      </c>
      <c r="X1379" s="1" t="s">
        <v>27</v>
      </c>
      <c r="Y1379" s="2">
        <v>43721.630555555559</v>
      </c>
    </row>
    <row r="1380" spans="1:25" x14ac:dyDescent="0.4">
      <c r="A1380">
        <v>1748760</v>
      </c>
      <c r="B1380">
        <v>61985759</v>
      </c>
      <c r="C1380">
        <v>331</v>
      </c>
      <c r="D1380">
        <v>339709921</v>
      </c>
      <c r="E1380" s="1" t="s">
        <v>547</v>
      </c>
      <c r="F1380">
        <v>75002</v>
      </c>
      <c r="G1380">
        <v>511382</v>
      </c>
      <c r="H1380" s="1" t="s">
        <v>547</v>
      </c>
      <c r="I1380" s="1" t="s">
        <v>3517</v>
      </c>
      <c r="J1380" s="1" t="s">
        <v>547</v>
      </c>
      <c r="L1380" s="1" t="s">
        <v>27</v>
      </c>
      <c r="M1380" s="1" t="s">
        <v>3419</v>
      </c>
      <c r="N1380" s="1" t="s">
        <v>4794</v>
      </c>
      <c r="O1380" s="1" t="s">
        <v>3518</v>
      </c>
      <c r="P1380" s="1" t="s">
        <v>3416</v>
      </c>
      <c r="Q1380">
        <v>13130</v>
      </c>
      <c r="R1380">
        <v>1</v>
      </c>
      <c r="S1380">
        <v>2390</v>
      </c>
      <c r="T1380" s="1" t="s">
        <v>3377</v>
      </c>
      <c r="U1380" s="1" t="s">
        <v>27</v>
      </c>
      <c r="V1380">
        <v>1568401187</v>
      </c>
      <c r="W1380">
        <v>0</v>
      </c>
      <c r="X1380" s="1" t="s">
        <v>27</v>
      </c>
      <c r="Y1380" s="2">
        <v>43721.874305555553</v>
      </c>
    </row>
    <row r="1381" spans="1:25" x14ac:dyDescent="0.4">
      <c r="A1381">
        <v>1748759</v>
      </c>
      <c r="B1381">
        <v>61985996</v>
      </c>
      <c r="C1381">
        <v>331</v>
      </c>
      <c r="D1381">
        <v>338059089</v>
      </c>
      <c r="E1381" s="1" t="s">
        <v>547</v>
      </c>
      <c r="F1381">
        <v>75002</v>
      </c>
      <c r="G1381">
        <v>511382</v>
      </c>
      <c r="H1381" s="1" t="s">
        <v>547</v>
      </c>
      <c r="I1381" s="1" t="s">
        <v>3517</v>
      </c>
      <c r="J1381" s="1" t="s">
        <v>547</v>
      </c>
      <c r="L1381" s="1" t="s">
        <v>27</v>
      </c>
      <c r="M1381" s="1" t="s">
        <v>3393</v>
      </c>
      <c r="N1381" s="1" t="s">
        <v>4795</v>
      </c>
      <c r="O1381" s="1" t="s">
        <v>3518</v>
      </c>
      <c r="P1381" s="1" t="s">
        <v>3416</v>
      </c>
      <c r="Q1381">
        <v>13130</v>
      </c>
      <c r="R1381">
        <v>1</v>
      </c>
      <c r="S1381">
        <v>1940</v>
      </c>
      <c r="T1381" s="1" t="s">
        <v>3921</v>
      </c>
      <c r="U1381" s="1" t="s">
        <v>27</v>
      </c>
      <c r="V1381">
        <v>1568401187</v>
      </c>
      <c r="W1381">
        <v>0</v>
      </c>
      <c r="X1381" s="1" t="s">
        <v>27</v>
      </c>
      <c r="Y1381" s="2">
        <v>43721.874305555553</v>
      </c>
    </row>
    <row r="1382" spans="1:25" x14ac:dyDescent="0.4">
      <c r="A1382">
        <v>1672213</v>
      </c>
      <c r="B1382">
        <v>62028561</v>
      </c>
      <c r="C1382">
        <v>112</v>
      </c>
      <c r="D1382">
        <v>339278466</v>
      </c>
      <c r="E1382" s="1" t="s">
        <v>42</v>
      </c>
      <c r="F1382">
        <v>54701</v>
      </c>
      <c r="G1382">
        <v>573868</v>
      </c>
      <c r="H1382" s="1" t="s">
        <v>42</v>
      </c>
      <c r="I1382" s="1" t="s">
        <v>3731</v>
      </c>
      <c r="J1382" s="1" t="s">
        <v>42</v>
      </c>
      <c r="L1382" s="1" t="s">
        <v>27</v>
      </c>
      <c r="M1382" s="1" t="s">
        <v>3537</v>
      </c>
      <c r="N1382" s="1" t="s">
        <v>4796</v>
      </c>
      <c r="O1382" s="1" t="s">
        <v>27</v>
      </c>
      <c r="P1382" s="1" t="s">
        <v>3390</v>
      </c>
      <c r="Q1382">
        <v>11002</v>
      </c>
      <c r="R1382">
        <v>1</v>
      </c>
      <c r="S1382">
        <v>740</v>
      </c>
      <c r="T1382" s="1" t="s">
        <v>27</v>
      </c>
      <c r="U1382" s="1" t="s">
        <v>27</v>
      </c>
      <c r="V1382">
        <v>1568380135</v>
      </c>
      <c r="W1382">
        <v>0</v>
      </c>
      <c r="X1382" s="1" t="s">
        <v>27</v>
      </c>
      <c r="Y1382" s="2">
        <v>43721.630555555559</v>
      </c>
    </row>
    <row r="1383" spans="1:25" x14ac:dyDescent="0.4">
      <c r="A1383">
        <v>1672269</v>
      </c>
      <c r="B1383">
        <v>62029754</v>
      </c>
      <c r="C1383">
        <v>112</v>
      </c>
      <c r="D1383">
        <v>338205569</v>
      </c>
      <c r="E1383" s="1" t="s">
        <v>82</v>
      </c>
      <c r="F1383">
        <v>53009</v>
      </c>
      <c r="G1383">
        <v>555126</v>
      </c>
      <c r="H1383" s="1" t="s">
        <v>3717</v>
      </c>
      <c r="I1383" s="1" t="s">
        <v>3714</v>
      </c>
      <c r="J1383" s="1" t="s">
        <v>82</v>
      </c>
      <c r="L1383" s="1" t="s">
        <v>27</v>
      </c>
      <c r="M1383" s="1" t="s">
        <v>3393</v>
      </c>
      <c r="N1383" s="1" t="s">
        <v>4355</v>
      </c>
      <c r="O1383" s="1" t="s">
        <v>4356</v>
      </c>
      <c r="P1383" s="1" t="s">
        <v>3390</v>
      </c>
      <c r="Q1383">
        <v>11002</v>
      </c>
      <c r="R1383">
        <v>1</v>
      </c>
      <c r="S1383">
        <v>118</v>
      </c>
      <c r="T1383" s="1" t="s">
        <v>27</v>
      </c>
      <c r="U1383" s="1" t="s">
        <v>27</v>
      </c>
      <c r="V1383">
        <v>1568380135</v>
      </c>
      <c r="W1383">
        <v>0</v>
      </c>
      <c r="X1383" s="1" t="s">
        <v>27</v>
      </c>
      <c r="Y1383" s="2">
        <v>43721.630555555559</v>
      </c>
    </row>
    <row r="1384" spans="1:25" x14ac:dyDescent="0.4">
      <c r="A1384">
        <v>1672283</v>
      </c>
      <c r="B1384">
        <v>62031961</v>
      </c>
      <c r="C1384">
        <v>331</v>
      </c>
      <c r="D1384">
        <v>338139585</v>
      </c>
      <c r="E1384" s="1" t="s">
        <v>879</v>
      </c>
      <c r="F1384">
        <v>57201</v>
      </c>
      <c r="G1384">
        <v>578576</v>
      </c>
      <c r="H1384" s="1" t="s">
        <v>879</v>
      </c>
      <c r="I1384" s="1" t="s">
        <v>3924</v>
      </c>
      <c r="J1384" s="1" t="s">
        <v>859</v>
      </c>
      <c r="L1384" s="1" t="s">
        <v>27</v>
      </c>
      <c r="M1384" s="1" t="s">
        <v>3419</v>
      </c>
      <c r="N1384" s="1" t="s">
        <v>3792</v>
      </c>
      <c r="O1384" s="1" t="s">
        <v>3926</v>
      </c>
      <c r="P1384" s="1" t="s">
        <v>3416</v>
      </c>
      <c r="Q1384">
        <v>13130</v>
      </c>
      <c r="R1384">
        <v>1</v>
      </c>
      <c r="S1384">
        <v>485</v>
      </c>
      <c r="T1384" s="1" t="s">
        <v>27</v>
      </c>
      <c r="U1384" s="1" t="s">
        <v>27</v>
      </c>
      <c r="V1384">
        <v>1568380135</v>
      </c>
      <c r="W1384">
        <v>0</v>
      </c>
      <c r="X1384" s="1" t="s">
        <v>27</v>
      </c>
      <c r="Y1384" s="2">
        <v>43721.630555555559</v>
      </c>
    </row>
    <row r="1385" spans="1:25" x14ac:dyDescent="0.4">
      <c r="A1385">
        <v>1672298</v>
      </c>
      <c r="B1385">
        <v>62032381</v>
      </c>
      <c r="C1385">
        <v>331</v>
      </c>
      <c r="D1385">
        <v>338059119</v>
      </c>
      <c r="E1385" s="1" t="s">
        <v>410</v>
      </c>
      <c r="F1385">
        <v>57001</v>
      </c>
      <c r="G1385">
        <v>578347</v>
      </c>
      <c r="H1385" s="1" t="s">
        <v>410</v>
      </c>
      <c r="I1385" s="1" t="s">
        <v>3924</v>
      </c>
      <c r="J1385" s="1" t="s">
        <v>859</v>
      </c>
      <c r="L1385" s="1" t="s">
        <v>27</v>
      </c>
      <c r="M1385" s="1" t="s">
        <v>3414</v>
      </c>
      <c r="N1385" s="1" t="s">
        <v>3695</v>
      </c>
      <c r="O1385" s="1" t="s">
        <v>3928</v>
      </c>
      <c r="P1385" s="1" t="s">
        <v>3416</v>
      </c>
      <c r="Q1385">
        <v>13130</v>
      </c>
      <c r="R1385">
        <v>1</v>
      </c>
      <c r="S1385">
        <v>22</v>
      </c>
      <c r="T1385" s="1" t="s">
        <v>27</v>
      </c>
      <c r="U1385" s="1" t="s">
        <v>27</v>
      </c>
      <c r="V1385">
        <v>1568380135</v>
      </c>
      <c r="W1385">
        <v>0</v>
      </c>
      <c r="X1385" s="1" t="s">
        <v>27</v>
      </c>
      <c r="Y1385" s="2">
        <v>43721.630555555559</v>
      </c>
    </row>
    <row r="1386" spans="1:25" x14ac:dyDescent="0.4">
      <c r="A1386">
        <v>1672301</v>
      </c>
      <c r="B1386">
        <v>62033034</v>
      </c>
      <c r="C1386">
        <v>331</v>
      </c>
      <c r="D1386">
        <v>337915708</v>
      </c>
      <c r="E1386" s="1" t="s">
        <v>331</v>
      </c>
      <c r="F1386">
        <v>57101</v>
      </c>
      <c r="G1386">
        <v>578444</v>
      </c>
      <c r="H1386" s="1" t="s">
        <v>331</v>
      </c>
      <c r="I1386" s="1" t="s">
        <v>3924</v>
      </c>
      <c r="J1386" s="1" t="s">
        <v>859</v>
      </c>
      <c r="L1386" s="1" t="s">
        <v>27</v>
      </c>
      <c r="M1386" s="1" t="s">
        <v>3393</v>
      </c>
      <c r="N1386" s="1" t="s">
        <v>3455</v>
      </c>
      <c r="O1386" s="1" t="s">
        <v>3563</v>
      </c>
      <c r="P1386" s="1" t="s">
        <v>3416</v>
      </c>
      <c r="Q1386">
        <v>13130</v>
      </c>
      <c r="R1386">
        <v>1</v>
      </c>
      <c r="S1386">
        <v>287</v>
      </c>
      <c r="T1386" s="1" t="s">
        <v>4642</v>
      </c>
      <c r="U1386" s="1" t="s">
        <v>27</v>
      </c>
      <c r="V1386">
        <v>1568380135</v>
      </c>
      <c r="W1386">
        <v>0</v>
      </c>
      <c r="X1386" s="1" t="s">
        <v>27</v>
      </c>
      <c r="Y1386" s="2">
        <v>43721.630555555559</v>
      </c>
    </row>
    <row r="1387" spans="1:25" x14ac:dyDescent="0.4">
      <c r="A1387">
        <v>1672398</v>
      </c>
      <c r="B1387">
        <v>62061178</v>
      </c>
      <c r="C1387">
        <v>112</v>
      </c>
      <c r="D1387">
        <v>339709935</v>
      </c>
      <c r="E1387" s="1" t="s">
        <v>82</v>
      </c>
      <c r="F1387">
        <v>53003</v>
      </c>
      <c r="G1387">
        <v>574716</v>
      </c>
      <c r="H1387" s="1" t="s">
        <v>3713</v>
      </c>
      <c r="I1387" s="1" t="s">
        <v>3714</v>
      </c>
      <c r="J1387" s="1" t="s">
        <v>82</v>
      </c>
      <c r="L1387" s="1" t="s">
        <v>27</v>
      </c>
      <c r="M1387" s="1" t="s">
        <v>3537</v>
      </c>
      <c r="N1387" s="1" t="s">
        <v>4797</v>
      </c>
      <c r="O1387" s="1" t="s">
        <v>3716</v>
      </c>
      <c r="P1387" s="1" t="s">
        <v>3390</v>
      </c>
      <c r="Q1387">
        <v>11002</v>
      </c>
      <c r="R1387">
        <v>1</v>
      </c>
      <c r="S1387">
        <v>151</v>
      </c>
      <c r="T1387" s="1" t="s">
        <v>27</v>
      </c>
      <c r="U1387" s="1" t="s">
        <v>27</v>
      </c>
      <c r="V1387">
        <v>1568380135</v>
      </c>
      <c r="W1387">
        <v>0</v>
      </c>
      <c r="X1387" s="1" t="s">
        <v>27</v>
      </c>
      <c r="Y1387" s="2">
        <v>43721.630555555559</v>
      </c>
    </row>
    <row r="1388" spans="1:25" x14ac:dyDescent="0.4">
      <c r="A1388">
        <v>1748758</v>
      </c>
      <c r="B1388">
        <v>62073087</v>
      </c>
      <c r="C1388">
        <v>331</v>
      </c>
      <c r="D1388">
        <v>337915799</v>
      </c>
      <c r="E1388" s="1" t="s">
        <v>2139</v>
      </c>
      <c r="F1388">
        <v>67906</v>
      </c>
      <c r="G1388">
        <v>581682</v>
      </c>
      <c r="H1388" s="1" t="s">
        <v>2139</v>
      </c>
      <c r="I1388" s="1" t="s">
        <v>3606</v>
      </c>
      <c r="J1388" s="1" t="s">
        <v>424</v>
      </c>
      <c r="L1388" s="1" t="s">
        <v>27</v>
      </c>
      <c r="M1388" s="1" t="s">
        <v>3393</v>
      </c>
      <c r="N1388" s="1" t="s">
        <v>4798</v>
      </c>
      <c r="O1388" s="1" t="s">
        <v>27</v>
      </c>
      <c r="P1388" s="1" t="s">
        <v>3416</v>
      </c>
      <c r="Q1388">
        <v>13130</v>
      </c>
      <c r="R1388">
        <v>1</v>
      </c>
      <c r="S1388">
        <v>463</v>
      </c>
      <c r="T1388" s="1" t="s">
        <v>27</v>
      </c>
      <c r="U1388" s="1" t="s">
        <v>27</v>
      </c>
      <c r="V1388">
        <v>1568401187</v>
      </c>
      <c r="W1388">
        <v>0</v>
      </c>
      <c r="X1388" s="1" t="s">
        <v>27</v>
      </c>
      <c r="Y1388" s="2">
        <v>43721.874305555553</v>
      </c>
    </row>
    <row r="1389" spans="1:25" x14ac:dyDescent="0.4">
      <c r="A1389">
        <v>1748757</v>
      </c>
      <c r="B1389">
        <v>62073117</v>
      </c>
      <c r="C1389">
        <v>331</v>
      </c>
      <c r="D1389">
        <v>339709945</v>
      </c>
      <c r="E1389" s="1" t="s">
        <v>27</v>
      </c>
      <c r="G1389">
        <v>581372</v>
      </c>
      <c r="H1389" s="1" t="s">
        <v>429</v>
      </c>
      <c r="I1389" s="1" t="s">
        <v>3606</v>
      </c>
      <c r="J1389" s="1" t="s">
        <v>424</v>
      </c>
      <c r="L1389" s="1" t="s">
        <v>27</v>
      </c>
      <c r="M1389" s="1" t="s">
        <v>3393</v>
      </c>
      <c r="N1389" s="1" t="s">
        <v>27</v>
      </c>
      <c r="O1389" s="1" t="s">
        <v>27</v>
      </c>
      <c r="P1389" s="1" t="s">
        <v>3416</v>
      </c>
      <c r="Q1389">
        <v>13130</v>
      </c>
      <c r="T1389" s="1" t="s">
        <v>27</v>
      </c>
      <c r="U1389" s="1" t="s">
        <v>4799</v>
      </c>
      <c r="V1389">
        <v>1568401187</v>
      </c>
      <c r="W1389">
        <v>0</v>
      </c>
      <c r="X1389" s="1" t="s">
        <v>27</v>
      </c>
      <c r="Y1389" s="2">
        <v>43721.874305555553</v>
      </c>
    </row>
    <row r="1390" spans="1:25" x14ac:dyDescent="0.4">
      <c r="A1390">
        <v>1748756</v>
      </c>
      <c r="B1390">
        <v>62073176</v>
      </c>
      <c r="C1390">
        <v>331</v>
      </c>
      <c r="D1390">
        <v>337915801</v>
      </c>
      <c r="E1390" s="1" t="s">
        <v>424</v>
      </c>
      <c r="F1390">
        <v>67801</v>
      </c>
      <c r="G1390">
        <v>581283</v>
      </c>
      <c r="H1390" s="1" t="s">
        <v>424</v>
      </c>
      <c r="I1390" s="1" t="s">
        <v>3606</v>
      </c>
      <c r="J1390" s="1" t="s">
        <v>424</v>
      </c>
      <c r="L1390" s="1" t="s">
        <v>27</v>
      </c>
      <c r="M1390" s="1" t="s">
        <v>3393</v>
      </c>
      <c r="N1390" s="1" t="s">
        <v>4800</v>
      </c>
      <c r="O1390" s="1" t="s">
        <v>27</v>
      </c>
      <c r="P1390" s="1" t="s">
        <v>3416</v>
      </c>
      <c r="Q1390">
        <v>13130</v>
      </c>
      <c r="R1390">
        <v>1</v>
      </c>
      <c r="S1390">
        <v>2272</v>
      </c>
      <c r="T1390" s="1" t="s">
        <v>3478</v>
      </c>
      <c r="U1390" s="1" t="s">
        <v>27</v>
      </c>
      <c r="V1390">
        <v>1568401187</v>
      </c>
      <c r="W1390">
        <v>0</v>
      </c>
      <c r="X1390" s="1" t="s">
        <v>27</v>
      </c>
      <c r="Y1390" s="2">
        <v>43721.874305555553</v>
      </c>
    </row>
    <row r="1391" spans="1:25" x14ac:dyDescent="0.4">
      <c r="A1391">
        <v>1748755</v>
      </c>
      <c r="B1391">
        <v>62073257</v>
      </c>
      <c r="C1391">
        <v>331</v>
      </c>
      <c r="D1391">
        <v>338124457</v>
      </c>
      <c r="E1391" s="1" t="s">
        <v>1804</v>
      </c>
      <c r="F1391">
        <v>67923</v>
      </c>
      <c r="G1391">
        <v>581976</v>
      </c>
      <c r="H1391" s="1" t="s">
        <v>1804</v>
      </c>
      <c r="I1391" s="1" t="s">
        <v>3763</v>
      </c>
      <c r="J1391" s="1" t="s">
        <v>3764</v>
      </c>
      <c r="L1391" s="1" t="s">
        <v>27</v>
      </c>
      <c r="M1391" s="1" t="s">
        <v>3393</v>
      </c>
      <c r="N1391" s="1" t="s">
        <v>4801</v>
      </c>
      <c r="O1391" s="1" t="s">
        <v>27</v>
      </c>
      <c r="P1391" s="1" t="s">
        <v>3416</v>
      </c>
      <c r="Q1391">
        <v>13130</v>
      </c>
      <c r="R1391">
        <v>1</v>
      </c>
      <c r="S1391">
        <v>15</v>
      </c>
      <c r="T1391" s="1" t="s">
        <v>27</v>
      </c>
      <c r="U1391" s="1" t="s">
        <v>27</v>
      </c>
      <c r="V1391">
        <v>1568401187</v>
      </c>
      <c r="W1391">
        <v>0</v>
      </c>
      <c r="X1391" s="1" t="s">
        <v>27</v>
      </c>
      <c r="Y1391" s="2">
        <v>43721.874305555553</v>
      </c>
    </row>
    <row r="1392" spans="1:25" x14ac:dyDescent="0.4">
      <c r="A1392">
        <v>1748754</v>
      </c>
      <c r="B1392">
        <v>62073516</v>
      </c>
      <c r="C1392">
        <v>331</v>
      </c>
      <c r="D1392">
        <v>337915805</v>
      </c>
      <c r="E1392" s="1" t="s">
        <v>429</v>
      </c>
      <c r="F1392">
        <v>68001</v>
      </c>
      <c r="G1392">
        <v>581372</v>
      </c>
      <c r="H1392" s="1" t="s">
        <v>429</v>
      </c>
      <c r="I1392" s="1" t="s">
        <v>3606</v>
      </c>
      <c r="J1392" s="1" t="s">
        <v>424</v>
      </c>
      <c r="L1392" s="1" t="s">
        <v>27</v>
      </c>
      <c r="M1392" s="1" t="s">
        <v>3414</v>
      </c>
      <c r="N1392" s="1" t="s">
        <v>4802</v>
      </c>
      <c r="O1392" s="1" t="s">
        <v>27</v>
      </c>
      <c r="P1392" s="1" t="s">
        <v>3416</v>
      </c>
      <c r="Q1392">
        <v>13130</v>
      </c>
      <c r="R1392">
        <v>1</v>
      </c>
      <c r="S1392">
        <v>982</v>
      </c>
      <c r="T1392" s="1" t="s">
        <v>4541</v>
      </c>
      <c r="U1392" s="1" t="s">
        <v>27</v>
      </c>
      <c r="V1392">
        <v>1568401187</v>
      </c>
      <c r="W1392">
        <v>0</v>
      </c>
      <c r="X1392" s="1" t="s">
        <v>27</v>
      </c>
      <c r="Y1392" s="2">
        <v>43721.874305555553</v>
      </c>
    </row>
    <row r="1393" spans="1:25" x14ac:dyDescent="0.4">
      <c r="A1393">
        <v>1748745</v>
      </c>
      <c r="B1393">
        <v>62157213</v>
      </c>
      <c r="C1393">
        <v>331</v>
      </c>
      <c r="D1393">
        <v>339206481</v>
      </c>
      <c r="E1393" s="1" t="s">
        <v>27</v>
      </c>
      <c r="G1393">
        <v>550973</v>
      </c>
      <c r="H1393" s="1" t="s">
        <v>3425</v>
      </c>
      <c r="I1393" s="1" t="s">
        <v>3426</v>
      </c>
      <c r="J1393" s="1" t="s">
        <v>3427</v>
      </c>
      <c r="L1393" s="1" t="s">
        <v>27</v>
      </c>
      <c r="M1393" s="1" t="s">
        <v>3414</v>
      </c>
      <c r="N1393" s="1" t="s">
        <v>27</v>
      </c>
      <c r="O1393" s="1" t="s">
        <v>27</v>
      </c>
      <c r="P1393" s="1" t="s">
        <v>3416</v>
      </c>
      <c r="Q1393">
        <v>13130</v>
      </c>
      <c r="T1393" s="1" t="s">
        <v>27</v>
      </c>
      <c r="U1393" s="1" t="s">
        <v>4803</v>
      </c>
      <c r="V1393">
        <v>1568401187</v>
      </c>
      <c r="W1393">
        <v>0</v>
      </c>
      <c r="X1393" s="1" t="s">
        <v>27</v>
      </c>
      <c r="Y1393" s="2">
        <v>43721.874305555553</v>
      </c>
    </row>
    <row r="1394" spans="1:25" x14ac:dyDescent="0.4">
      <c r="A1394">
        <v>1748753</v>
      </c>
      <c r="B1394">
        <v>62157264</v>
      </c>
      <c r="C1394">
        <v>331</v>
      </c>
      <c r="D1394">
        <v>338059179</v>
      </c>
      <c r="E1394" s="1" t="s">
        <v>53</v>
      </c>
      <c r="F1394">
        <v>61400</v>
      </c>
      <c r="G1394">
        <v>551031</v>
      </c>
      <c r="H1394" s="1" t="s">
        <v>3430</v>
      </c>
      <c r="I1394" s="1" t="s">
        <v>3426</v>
      </c>
      <c r="J1394" s="1" t="s">
        <v>3427</v>
      </c>
      <c r="L1394" s="1" t="s">
        <v>27</v>
      </c>
      <c r="M1394" s="1" t="s">
        <v>3419</v>
      </c>
      <c r="N1394" s="1" t="s">
        <v>4804</v>
      </c>
      <c r="O1394" s="1" t="s">
        <v>3432</v>
      </c>
      <c r="P1394" s="1" t="s">
        <v>3416</v>
      </c>
      <c r="Q1394">
        <v>13130</v>
      </c>
      <c r="R1394">
        <v>1</v>
      </c>
      <c r="S1394">
        <v>1364</v>
      </c>
      <c r="T1394" s="1" t="s">
        <v>4623</v>
      </c>
      <c r="U1394" s="1" t="s">
        <v>27</v>
      </c>
      <c r="V1394">
        <v>1568401187</v>
      </c>
      <c r="W1394">
        <v>0</v>
      </c>
      <c r="X1394" s="1" t="s">
        <v>27</v>
      </c>
      <c r="Y1394" s="2">
        <v>43721.874305555553</v>
      </c>
    </row>
    <row r="1395" spans="1:25" x14ac:dyDescent="0.4">
      <c r="A1395">
        <v>1748752</v>
      </c>
      <c r="B1395">
        <v>62159101</v>
      </c>
      <c r="C1395">
        <v>641</v>
      </c>
      <c r="D1395">
        <v>337915912</v>
      </c>
      <c r="E1395" s="1" t="s">
        <v>53</v>
      </c>
      <c r="F1395">
        <v>62800</v>
      </c>
      <c r="G1395">
        <v>551287</v>
      </c>
      <c r="H1395" s="1" t="s">
        <v>3674</v>
      </c>
      <c r="I1395" s="1" t="s">
        <v>3426</v>
      </c>
      <c r="J1395" s="1" t="s">
        <v>3427</v>
      </c>
      <c r="L1395" s="1" t="s">
        <v>27</v>
      </c>
      <c r="M1395" s="1" t="s">
        <v>3393</v>
      </c>
      <c r="N1395" s="1" t="s">
        <v>4805</v>
      </c>
      <c r="O1395" s="1" t="s">
        <v>3676</v>
      </c>
      <c r="P1395" s="1" t="s">
        <v>3410</v>
      </c>
      <c r="Q1395">
        <v>15002</v>
      </c>
      <c r="R1395">
        <v>1</v>
      </c>
      <c r="S1395">
        <v>235</v>
      </c>
      <c r="T1395" s="1" t="s">
        <v>3373</v>
      </c>
      <c r="U1395" s="1" t="s">
        <v>27</v>
      </c>
      <c r="V1395">
        <v>1568401187</v>
      </c>
      <c r="W1395">
        <v>0</v>
      </c>
      <c r="X1395" s="1" t="s">
        <v>27</v>
      </c>
      <c r="Y1395" s="2">
        <v>43721.874305555553</v>
      </c>
    </row>
    <row r="1396" spans="1:25" x14ac:dyDescent="0.4">
      <c r="A1396">
        <v>1748751</v>
      </c>
      <c r="B1396">
        <v>62160095</v>
      </c>
      <c r="C1396">
        <v>331</v>
      </c>
      <c r="D1396">
        <v>338264139</v>
      </c>
      <c r="E1396" s="1" t="s">
        <v>53</v>
      </c>
      <c r="F1396">
        <v>61500</v>
      </c>
      <c r="G1396">
        <v>551058</v>
      </c>
      <c r="H1396" s="1" t="s">
        <v>4624</v>
      </c>
      <c r="I1396" s="1" t="s">
        <v>3426</v>
      </c>
      <c r="J1396" s="1" t="s">
        <v>3427</v>
      </c>
      <c r="L1396" s="1" t="s">
        <v>27</v>
      </c>
      <c r="M1396" s="1" t="s">
        <v>3419</v>
      </c>
      <c r="N1396" s="1" t="s">
        <v>4806</v>
      </c>
      <c r="O1396" s="1" t="s">
        <v>3617</v>
      </c>
      <c r="P1396" s="1" t="s">
        <v>3416</v>
      </c>
      <c r="Q1396">
        <v>13130</v>
      </c>
      <c r="R1396">
        <v>1</v>
      </c>
      <c r="S1396">
        <v>803</v>
      </c>
      <c r="T1396" s="1" t="s">
        <v>3391</v>
      </c>
      <c r="U1396" s="1" t="s">
        <v>27</v>
      </c>
      <c r="V1396">
        <v>1568401187</v>
      </c>
      <c r="W1396">
        <v>0</v>
      </c>
      <c r="X1396" s="1" t="s">
        <v>27</v>
      </c>
      <c r="Y1396" s="2">
        <v>43721.874305555553</v>
      </c>
    </row>
    <row r="1397" spans="1:25" x14ac:dyDescent="0.4">
      <c r="A1397">
        <v>1673224</v>
      </c>
      <c r="B1397">
        <v>62237039</v>
      </c>
      <c r="C1397">
        <v>331</v>
      </c>
      <c r="D1397">
        <v>338124501</v>
      </c>
      <c r="E1397" s="1" t="s">
        <v>2836</v>
      </c>
      <c r="F1397">
        <v>47114</v>
      </c>
      <c r="G1397">
        <v>561681</v>
      </c>
      <c r="H1397" s="1" t="s">
        <v>2836</v>
      </c>
      <c r="I1397" s="1" t="s">
        <v>3502</v>
      </c>
      <c r="J1397" s="1" t="s">
        <v>299</v>
      </c>
      <c r="L1397" s="1" t="s">
        <v>27</v>
      </c>
      <c r="M1397" s="1" t="s">
        <v>3393</v>
      </c>
      <c r="N1397" s="1" t="s">
        <v>3688</v>
      </c>
      <c r="O1397" s="1" t="s">
        <v>27</v>
      </c>
      <c r="P1397" s="1" t="s">
        <v>3416</v>
      </c>
      <c r="Q1397">
        <v>13130</v>
      </c>
      <c r="R1397">
        <v>1</v>
      </c>
      <c r="S1397">
        <v>57</v>
      </c>
      <c r="T1397" s="1" t="s">
        <v>27</v>
      </c>
      <c r="U1397" s="1" t="s">
        <v>27</v>
      </c>
      <c r="V1397">
        <v>1568380138</v>
      </c>
      <c r="W1397">
        <v>0</v>
      </c>
      <c r="X1397" s="1" t="s">
        <v>27</v>
      </c>
      <c r="Y1397" s="2">
        <v>43721.630555555559</v>
      </c>
    </row>
    <row r="1398" spans="1:25" x14ac:dyDescent="0.4">
      <c r="A1398">
        <v>1673521</v>
      </c>
      <c r="B1398">
        <v>62244817</v>
      </c>
      <c r="C1398">
        <v>112</v>
      </c>
      <c r="D1398">
        <v>338803437</v>
      </c>
      <c r="E1398" s="1" t="s">
        <v>351</v>
      </c>
      <c r="F1398">
        <v>40007</v>
      </c>
      <c r="G1398">
        <v>502081</v>
      </c>
      <c r="H1398" s="1" t="s">
        <v>4254</v>
      </c>
      <c r="I1398" s="1" t="s">
        <v>3559</v>
      </c>
      <c r="J1398" s="1" t="s">
        <v>351</v>
      </c>
      <c r="L1398" s="1" t="s">
        <v>27</v>
      </c>
      <c r="M1398" s="1" t="s">
        <v>3369</v>
      </c>
      <c r="N1398" s="1" t="s">
        <v>4807</v>
      </c>
      <c r="O1398" s="1" t="s">
        <v>4256</v>
      </c>
      <c r="P1398" s="1" t="s">
        <v>3390</v>
      </c>
      <c r="Q1398">
        <v>11002</v>
      </c>
      <c r="R1398">
        <v>1</v>
      </c>
      <c r="S1398">
        <v>787</v>
      </c>
      <c r="T1398" s="1" t="s">
        <v>4286</v>
      </c>
      <c r="U1398" s="1" t="s">
        <v>27</v>
      </c>
      <c r="V1398">
        <v>1568380139</v>
      </c>
      <c r="W1398">
        <v>0</v>
      </c>
      <c r="X1398" s="1" t="s">
        <v>27</v>
      </c>
      <c r="Y1398" s="2">
        <v>43721.630555555559</v>
      </c>
    </row>
    <row r="1399" spans="1:25" x14ac:dyDescent="0.4">
      <c r="A1399">
        <v>1748750</v>
      </c>
      <c r="B1399">
        <v>62331515</v>
      </c>
      <c r="C1399">
        <v>331</v>
      </c>
      <c r="D1399">
        <v>338535786</v>
      </c>
      <c r="E1399" s="1" t="s">
        <v>1331</v>
      </c>
      <c r="F1399">
        <v>73301</v>
      </c>
      <c r="G1399">
        <v>598917</v>
      </c>
      <c r="H1399" s="1" t="s">
        <v>1331</v>
      </c>
      <c r="I1399" s="1" t="s">
        <v>3639</v>
      </c>
      <c r="J1399" s="1" t="s">
        <v>1331</v>
      </c>
      <c r="L1399" s="1" t="s">
        <v>27</v>
      </c>
      <c r="M1399" s="1" t="s">
        <v>3393</v>
      </c>
      <c r="N1399" s="1" t="s">
        <v>3439</v>
      </c>
      <c r="O1399" s="1" t="s">
        <v>805</v>
      </c>
      <c r="P1399" s="1" t="s">
        <v>3416</v>
      </c>
      <c r="Q1399">
        <v>13130</v>
      </c>
      <c r="R1399">
        <v>1</v>
      </c>
      <c r="S1399">
        <v>1818</v>
      </c>
      <c r="T1399" s="1" t="s">
        <v>3686</v>
      </c>
      <c r="U1399" s="1" t="s">
        <v>27</v>
      </c>
      <c r="V1399">
        <v>1568401187</v>
      </c>
      <c r="W1399">
        <v>0</v>
      </c>
      <c r="X1399" s="1" t="s">
        <v>27</v>
      </c>
      <c r="Y1399" s="2">
        <v>43721.874305555553</v>
      </c>
    </row>
    <row r="1400" spans="1:25" x14ac:dyDescent="0.4">
      <c r="A1400">
        <v>1748749</v>
      </c>
      <c r="B1400">
        <v>62331566</v>
      </c>
      <c r="C1400">
        <v>331</v>
      </c>
      <c r="D1400">
        <v>337916171</v>
      </c>
      <c r="E1400" s="1" t="s">
        <v>799</v>
      </c>
      <c r="F1400">
        <v>73601</v>
      </c>
      <c r="G1400">
        <v>555088</v>
      </c>
      <c r="H1400" s="1" t="s">
        <v>799</v>
      </c>
      <c r="I1400" s="1" t="s">
        <v>3639</v>
      </c>
      <c r="J1400" s="1" t="s">
        <v>1331</v>
      </c>
      <c r="L1400" s="1" t="s">
        <v>27</v>
      </c>
      <c r="M1400" s="1" t="s">
        <v>3393</v>
      </c>
      <c r="N1400" s="1" t="s">
        <v>3711</v>
      </c>
      <c r="O1400" s="1" t="s">
        <v>3935</v>
      </c>
      <c r="P1400" s="1" t="s">
        <v>3416</v>
      </c>
      <c r="Q1400">
        <v>13130</v>
      </c>
      <c r="R1400">
        <v>1</v>
      </c>
      <c r="S1400">
        <v>1308</v>
      </c>
      <c r="T1400" s="1" t="s">
        <v>3391</v>
      </c>
      <c r="U1400" s="1" t="s">
        <v>27</v>
      </c>
      <c r="V1400">
        <v>1568401187</v>
      </c>
      <c r="W1400">
        <v>0</v>
      </c>
      <c r="X1400" s="1" t="s">
        <v>27</v>
      </c>
      <c r="Y1400" s="2">
        <v>43721.874305555553</v>
      </c>
    </row>
    <row r="1401" spans="1:25" x14ac:dyDescent="0.4">
      <c r="A1401">
        <v>1748748</v>
      </c>
      <c r="B1401">
        <v>62331574</v>
      </c>
      <c r="C1401">
        <v>331</v>
      </c>
      <c r="D1401">
        <v>338161112</v>
      </c>
      <c r="E1401" s="1" t="s">
        <v>799</v>
      </c>
      <c r="F1401">
        <v>73601</v>
      </c>
      <c r="G1401">
        <v>555088</v>
      </c>
      <c r="H1401" s="1" t="s">
        <v>799</v>
      </c>
      <c r="I1401" s="1" t="s">
        <v>3639</v>
      </c>
      <c r="J1401" s="1" t="s">
        <v>1331</v>
      </c>
      <c r="L1401" s="1" t="s">
        <v>27</v>
      </c>
      <c r="M1401" s="1" t="s">
        <v>3393</v>
      </c>
      <c r="N1401" s="1" t="s">
        <v>4808</v>
      </c>
      <c r="O1401" s="1" t="s">
        <v>3710</v>
      </c>
      <c r="P1401" s="1" t="s">
        <v>3416</v>
      </c>
      <c r="Q1401">
        <v>13130</v>
      </c>
      <c r="R1401">
        <v>1</v>
      </c>
      <c r="S1401">
        <v>513</v>
      </c>
      <c r="T1401" s="1" t="s">
        <v>3373</v>
      </c>
      <c r="U1401" s="1" t="s">
        <v>27</v>
      </c>
      <c r="V1401">
        <v>1568401187</v>
      </c>
      <c r="W1401">
        <v>0</v>
      </c>
      <c r="X1401" s="1" t="s">
        <v>27</v>
      </c>
      <c r="Y1401" s="2">
        <v>43721.874305555553</v>
      </c>
    </row>
    <row r="1402" spans="1:25" x14ac:dyDescent="0.4">
      <c r="A1402">
        <v>1674820</v>
      </c>
      <c r="B1402">
        <v>62415395</v>
      </c>
      <c r="C1402">
        <v>112</v>
      </c>
      <c r="D1402">
        <v>338803795</v>
      </c>
      <c r="E1402" s="1" t="s">
        <v>29</v>
      </c>
      <c r="F1402">
        <v>11000</v>
      </c>
      <c r="G1402">
        <v>500054</v>
      </c>
      <c r="H1402" s="1" t="s">
        <v>87</v>
      </c>
      <c r="I1402" s="1" t="s">
        <v>3368</v>
      </c>
      <c r="J1402" s="1" t="s">
        <v>29</v>
      </c>
      <c r="L1402" s="1" t="s">
        <v>27</v>
      </c>
      <c r="M1402" s="1" t="s">
        <v>3369</v>
      </c>
      <c r="N1402" s="1" t="s">
        <v>4809</v>
      </c>
      <c r="O1402" s="1" t="s">
        <v>1693</v>
      </c>
      <c r="P1402" s="1" t="s">
        <v>3390</v>
      </c>
      <c r="Q1402">
        <v>11002</v>
      </c>
      <c r="R1402">
        <v>1</v>
      </c>
      <c r="S1402">
        <v>200</v>
      </c>
      <c r="T1402" s="1" t="s">
        <v>3395</v>
      </c>
      <c r="U1402" s="1" t="s">
        <v>27</v>
      </c>
      <c r="V1402">
        <v>1568380146</v>
      </c>
      <c r="W1402">
        <v>0</v>
      </c>
      <c r="X1402" s="1" t="s">
        <v>27</v>
      </c>
      <c r="Y1402" s="2">
        <v>43721.631249999999</v>
      </c>
    </row>
    <row r="1403" spans="1:25" x14ac:dyDescent="0.4">
      <c r="A1403">
        <v>1748747</v>
      </c>
      <c r="B1403">
        <v>62444646</v>
      </c>
      <c r="C1403">
        <v>331</v>
      </c>
      <c r="D1403">
        <v>337916358</v>
      </c>
      <c r="E1403" s="1" t="s">
        <v>1356</v>
      </c>
      <c r="F1403">
        <v>28922</v>
      </c>
      <c r="G1403">
        <v>537454</v>
      </c>
      <c r="H1403" s="1" t="s">
        <v>1356</v>
      </c>
      <c r="I1403" s="1" t="s">
        <v>3374</v>
      </c>
      <c r="J1403" s="1" t="s">
        <v>232</v>
      </c>
      <c r="L1403" s="1" t="s">
        <v>27</v>
      </c>
      <c r="M1403" s="1" t="s">
        <v>3537</v>
      </c>
      <c r="N1403" s="1" t="s">
        <v>3455</v>
      </c>
      <c r="O1403" s="1" t="s">
        <v>27</v>
      </c>
      <c r="P1403" s="1" t="s">
        <v>3416</v>
      </c>
      <c r="Q1403">
        <v>13130</v>
      </c>
      <c r="R1403">
        <v>1</v>
      </c>
      <c r="S1403">
        <v>1534</v>
      </c>
      <c r="T1403" s="1" t="s">
        <v>3506</v>
      </c>
      <c r="U1403" s="1" t="s">
        <v>27</v>
      </c>
      <c r="V1403">
        <v>1568401187</v>
      </c>
      <c r="W1403">
        <v>0</v>
      </c>
      <c r="X1403" s="1" t="s">
        <v>27</v>
      </c>
      <c r="Y1403" s="2">
        <v>43721.874305555553</v>
      </c>
    </row>
    <row r="1404" spans="1:25" x14ac:dyDescent="0.4">
      <c r="A1404">
        <v>1748746</v>
      </c>
      <c r="B1404">
        <v>62540050</v>
      </c>
      <c r="C1404">
        <v>331</v>
      </c>
      <c r="D1404">
        <v>338026918</v>
      </c>
      <c r="E1404" s="1" t="s">
        <v>195</v>
      </c>
      <c r="F1404">
        <v>39601</v>
      </c>
      <c r="G1404">
        <v>547999</v>
      </c>
      <c r="H1404" s="1" t="s">
        <v>195</v>
      </c>
      <c r="I1404" s="1" t="s">
        <v>3539</v>
      </c>
      <c r="J1404" s="1" t="s">
        <v>341</v>
      </c>
      <c r="L1404" s="1" t="s">
        <v>27</v>
      </c>
      <c r="M1404" s="1" t="s">
        <v>3414</v>
      </c>
      <c r="N1404" s="1" t="s">
        <v>3678</v>
      </c>
      <c r="O1404" s="1" t="s">
        <v>27</v>
      </c>
      <c r="P1404" s="1" t="s">
        <v>3416</v>
      </c>
      <c r="Q1404">
        <v>13130</v>
      </c>
      <c r="R1404">
        <v>1</v>
      </c>
      <c r="S1404">
        <v>764</v>
      </c>
      <c r="T1404" s="1" t="s">
        <v>27</v>
      </c>
      <c r="U1404" s="1" t="s">
        <v>27</v>
      </c>
      <c r="V1404">
        <v>1568401187</v>
      </c>
      <c r="W1404">
        <v>0</v>
      </c>
      <c r="X1404" s="1" t="s">
        <v>27</v>
      </c>
      <c r="Y1404" s="2">
        <v>43721.874305555553</v>
      </c>
    </row>
    <row r="1405" spans="1:25" x14ac:dyDescent="0.4">
      <c r="A1405">
        <v>1748744</v>
      </c>
      <c r="B1405">
        <v>62690035</v>
      </c>
      <c r="C1405">
        <v>331</v>
      </c>
      <c r="D1405">
        <v>338139681</v>
      </c>
      <c r="E1405" s="1" t="s">
        <v>145</v>
      </c>
      <c r="F1405">
        <v>50003</v>
      </c>
      <c r="G1405">
        <v>569810</v>
      </c>
      <c r="H1405" s="1" t="s">
        <v>145</v>
      </c>
      <c r="I1405" s="1" t="s">
        <v>3379</v>
      </c>
      <c r="J1405" s="1" t="s">
        <v>145</v>
      </c>
      <c r="L1405" s="1" t="s">
        <v>27</v>
      </c>
      <c r="M1405" s="1" t="s">
        <v>3419</v>
      </c>
      <c r="N1405" s="1" t="s">
        <v>3939</v>
      </c>
      <c r="O1405" s="1" t="s">
        <v>27</v>
      </c>
      <c r="P1405" s="1" t="s">
        <v>3416</v>
      </c>
      <c r="Q1405">
        <v>13130</v>
      </c>
      <c r="R1405">
        <v>1</v>
      </c>
      <c r="S1405">
        <v>787</v>
      </c>
      <c r="T1405" s="1" t="s">
        <v>3677</v>
      </c>
      <c r="U1405" s="1" t="s">
        <v>27</v>
      </c>
      <c r="V1405">
        <v>1568401187</v>
      </c>
      <c r="W1405">
        <v>0</v>
      </c>
      <c r="X1405" s="1" t="s">
        <v>27</v>
      </c>
      <c r="Y1405" s="2">
        <v>43721.874305555553</v>
      </c>
    </row>
    <row r="1406" spans="1:25" x14ac:dyDescent="0.4">
      <c r="A1406">
        <v>1748743</v>
      </c>
      <c r="B1406">
        <v>62690221</v>
      </c>
      <c r="C1406">
        <v>331</v>
      </c>
      <c r="D1406">
        <v>339094632</v>
      </c>
      <c r="E1406" s="1" t="s">
        <v>941</v>
      </c>
      <c r="F1406">
        <v>50401</v>
      </c>
      <c r="G1406">
        <v>570508</v>
      </c>
      <c r="H1406" s="1" t="s">
        <v>941</v>
      </c>
      <c r="I1406" s="1" t="s">
        <v>3379</v>
      </c>
      <c r="J1406" s="1" t="s">
        <v>145</v>
      </c>
      <c r="L1406" s="1" t="s">
        <v>27</v>
      </c>
      <c r="M1406" s="1" t="s">
        <v>3393</v>
      </c>
      <c r="N1406" s="1" t="s">
        <v>3455</v>
      </c>
      <c r="O1406" s="1" t="s">
        <v>27</v>
      </c>
      <c r="P1406" s="1" t="s">
        <v>3416</v>
      </c>
      <c r="Q1406">
        <v>13130</v>
      </c>
      <c r="R1406">
        <v>1</v>
      </c>
      <c r="S1406">
        <v>77</v>
      </c>
      <c r="T1406" s="1" t="s">
        <v>27</v>
      </c>
      <c r="U1406" s="1" t="s">
        <v>27</v>
      </c>
      <c r="V1406">
        <v>1568401187</v>
      </c>
      <c r="W1406">
        <v>0</v>
      </c>
      <c r="X1406" s="1" t="s">
        <v>27</v>
      </c>
      <c r="Y1406" s="2">
        <v>43721.874305555553</v>
      </c>
    </row>
    <row r="1407" spans="1:25" x14ac:dyDescent="0.4">
      <c r="A1407">
        <v>1748742</v>
      </c>
      <c r="B1407">
        <v>62690272</v>
      </c>
      <c r="C1407">
        <v>331</v>
      </c>
      <c r="D1407">
        <v>338092105</v>
      </c>
      <c r="E1407" s="1" t="s">
        <v>145</v>
      </c>
      <c r="F1407">
        <v>50003</v>
      </c>
      <c r="G1407">
        <v>569810</v>
      </c>
      <c r="H1407" s="1" t="s">
        <v>145</v>
      </c>
      <c r="I1407" s="1" t="s">
        <v>3379</v>
      </c>
      <c r="J1407" s="1" t="s">
        <v>145</v>
      </c>
      <c r="L1407" s="1" t="s">
        <v>27</v>
      </c>
      <c r="M1407" s="1" t="s">
        <v>3419</v>
      </c>
      <c r="N1407" s="1" t="s">
        <v>3939</v>
      </c>
      <c r="O1407" s="1" t="s">
        <v>27</v>
      </c>
      <c r="P1407" s="1" t="s">
        <v>3416</v>
      </c>
      <c r="Q1407">
        <v>13130</v>
      </c>
      <c r="R1407">
        <v>1</v>
      </c>
      <c r="S1407">
        <v>365</v>
      </c>
      <c r="T1407" s="1" t="s">
        <v>3529</v>
      </c>
      <c r="U1407" s="1" t="s">
        <v>27</v>
      </c>
      <c r="V1407">
        <v>1568401186</v>
      </c>
      <c r="W1407">
        <v>0</v>
      </c>
      <c r="X1407" s="1" t="s">
        <v>27</v>
      </c>
      <c r="Y1407" s="2">
        <v>43721.874305555553</v>
      </c>
    </row>
    <row r="1408" spans="1:25" x14ac:dyDescent="0.4">
      <c r="A1408">
        <v>1748741</v>
      </c>
      <c r="B1408">
        <v>62690281</v>
      </c>
      <c r="C1408">
        <v>331</v>
      </c>
      <c r="D1408">
        <v>339710054</v>
      </c>
      <c r="E1408" s="1" t="s">
        <v>145</v>
      </c>
      <c r="F1408">
        <v>50004</v>
      </c>
      <c r="G1408">
        <v>569810</v>
      </c>
      <c r="H1408" s="1" t="s">
        <v>145</v>
      </c>
      <c r="I1408" s="1" t="s">
        <v>3379</v>
      </c>
      <c r="J1408" s="1" t="s">
        <v>145</v>
      </c>
      <c r="L1408" s="1" t="s">
        <v>27</v>
      </c>
      <c r="M1408" s="1" t="s">
        <v>3393</v>
      </c>
      <c r="N1408" s="1" t="s">
        <v>4810</v>
      </c>
      <c r="O1408" s="1" t="s">
        <v>4811</v>
      </c>
      <c r="P1408" s="1" t="s">
        <v>3416</v>
      </c>
      <c r="Q1408">
        <v>13130</v>
      </c>
      <c r="R1408">
        <v>1</v>
      </c>
      <c r="S1408">
        <v>68</v>
      </c>
      <c r="T1408" s="1" t="s">
        <v>3478</v>
      </c>
      <c r="U1408" s="1" t="s">
        <v>27</v>
      </c>
      <c r="V1408">
        <v>1568401186</v>
      </c>
      <c r="W1408">
        <v>0</v>
      </c>
      <c r="X1408" s="1" t="s">
        <v>27</v>
      </c>
      <c r="Y1408" s="2">
        <v>43721.874305555553</v>
      </c>
    </row>
    <row r="1409" spans="1:25" x14ac:dyDescent="0.4">
      <c r="A1409">
        <v>1679129</v>
      </c>
      <c r="B1409">
        <v>62913981</v>
      </c>
      <c r="C1409">
        <v>112</v>
      </c>
      <c r="D1409">
        <v>338804948</v>
      </c>
      <c r="E1409" s="1" t="s">
        <v>29</v>
      </c>
      <c r="F1409">
        <v>19000</v>
      </c>
      <c r="G1409">
        <v>500216</v>
      </c>
      <c r="H1409" s="1" t="s">
        <v>456</v>
      </c>
      <c r="I1409" s="1" t="s">
        <v>3368</v>
      </c>
      <c r="J1409" s="1" t="s">
        <v>29</v>
      </c>
      <c r="L1409" s="1" t="s">
        <v>27</v>
      </c>
      <c r="M1409" s="1" t="s">
        <v>3393</v>
      </c>
      <c r="N1409" s="1" t="s">
        <v>4812</v>
      </c>
      <c r="O1409" s="1" t="s">
        <v>3893</v>
      </c>
      <c r="P1409" s="1" t="s">
        <v>3390</v>
      </c>
      <c r="Q1409">
        <v>11002</v>
      </c>
      <c r="R1409">
        <v>1</v>
      </c>
      <c r="S1409">
        <v>600</v>
      </c>
      <c r="T1409" s="1" t="s">
        <v>3373</v>
      </c>
      <c r="U1409" s="1" t="s">
        <v>27</v>
      </c>
      <c r="V1409">
        <v>1568380161</v>
      </c>
      <c r="W1409">
        <v>0</v>
      </c>
      <c r="X1409" s="1" t="s">
        <v>27</v>
      </c>
      <c r="Y1409" s="2">
        <v>43721.631249999999</v>
      </c>
    </row>
    <row r="1410" spans="1:25" x14ac:dyDescent="0.4">
      <c r="A1410">
        <v>1679935</v>
      </c>
      <c r="B1410">
        <v>62956191</v>
      </c>
      <c r="C1410">
        <v>112</v>
      </c>
      <c r="D1410">
        <v>337917143</v>
      </c>
      <c r="E1410" s="1" t="s">
        <v>29</v>
      </c>
      <c r="F1410">
        <v>17000</v>
      </c>
      <c r="G1410">
        <v>500186</v>
      </c>
      <c r="H1410" s="1" t="s">
        <v>682</v>
      </c>
      <c r="I1410" s="1" t="s">
        <v>3368</v>
      </c>
      <c r="J1410" s="1" t="s">
        <v>29</v>
      </c>
      <c r="L1410" s="1" t="s">
        <v>27</v>
      </c>
      <c r="M1410" s="1" t="s">
        <v>3576</v>
      </c>
      <c r="N1410" s="1" t="s">
        <v>3568</v>
      </c>
      <c r="O1410" s="1" t="s">
        <v>3567</v>
      </c>
      <c r="P1410" s="1" t="s">
        <v>3390</v>
      </c>
      <c r="Q1410">
        <v>11002</v>
      </c>
      <c r="R1410">
        <v>1</v>
      </c>
      <c r="S1410">
        <v>370</v>
      </c>
      <c r="T1410" s="1" t="s">
        <v>3373</v>
      </c>
      <c r="U1410" s="1" t="s">
        <v>27</v>
      </c>
      <c r="V1410">
        <v>1568380164</v>
      </c>
      <c r="W1410">
        <v>0</v>
      </c>
      <c r="X1410" s="1" t="s">
        <v>27</v>
      </c>
      <c r="Y1410" s="2">
        <v>43721.631249999999</v>
      </c>
    </row>
    <row r="1411" spans="1:25" x14ac:dyDescent="0.4">
      <c r="A1411">
        <v>1748740</v>
      </c>
      <c r="B1411">
        <v>63458730</v>
      </c>
      <c r="C1411">
        <v>331</v>
      </c>
      <c r="D1411">
        <v>338092410</v>
      </c>
      <c r="E1411" s="1" t="s">
        <v>99</v>
      </c>
      <c r="F1411">
        <v>76701</v>
      </c>
      <c r="G1411">
        <v>588296</v>
      </c>
      <c r="H1411" s="1" t="s">
        <v>99</v>
      </c>
      <c r="I1411" s="1" t="s">
        <v>3412</v>
      </c>
      <c r="J1411" s="1" t="s">
        <v>99</v>
      </c>
      <c r="L1411" s="1" t="s">
        <v>27</v>
      </c>
      <c r="M1411" s="1" t="s">
        <v>3393</v>
      </c>
      <c r="N1411" s="1" t="s">
        <v>4813</v>
      </c>
      <c r="O1411" s="1" t="s">
        <v>27</v>
      </c>
      <c r="P1411" s="1" t="s">
        <v>3416</v>
      </c>
      <c r="Q1411">
        <v>13130</v>
      </c>
      <c r="R1411">
        <v>1</v>
      </c>
      <c r="S1411">
        <v>3503</v>
      </c>
      <c r="T1411" s="1" t="s">
        <v>3445</v>
      </c>
      <c r="U1411" s="1" t="s">
        <v>27</v>
      </c>
      <c r="V1411">
        <v>1568401186</v>
      </c>
      <c r="W1411">
        <v>0</v>
      </c>
      <c r="X1411" s="1" t="s">
        <v>27</v>
      </c>
      <c r="Y1411" s="2">
        <v>43721.874305555553</v>
      </c>
    </row>
    <row r="1412" spans="1:25" x14ac:dyDescent="0.4">
      <c r="A1412">
        <v>1748739</v>
      </c>
      <c r="B1412">
        <v>63459086</v>
      </c>
      <c r="C1412">
        <v>331</v>
      </c>
      <c r="D1412">
        <v>338027265</v>
      </c>
      <c r="E1412" s="1" t="s">
        <v>99</v>
      </c>
      <c r="F1412">
        <v>76701</v>
      </c>
      <c r="G1412">
        <v>588296</v>
      </c>
      <c r="H1412" s="1" t="s">
        <v>99</v>
      </c>
      <c r="I1412" s="1" t="s">
        <v>3412</v>
      </c>
      <c r="J1412" s="1" t="s">
        <v>99</v>
      </c>
      <c r="L1412" s="1" t="s">
        <v>27</v>
      </c>
      <c r="M1412" s="1" t="s">
        <v>3419</v>
      </c>
      <c r="N1412" s="1" t="s">
        <v>4806</v>
      </c>
      <c r="O1412" s="1" t="s">
        <v>27</v>
      </c>
      <c r="P1412" s="1" t="s">
        <v>3416</v>
      </c>
      <c r="Q1412">
        <v>13130</v>
      </c>
      <c r="R1412">
        <v>1</v>
      </c>
      <c r="S1412">
        <v>1429</v>
      </c>
      <c r="T1412" s="1" t="s">
        <v>3665</v>
      </c>
      <c r="U1412" s="1" t="s">
        <v>27</v>
      </c>
      <c r="V1412">
        <v>1568401186</v>
      </c>
      <c r="W1412">
        <v>0</v>
      </c>
      <c r="X1412" s="1" t="s">
        <v>27</v>
      </c>
      <c r="Y1412" s="2">
        <v>43721.874305555553</v>
      </c>
    </row>
    <row r="1413" spans="1:25" x14ac:dyDescent="0.4">
      <c r="A1413">
        <v>1748738</v>
      </c>
      <c r="B1413">
        <v>63553597</v>
      </c>
      <c r="C1413">
        <v>331</v>
      </c>
      <c r="D1413">
        <v>337918279</v>
      </c>
      <c r="E1413" s="1" t="s">
        <v>1392</v>
      </c>
      <c r="F1413">
        <v>36001</v>
      </c>
      <c r="G1413">
        <v>554961</v>
      </c>
      <c r="H1413" s="1" t="s">
        <v>1392</v>
      </c>
      <c r="I1413" s="1" t="s">
        <v>3392</v>
      </c>
      <c r="J1413" s="1" t="s">
        <v>1392</v>
      </c>
      <c r="L1413" s="1" t="s">
        <v>27</v>
      </c>
      <c r="M1413" s="1" t="s">
        <v>3419</v>
      </c>
      <c r="N1413" s="1" t="s">
        <v>4814</v>
      </c>
      <c r="O1413" s="1" t="s">
        <v>27</v>
      </c>
      <c r="P1413" s="1" t="s">
        <v>3416</v>
      </c>
      <c r="Q1413">
        <v>13130</v>
      </c>
      <c r="R1413">
        <v>1</v>
      </c>
      <c r="S1413">
        <v>1312</v>
      </c>
      <c r="T1413" s="1" t="s">
        <v>3661</v>
      </c>
      <c r="U1413" s="1" t="s">
        <v>27</v>
      </c>
      <c r="V1413">
        <v>1568401186</v>
      </c>
      <c r="W1413">
        <v>0</v>
      </c>
      <c r="X1413" s="1" t="s">
        <v>27</v>
      </c>
      <c r="Y1413" s="2">
        <v>43721.874305555553</v>
      </c>
    </row>
    <row r="1414" spans="1:25" x14ac:dyDescent="0.4">
      <c r="A1414">
        <v>1686037</v>
      </c>
      <c r="B1414">
        <v>63672359</v>
      </c>
      <c r="C1414">
        <v>112</v>
      </c>
      <c r="D1414">
        <v>339590612</v>
      </c>
      <c r="E1414" s="1" t="s">
        <v>29</v>
      </c>
      <c r="F1414">
        <v>19800</v>
      </c>
      <c r="G1414">
        <v>547361</v>
      </c>
      <c r="H1414" s="1" t="s">
        <v>1559</v>
      </c>
      <c r="I1414" s="1" t="s">
        <v>3368</v>
      </c>
      <c r="J1414" s="1" t="s">
        <v>29</v>
      </c>
      <c r="L1414" s="1" t="s">
        <v>27</v>
      </c>
      <c r="M1414" s="1" t="s">
        <v>3393</v>
      </c>
      <c r="N1414" s="1" t="s">
        <v>4815</v>
      </c>
      <c r="O1414" s="1" t="s">
        <v>3628</v>
      </c>
      <c r="P1414" s="1" t="s">
        <v>3390</v>
      </c>
      <c r="Q1414">
        <v>11002</v>
      </c>
      <c r="R1414">
        <v>1</v>
      </c>
      <c r="S1414">
        <v>1006</v>
      </c>
      <c r="T1414" s="1" t="s">
        <v>3787</v>
      </c>
      <c r="U1414" s="1" t="s">
        <v>27</v>
      </c>
      <c r="V1414">
        <v>1568380190</v>
      </c>
      <c r="W1414">
        <v>0</v>
      </c>
      <c r="X1414" s="1" t="s">
        <v>27</v>
      </c>
      <c r="Y1414" s="2">
        <v>43721.631249999999</v>
      </c>
    </row>
    <row r="1415" spans="1:25" x14ac:dyDescent="0.4">
      <c r="A1415">
        <v>1748737</v>
      </c>
      <c r="B1415">
        <v>63701171</v>
      </c>
      <c r="C1415">
        <v>331</v>
      </c>
      <c r="D1415">
        <v>337918479</v>
      </c>
      <c r="E1415" s="1" t="s">
        <v>547</v>
      </c>
      <c r="F1415">
        <v>75002</v>
      </c>
      <c r="G1415">
        <v>511382</v>
      </c>
      <c r="H1415" s="1" t="s">
        <v>547</v>
      </c>
      <c r="I1415" s="1" t="s">
        <v>3517</v>
      </c>
      <c r="J1415" s="1" t="s">
        <v>547</v>
      </c>
      <c r="L1415" s="1" t="s">
        <v>27</v>
      </c>
      <c r="M1415" s="1" t="s">
        <v>3419</v>
      </c>
      <c r="N1415" s="1" t="s">
        <v>4816</v>
      </c>
      <c r="O1415" s="1" t="s">
        <v>3518</v>
      </c>
      <c r="P1415" s="1" t="s">
        <v>3416</v>
      </c>
      <c r="Q1415">
        <v>13130</v>
      </c>
      <c r="R1415">
        <v>1</v>
      </c>
      <c r="S1415">
        <v>367</v>
      </c>
      <c r="T1415" s="1" t="s">
        <v>3435</v>
      </c>
      <c r="U1415" s="1" t="s">
        <v>27</v>
      </c>
      <c r="V1415">
        <v>1568401186</v>
      </c>
      <c r="W1415">
        <v>0</v>
      </c>
      <c r="X1415" s="1" t="s">
        <v>27</v>
      </c>
      <c r="Y1415" s="2">
        <v>43721.874305555553</v>
      </c>
    </row>
    <row r="1416" spans="1:25" x14ac:dyDescent="0.4">
      <c r="A1416">
        <v>1748736</v>
      </c>
      <c r="B1416">
        <v>63731371</v>
      </c>
      <c r="C1416">
        <v>331</v>
      </c>
      <c r="D1416">
        <v>338213898</v>
      </c>
      <c r="E1416" s="1" t="s">
        <v>834</v>
      </c>
      <c r="F1416">
        <v>79401</v>
      </c>
      <c r="G1416">
        <v>597520</v>
      </c>
      <c r="H1416" s="1" t="s">
        <v>834</v>
      </c>
      <c r="I1416" s="1" t="s">
        <v>3464</v>
      </c>
      <c r="J1416" s="1" t="s">
        <v>1942</v>
      </c>
      <c r="L1416" s="1" t="s">
        <v>27</v>
      </c>
      <c r="M1416" s="1" t="s">
        <v>3419</v>
      </c>
      <c r="N1416" s="1" t="s">
        <v>3785</v>
      </c>
      <c r="O1416" s="1" t="s">
        <v>4817</v>
      </c>
      <c r="P1416" s="1" t="s">
        <v>3416</v>
      </c>
      <c r="Q1416">
        <v>13130</v>
      </c>
      <c r="R1416">
        <v>1</v>
      </c>
      <c r="S1416">
        <v>499</v>
      </c>
      <c r="T1416" s="1" t="s">
        <v>3637</v>
      </c>
      <c r="U1416" s="1" t="s">
        <v>27</v>
      </c>
      <c r="V1416">
        <v>1568401186</v>
      </c>
      <c r="W1416">
        <v>0</v>
      </c>
      <c r="X1416" s="1" t="s">
        <v>27</v>
      </c>
      <c r="Y1416" s="2">
        <v>43721.874305555553</v>
      </c>
    </row>
    <row r="1417" spans="1:25" x14ac:dyDescent="0.4">
      <c r="A1417">
        <v>1748735</v>
      </c>
      <c r="B1417">
        <v>63834286</v>
      </c>
      <c r="C1417">
        <v>331</v>
      </c>
      <c r="D1417">
        <v>338125210</v>
      </c>
      <c r="E1417" s="1" t="s">
        <v>29</v>
      </c>
      <c r="F1417">
        <v>14000</v>
      </c>
      <c r="G1417">
        <v>500119</v>
      </c>
      <c r="H1417" s="1" t="s">
        <v>279</v>
      </c>
      <c r="I1417" s="1" t="s">
        <v>3368</v>
      </c>
      <c r="J1417" s="1" t="s">
        <v>29</v>
      </c>
      <c r="L1417" s="1" t="s">
        <v>27</v>
      </c>
      <c r="M1417" s="1" t="s">
        <v>3414</v>
      </c>
      <c r="N1417" s="1" t="s">
        <v>4818</v>
      </c>
      <c r="O1417" s="1" t="s">
        <v>4271</v>
      </c>
      <c r="P1417" s="1" t="s">
        <v>3416</v>
      </c>
      <c r="Q1417">
        <v>13130</v>
      </c>
      <c r="R1417">
        <v>1</v>
      </c>
      <c r="S1417">
        <v>1692</v>
      </c>
      <c r="T1417" s="1" t="s">
        <v>3387</v>
      </c>
      <c r="U1417" s="1" t="s">
        <v>27</v>
      </c>
      <c r="V1417">
        <v>1568401186</v>
      </c>
      <c r="W1417">
        <v>0</v>
      </c>
      <c r="X1417" s="1" t="s">
        <v>27</v>
      </c>
      <c r="Y1417" s="2">
        <v>43721.874305555553</v>
      </c>
    </row>
    <row r="1418" spans="1:25" x14ac:dyDescent="0.4">
      <c r="A1418">
        <v>1690059</v>
      </c>
      <c r="B1418">
        <v>64087859</v>
      </c>
      <c r="C1418">
        <v>112</v>
      </c>
      <c r="D1418">
        <v>338197369</v>
      </c>
      <c r="E1418" s="1" t="s">
        <v>272</v>
      </c>
      <c r="F1418">
        <v>74101</v>
      </c>
      <c r="G1418">
        <v>599191</v>
      </c>
      <c r="H1418" s="1" t="s">
        <v>272</v>
      </c>
      <c r="I1418" s="1" t="s">
        <v>3474</v>
      </c>
      <c r="J1418" s="1" t="s">
        <v>272</v>
      </c>
      <c r="L1418" s="1" t="s">
        <v>27</v>
      </c>
      <c r="M1418" s="1" t="s">
        <v>3393</v>
      </c>
      <c r="N1418" s="1" t="s">
        <v>4819</v>
      </c>
      <c r="O1418" s="1" t="s">
        <v>27</v>
      </c>
      <c r="P1418" s="1" t="s">
        <v>3390</v>
      </c>
      <c r="Q1418">
        <v>11002</v>
      </c>
      <c r="R1418">
        <v>1</v>
      </c>
      <c r="S1418">
        <v>1994</v>
      </c>
      <c r="T1418" s="1" t="s">
        <v>3387</v>
      </c>
      <c r="U1418" s="1" t="s">
        <v>27</v>
      </c>
      <c r="V1418">
        <v>1568380203</v>
      </c>
      <c r="W1418">
        <v>0</v>
      </c>
      <c r="X1418" s="1" t="s">
        <v>27</v>
      </c>
      <c r="Y1418" s="2">
        <v>43721.631944444445</v>
      </c>
    </row>
    <row r="1419" spans="1:25" x14ac:dyDescent="0.4">
      <c r="A1419">
        <v>1748734</v>
      </c>
      <c r="B1419">
        <v>64122654</v>
      </c>
      <c r="C1419">
        <v>325</v>
      </c>
      <c r="D1419">
        <v>338536103</v>
      </c>
      <c r="E1419" s="1" t="s">
        <v>376</v>
      </c>
      <c r="F1419">
        <v>73801</v>
      </c>
      <c r="G1419">
        <v>598003</v>
      </c>
      <c r="H1419" s="1" t="s">
        <v>376</v>
      </c>
      <c r="I1419" s="1" t="s">
        <v>3470</v>
      </c>
      <c r="J1419" s="1" t="s">
        <v>376</v>
      </c>
      <c r="L1419" s="1" t="s">
        <v>27</v>
      </c>
      <c r="M1419" s="1" t="s">
        <v>3393</v>
      </c>
      <c r="N1419" s="1" t="s">
        <v>4563</v>
      </c>
      <c r="O1419" s="1" t="s">
        <v>3473</v>
      </c>
      <c r="P1419" s="1" t="s">
        <v>3853</v>
      </c>
      <c r="Q1419">
        <v>13110</v>
      </c>
      <c r="R1419">
        <v>1</v>
      </c>
      <c r="S1419">
        <v>2069</v>
      </c>
      <c r="T1419" s="1" t="s">
        <v>27</v>
      </c>
      <c r="U1419" s="1" t="s">
        <v>27</v>
      </c>
      <c r="V1419">
        <v>1568401186</v>
      </c>
      <c r="W1419">
        <v>0</v>
      </c>
      <c r="X1419" s="1" t="s">
        <v>27</v>
      </c>
      <c r="Y1419" s="2">
        <v>43721.874305555553</v>
      </c>
    </row>
    <row r="1420" spans="1:25" x14ac:dyDescent="0.4">
      <c r="A1420">
        <v>1748733</v>
      </c>
      <c r="B1420">
        <v>64422402</v>
      </c>
      <c r="C1420">
        <v>325</v>
      </c>
      <c r="D1420">
        <v>338060195</v>
      </c>
      <c r="E1420" s="1" t="s">
        <v>619</v>
      </c>
      <c r="F1420">
        <v>76901</v>
      </c>
      <c r="G1420">
        <v>588458</v>
      </c>
      <c r="H1420" s="1" t="s">
        <v>619</v>
      </c>
      <c r="I1420" s="1" t="s">
        <v>3412</v>
      </c>
      <c r="J1420" s="1" t="s">
        <v>99</v>
      </c>
      <c r="L1420" s="1" t="s">
        <v>27</v>
      </c>
      <c r="M1420" s="1" t="s">
        <v>3414</v>
      </c>
      <c r="N1420" s="1" t="s">
        <v>4820</v>
      </c>
      <c r="O1420" s="1" t="s">
        <v>27</v>
      </c>
      <c r="P1420" s="1" t="s">
        <v>3853</v>
      </c>
      <c r="Q1420">
        <v>13110</v>
      </c>
      <c r="R1420">
        <v>1</v>
      </c>
      <c r="S1420">
        <v>991</v>
      </c>
      <c r="T1420" s="1" t="s">
        <v>27</v>
      </c>
      <c r="U1420" s="1" t="s">
        <v>27</v>
      </c>
      <c r="V1420">
        <v>1568401186</v>
      </c>
      <c r="W1420">
        <v>0</v>
      </c>
      <c r="X1420" s="1" t="s">
        <v>27</v>
      </c>
      <c r="Y1420" s="2">
        <v>43721.874305555553</v>
      </c>
    </row>
    <row r="1421" spans="1:25" x14ac:dyDescent="0.4">
      <c r="A1421">
        <v>1692895</v>
      </c>
      <c r="B1421">
        <v>64574199</v>
      </c>
      <c r="C1421">
        <v>112</v>
      </c>
      <c r="D1421">
        <v>338808761</v>
      </c>
      <c r="E1421" s="1" t="s">
        <v>29</v>
      </c>
      <c r="F1421">
        <v>15800</v>
      </c>
      <c r="G1421">
        <v>539694</v>
      </c>
      <c r="H1421" s="1" t="s">
        <v>3649</v>
      </c>
      <c r="I1421" s="1" t="s">
        <v>3368</v>
      </c>
      <c r="J1421" s="1" t="s">
        <v>29</v>
      </c>
      <c r="L1421" s="1" t="s">
        <v>27</v>
      </c>
      <c r="M1421" s="1" t="s">
        <v>3369</v>
      </c>
      <c r="N1421" s="1" t="s">
        <v>4821</v>
      </c>
      <c r="O1421" s="1" t="s">
        <v>3651</v>
      </c>
      <c r="P1421" s="1" t="s">
        <v>3390</v>
      </c>
      <c r="Q1421">
        <v>11002</v>
      </c>
      <c r="R1421">
        <v>1</v>
      </c>
      <c r="S1421">
        <v>2600</v>
      </c>
      <c r="T1421" s="1" t="s">
        <v>4822</v>
      </c>
      <c r="U1421" s="1" t="s">
        <v>27</v>
      </c>
      <c r="V1421">
        <v>1568380214</v>
      </c>
      <c r="W1421">
        <v>0</v>
      </c>
      <c r="X1421" s="1" t="s">
        <v>27</v>
      </c>
      <c r="Y1421" s="2">
        <v>43721.631944444445</v>
      </c>
    </row>
    <row r="1422" spans="1:25" x14ac:dyDescent="0.4">
      <c r="A1422">
        <v>1748732</v>
      </c>
      <c r="B1422">
        <v>64812201</v>
      </c>
      <c r="C1422">
        <v>331</v>
      </c>
      <c r="D1422">
        <v>338194666</v>
      </c>
      <c r="E1422" s="1" t="s">
        <v>2706</v>
      </c>
      <c r="F1422">
        <v>50732</v>
      </c>
      <c r="G1422">
        <v>573060</v>
      </c>
      <c r="H1422" s="1" t="s">
        <v>2706</v>
      </c>
      <c r="I1422" s="1" t="s">
        <v>3536</v>
      </c>
      <c r="J1422" s="1" t="s">
        <v>1127</v>
      </c>
      <c r="L1422" s="1" t="s">
        <v>27</v>
      </c>
      <c r="M1422" s="1" t="s">
        <v>3393</v>
      </c>
      <c r="N1422" s="1" t="s">
        <v>4823</v>
      </c>
      <c r="O1422" s="1" t="s">
        <v>27</v>
      </c>
      <c r="P1422" s="1" t="s">
        <v>3416</v>
      </c>
      <c r="Q1422">
        <v>13130</v>
      </c>
      <c r="R1422">
        <v>1</v>
      </c>
      <c r="S1422">
        <v>1</v>
      </c>
      <c r="T1422" s="1" t="s">
        <v>27</v>
      </c>
      <c r="U1422" s="1" t="s">
        <v>27</v>
      </c>
      <c r="V1422">
        <v>1568401186</v>
      </c>
      <c r="W1422">
        <v>0</v>
      </c>
      <c r="X1422" s="1" t="s">
        <v>27</v>
      </c>
      <c r="Y1422" s="2">
        <v>43721.874305555553</v>
      </c>
    </row>
    <row r="1423" spans="1:25" x14ac:dyDescent="0.4">
      <c r="A1423">
        <v>1695933</v>
      </c>
      <c r="B1423">
        <v>64827364</v>
      </c>
      <c r="C1423">
        <v>112</v>
      </c>
      <c r="D1423">
        <v>338093066</v>
      </c>
      <c r="E1423" s="1" t="s">
        <v>82</v>
      </c>
      <c r="F1423">
        <v>53002</v>
      </c>
      <c r="G1423">
        <v>557072</v>
      </c>
      <c r="H1423" s="1" t="s">
        <v>3959</v>
      </c>
      <c r="I1423" s="1" t="s">
        <v>3714</v>
      </c>
      <c r="J1423" s="1" t="s">
        <v>82</v>
      </c>
      <c r="L1423" s="1" t="s">
        <v>27</v>
      </c>
      <c r="M1423" s="1" t="s">
        <v>3393</v>
      </c>
      <c r="N1423" s="1" t="s">
        <v>3960</v>
      </c>
      <c r="O1423" s="1" t="s">
        <v>3961</v>
      </c>
      <c r="P1423" s="1" t="s">
        <v>3390</v>
      </c>
      <c r="Q1423">
        <v>11002</v>
      </c>
      <c r="R1423">
        <v>1</v>
      </c>
      <c r="S1423">
        <v>867</v>
      </c>
      <c r="T1423" s="1" t="s">
        <v>27</v>
      </c>
      <c r="U1423" s="1" t="s">
        <v>27</v>
      </c>
      <c r="V1423">
        <v>1568380225</v>
      </c>
      <c r="W1423">
        <v>0</v>
      </c>
      <c r="X1423" s="1" t="s">
        <v>27</v>
      </c>
      <c r="Y1423" s="2">
        <v>43721.631944444445</v>
      </c>
    </row>
    <row r="1424" spans="1:25" x14ac:dyDescent="0.4">
      <c r="A1424">
        <v>1697518</v>
      </c>
      <c r="B1424">
        <v>64947629</v>
      </c>
      <c r="C1424">
        <v>141</v>
      </c>
      <c r="D1424">
        <v>338093131</v>
      </c>
      <c r="E1424" s="1" t="s">
        <v>29</v>
      </c>
      <c r="F1424">
        <v>13000</v>
      </c>
      <c r="G1424">
        <v>500097</v>
      </c>
      <c r="H1424" s="1" t="s">
        <v>322</v>
      </c>
      <c r="I1424" s="1" t="s">
        <v>3368</v>
      </c>
      <c r="J1424" s="1" t="s">
        <v>29</v>
      </c>
      <c r="L1424" s="1" t="s">
        <v>27</v>
      </c>
      <c r="M1424" s="1" t="s">
        <v>3537</v>
      </c>
      <c r="N1424" s="1" t="s">
        <v>4824</v>
      </c>
      <c r="O1424" s="1" t="s">
        <v>3673</v>
      </c>
      <c r="P1424" s="1" t="s">
        <v>3410</v>
      </c>
      <c r="Q1424">
        <v>15002</v>
      </c>
      <c r="R1424">
        <v>1</v>
      </c>
      <c r="S1424">
        <v>975</v>
      </c>
      <c r="T1424" s="1" t="s">
        <v>3493</v>
      </c>
      <c r="U1424" s="1" t="s">
        <v>27</v>
      </c>
      <c r="V1424">
        <v>1568380230</v>
      </c>
      <c r="W1424">
        <v>0</v>
      </c>
      <c r="X1424" s="1" t="s">
        <v>27</v>
      </c>
      <c r="Y1424" s="2">
        <v>43721.631944444445</v>
      </c>
    </row>
    <row r="1425" spans="1:25" x14ac:dyDescent="0.4">
      <c r="A1425">
        <v>1748731</v>
      </c>
      <c r="B1425">
        <v>65269616</v>
      </c>
      <c r="C1425">
        <v>331</v>
      </c>
      <c r="D1425">
        <v>338197407</v>
      </c>
      <c r="E1425" s="1" t="s">
        <v>99</v>
      </c>
      <c r="F1425">
        <v>76701</v>
      </c>
      <c r="G1425">
        <v>588296</v>
      </c>
      <c r="H1425" s="1" t="s">
        <v>99</v>
      </c>
      <c r="I1425" s="1" t="s">
        <v>3412</v>
      </c>
      <c r="J1425" s="1" t="s">
        <v>99</v>
      </c>
      <c r="L1425" s="1" t="s">
        <v>27</v>
      </c>
      <c r="M1425" s="1" t="s">
        <v>3393</v>
      </c>
      <c r="N1425" s="1" t="s">
        <v>4049</v>
      </c>
      <c r="O1425" s="1" t="s">
        <v>27</v>
      </c>
      <c r="P1425" s="1" t="s">
        <v>3416</v>
      </c>
      <c r="Q1425">
        <v>13130</v>
      </c>
      <c r="R1425">
        <v>1</v>
      </c>
      <c r="S1425">
        <v>221</v>
      </c>
      <c r="T1425" s="1" t="s">
        <v>3544</v>
      </c>
      <c r="U1425" s="1" t="s">
        <v>27</v>
      </c>
      <c r="V1425">
        <v>1568401186</v>
      </c>
      <c r="W1425">
        <v>0</v>
      </c>
      <c r="X1425" s="1" t="s">
        <v>27</v>
      </c>
      <c r="Y1425" s="2">
        <v>43721.874305555553</v>
      </c>
    </row>
    <row r="1426" spans="1:25" x14ac:dyDescent="0.4">
      <c r="A1426">
        <v>1748730</v>
      </c>
      <c r="B1426">
        <v>65353650</v>
      </c>
      <c r="C1426">
        <v>331</v>
      </c>
      <c r="D1426">
        <v>338028103</v>
      </c>
      <c r="E1426" s="1" t="s">
        <v>53</v>
      </c>
      <c r="F1426">
        <v>60300</v>
      </c>
      <c r="G1426">
        <v>550973</v>
      </c>
      <c r="H1426" s="1" t="s">
        <v>3425</v>
      </c>
      <c r="I1426" s="1" t="s">
        <v>3426</v>
      </c>
      <c r="J1426" s="1" t="s">
        <v>3427</v>
      </c>
      <c r="L1426" s="1" t="s">
        <v>27</v>
      </c>
      <c r="M1426" s="1" t="s">
        <v>3414</v>
      </c>
      <c r="N1426" s="1" t="s">
        <v>3962</v>
      </c>
      <c r="O1426" s="1" t="s">
        <v>3963</v>
      </c>
      <c r="P1426" s="1" t="s">
        <v>3853</v>
      </c>
      <c r="Q1426">
        <v>13110</v>
      </c>
      <c r="R1426">
        <v>1</v>
      </c>
      <c r="S1426">
        <v>124</v>
      </c>
      <c r="T1426" s="1" t="s">
        <v>3391</v>
      </c>
      <c r="U1426" s="1" t="s">
        <v>27</v>
      </c>
      <c r="V1426">
        <v>1568401186</v>
      </c>
      <c r="W1426">
        <v>0</v>
      </c>
      <c r="X1426" s="1" t="s">
        <v>27</v>
      </c>
      <c r="Y1426" s="2">
        <v>43721.874305555553</v>
      </c>
    </row>
    <row r="1427" spans="1:25" x14ac:dyDescent="0.4">
      <c r="A1427">
        <v>1748729</v>
      </c>
      <c r="B1427">
        <v>66493030</v>
      </c>
      <c r="C1427">
        <v>331</v>
      </c>
      <c r="D1427">
        <v>337920827</v>
      </c>
      <c r="E1427" s="1" t="s">
        <v>3736</v>
      </c>
      <c r="F1427">
        <v>28002</v>
      </c>
      <c r="G1427">
        <v>533165</v>
      </c>
      <c r="H1427" s="1" t="s">
        <v>3736</v>
      </c>
      <c r="I1427" s="1" t="s">
        <v>3737</v>
      </c>
      <c r="J1427" s="1" t="s">
        <v>3736</v>
      </c>
      <c r="L1427" s="1" t="s">
        <v>27</v>
      </c>
      <c r="M1427" s="1" t="s">
        <v>3419</v>
      </c>
      <c r="N1427" s="1" t="s">
        <v>3919</v>
      </c>
      <c r="O1427" s="1" t="s">
        <v>2509</v>
      </c>
      <c r="P1427" s="1" t="s">
        <v>3416</v>
      </c>
      <c r="Q1427">
        <v>13130</v>
      </c>
      <c r="R1427">
        <v>1</v>
      </c>
      <c r="S1427">
        <v>826</v>
      </c>
      <c r="T1427" s="1" t="s">
        <v>27</v>
      </c>
      <c r="U1427" s="1" t="s">
        <v>27</v>
      </c>
      <c r="V1427">
        <v>1568401186</v>
      </c>
      <c r="W1427">
        <v>0</v>
      </c>
      <c r="X1427" s="1" t="s">
        <v>27</v>
      </c>
      <c r="Y1427" s="2">
        <v>43721.874305555553</v>
      </c>
    </row>
    <row r="1428" spans="1:25" x14ac:dyDescent="0.4">
      <c r="A1428">
        <v>1748727</v>
      </c>
      <c r="B1428">
        <v>66596882</v>
      </c>
      <c r="C1428">
        <v>331</v>
      </c>
      <c r="D1428">
        <v>338204886</v>
      </c>
      <c r="E1428" s="1" t="s">
        <v>1148</v>
      </c>
      <c r="F1428">
        <v>67961</v>
      </c>
      <c r="G1428">
        <v>581917</v>
      </c>
      <c r="H1428" s="1" t="s">
        <v>1148</v>
      </c>
      <c r="I1428" s="1" t="s">
        <v>3606</v>
      </c>
      <c r="J1428" s="1" t="s">
        <v>424</v>
      </c>
      <c r="L1428" s="1" t="s">
        <v>27</v>
      </c>
      <c r="M1428" s="1" t="s">
        <v>3419</v>
      </c>
      <c r="N1428" s="1" t="s">
        <v>3521</v>
      </c>
      <c r="O1428" s="1" t="s">
        <v>27</v>
      </c>
      <c r="P1428" s="1" t="s">
        <v>3416</v>
      </c>
      <c r="Q1428">
        <v>13130</v>
      </c>
      <c r="R1428">
        <v>1</v>
      </c>
      <c r="S1428">
        <v>500</v>
      </c>
      <c r="T1428" s="1" t="s">
        <v>3493</v>
      </c>
      <c r="U1428" s="1" t="s">
        <v>27</v>
      </c>
      <c r="V1428">
        <v>1568401186</v>
      </c>
      <c r="W1428">
        <v>0</v>
      </c>
      <c r="X1428" s="1" t="s">
        <v>27</v>
      </c>
      <c r="Y1428" s="2">
        <v>43721.874305555553</v>
      </c>
    </row>
    <row r="1429" spans="1:25" x14ac:dyDescent="0.4">
      <c r="A1429">
        <v>1748728</v>
      </c>
      <c r="B1429">
        <v>66610699</v>
      </c>
      <c r="C1429">
        <v>331</v>
      </c>
      <c r="D1429">
        <v>338061019</v>
      </c>
      <c r="E1429" s="1" t="s">
        <v>714</v>
      </c>
      <c r="F1429">
        <v>67401</v>
      </c>
      <c r="G1429">
        <v>590266</v>
      </c>
      <c r="H1429" s="1" t="s">
        <v>714</v>
      </c>
      <c r="I1429" s="1" t="s">
        <v>3662</v>
      </c>
      <c r="J1429" s="1" t="s">
        <v>714</v>
      </c>
      <c r="L1429" s="1" t="s">
        <v>27</v>
      </c>
      <c r="M1429" s="1" t="s">
        <v>3414</v>
      </c>
      <c r="N1429" s="1" t="s">
        <v>4361</v>
      </c>
      <c r="O1429" s="1" t="s">
        <v>3664</v>
      </c>
      <c r="P1429" s="1" t="s">
        <v>3416</v>
      </c>
      <c r="Q1429">
        <v>13130</v>
      </c>
      <c r="R1429">
        <v>1</v>
      </c>
      <c r="S1429">
        <v>63</v>
      </c>
      <c r="T1429" s="1" t="s">
        <v>3387</v>
      </c>
      <c r="U1429" s="1" t="s">
        <v>27</v>
      </c>
      <c r="V1429">
        <v>1568401186</v>
      </c>
      <c r="W1429">
        <v>0</v>
      </c>
      <c r="X1429" s="1" t="s">
        <v>27</v>
      </c>
      <c r="Y1429" s="2">
        <v>43721.874305555553</v>
      </c>
    </row>
    <row r="1430" spans="1:25" x14ac:dyDescent="0.4">
      <c r="A1430">
        <v>1748726</v>
      </c>
      <c r="B1430">
        <v>66610702</v>
      </c>
      <c r="C1430">
        <v>331</v>
      </c>
      <c r="D1430">
        <v>338126226</v>
      </c>
      <c r="E1430" s="1" t="s">
        <v>714</v>
      </c>
      <c r="F1430">
        <v>67401</v>
      </c>
      <c r="G1430">
        <v>590266</v>
      </c>
      <c r="H1430" s="1" t="s">
        <v>714</v>
      </c>
      <c r="I1430" s="1" t="s">
        <v>3662</v>
      </c>
      <c r="J1430" s="1" t="s">
        <v>714</v>
      </c>
      <c r="L1430" s="1" t="s">
        <v>27</v>
      </c>
      <c r="M1430" s="1" t="s">
        <v>3414</v>
      </c>
      <c r="N1430" s="1" t="s">
        <v>4825</v>
      </c>
      <c r="O1430" s="1" t="s">
        <v>4826</v>
      </c>
      <c r="P1430" s="1" t="s">
        <v>3416</v>
      </c>
      <c r="Q1430">
        <v>13130</v>
      </c>
      <c r="R1430">
        <v>1</v>
      </c>
      <c r="S1430">
        <v>734</v>
      </c>
      <c r="T1430" s="1" t="s">
        <v>27</v>
      </c>
      <c r="U1430" s="1" t="s">
        <v>27</v>
      </c>
      <c r="V1430">
        <v>1568401186</v>
      </c>
      <c r="W1430">
        <v>0</v>
      </c>
      <c r="X1430" s="1" t="s">
        <v>27</v>
      </c>
      <c r="Y1430" s="2">
        <v>43721.874305555553</v>
      </c>
    </row>
    <row r="1431" spans="1:25" x14ac:dyDescent="0.4">
      <c r="A1431">
        <v>1748725</v>
      </c>
      <c r="B1431">
        <v>66932581</v>
      </c>
      <c r="C1431">
        <v>331</v>
      </c>
      <c r="D1431">
        <v>337921254</v>
      </c>
      <c r="E1431" s="1" t="s">
        <v>499</v>
      </c>
      <c r="F1431">
        <v>73581</v>
      </c>
      <c r="G1431">
        <v>599051</v>
      </c>
      <c r="H1431" s="1" t="s">
        <v>499</v>
      </c>
      <c r="I1431" s="1" t="s">
        <v>3639</v>
      </c>
      <c r="J1431" s="1" t="s">
        <v>1331</v>
      </c>
      <c r="L1431" s="1" t="s">
        <v>27</v>
      </c>
      <c r="M1431" s="1" t="s">
        <v>3419</v>
      </c>
      <c r="N1431" s="1" t="s">
        <v>3545</v>
      </c>
      <c r="O1431" s="1" t="s">
        <v>3933</v>
      </c>
      <c r="P1431" s="1" t="s">
        <v>3416</v>
      </c>
      <c r="Q1431">
        <v>13130</v>
      </c>
      <c r="R1431">
        <v>1</v>
      </c>
      <c r="S1431">
        <v>283</v>
      </c>
      <c r="T1431" s="1" t="s">
        <v>27</v>
      </c>
      <c r="U1431" s="1" t="s">
        <v>27</v>
      </c>
      <c r="V1431">
        <v>1568401185</v>
      </c>
      <c r="W1431">
        <v>0</v>
      </c>
      <c r="X1431" s="1" t="s">
        <v>27</v>
      </c>
      <c r="Y1431" s="2">
        <v>43721.874305555553</v>
      </c>
    </row>
    <row r="1432" spans="1:25" x14ac:dyDescent="0.4">
      <c r="A1432">
        <v>1748724</v>
      </c>
      <c r="B1432">
        <v>66935733</v>
      </c>
      <c r="C1432">
        <v>331</v>
      </c>
      <c r="D1432">
        <v>338170371</v>
      </c>
      <c r="E1432" s="1" t="s">
        <v>1505</v>
      </c>
      <c r="F1432">
        <v>78349</v>
      </c>
      <c r="G1432">
        <v>503657</v>
      </c>
      <c r="H1432" s="1" t="s">
        <v>1505</v>
      </c>
      <c r="I1432" s="1" t="s">
        <v>3385</v>
      </c>
      <c r="J1432" s="1" t="s">
        <v>162</v>
      </c>
      <c r="L1432" s="1" t="s">
        <v>27</v>
      </c>
      <c r="M1432" s="1" t="s">
        <v>3419</v>
      </c>
      <c r="N1432" s="1" t="s">
        <v>4827</v>
      </c>
      <c r="O1432" s="1" t="s">
        <v>27</v>
      </c>
      <c r="P1432" s="1" t="s">
        <v>3416</v>
      </c>
      <c r="Q1432">
        <v>13130</v>
      </c>
      <c r="R1432">
        <v>1</v>
      </c>
      <c r="S1432">
        <v>242</v>
      </c>
      <c r="T1432" s="1" t="s">
        <v>27</v>
      </c>
      <c r="U1432" s="1" t="s">
        <v>27</v>
      </c>
      <c r="V1432">
        <v>1568401185</v>
      </c>
      <c r="W1432">
        <v>0</v>
      </c>
      <c r="X1432" s="1" t="s">
        <v>27</v>
      </c>
      <c r="Y1432" s="2">
        <v>43721.874305555553</v>
      </c>
    </row>
    <row r="1433" spans="1:25" x14ac:dyDescent="0.4">
      <c r="A1433">
        <v>1748723</v>
      </c>
      <c r="B1433">
        <v>67009425</v>
      </c>
      <c r="C1433">
        <v>331</v>
      </c>
      <c r="D1433">
        <v>338161586</v>
      </c>
      <c r="E1433" s="1" t="s">
        <v>737</v>
      </c>
      <c r="F1433">
        <v>59231</v>
      </c>
      <c r="G1433">
        <v>596230</v>
      </c>
      <c r="H1433" s="1" t="s">
        <v>737</v>
      </c>
      <c r="I1433" s="1" t="s">
        <v>3657</v>
      </c>
      <c r="J1433" s="1" t="s">
        <v>129</v>
      </c>
      <c r="L1433" s="1" t="s">
        <v>27</v>
      </c>
      <c r="M1433" s="1" t="s">
        <v>3419</v>
      </c>
      <c r="N1433" s="1" t="s">
        <v>4828</v>
      </c>
      <c r="O1433" s="1" t="s">
        <v>27</v>
      </c>
      <c r="P1433" s="1" t="s">
        <v>3416</v>
      </c>
      <c r="Q1433">
        <v>13130</v>
      </c>
      <c r="R1433">
        <v>1</v>
      </c>
      <c r="S1433">
        <v>295</v>
      </c>
      <c r="T1433" s="1" t="s">
        <v>27</v>
      </c>
      <c r="U1433" s="1" t="s">
        <v>27</v>
      </c>
      <c r="V1433">
        <v>1568401185</v>
      </c>
      <c r="W1433">
        <v>0</v>
      </c>
      <c r="X1433" s="1" t="s">
        <v>27</v>
      </c>
      <c r="Y1433" s="2">
        <v>43721.874305555553</v>
      </c>
    </row>
    <row r="1434" spans="1:25" x14ac:dyDescent="0.4">
      <c r="A1434">
        <v>1748722</v>
      </c>
      <c r="B1434">
        <v>67439918</v>
      </c>
      <c r="C1434">
        <v>331</v>
      </c>
      <c r="D1434">
        <v>337921719</v>
      </c>
      <c r="E1434" s="1" t="s">
        <v>791</v>
      </c>
      <c r="F1434">
        <v>54401</v>
      </c>
      <c r="G1434">
        <v>579203</v>
      </c>
      <c r="H1434" s="1" t="s">
        <v>791</v>
      </c>
      <c r="I1434" s="1" t="s">
        <v>3813</v>
      </c>
      <c r="J1434" s="1" t="s">
        <v>188</v>
      </c>
      <c r="L1434" s="1" t="s">
        <v>27</v>
      </c>
      <c r="M1434" s="1" t="s">
        <v>3419</v>
      </c>
      <c r="N1434" s="1" t="s">
        <v>4363</v>
      </c>
      <c r="O1434" s="1" t="s">
        <v>27</v>
      </c>
      <c r="P1434" s="1" t="s">
        <v>3416</v>
      </c>
      <c r="Q1434">
        <v>13130</v>
      </c>
      <c r="R1434">
        <v>1</v>
      </c>
      <c r="S1434">
        <v>2069</v>
      </c>
      <c r="T1434" s="1" t="s">
        <v>27</v>
      </c>
      <c r="U1434" s="1" t="s">
        <v>27</v>
      </c>
      <c r="V1434">
        <v>1568401185</v>
      </c>
      <c r="W1434">
        <v>0</v>
      </c>
      <c r="X1434" s="1" t="s">
        <v>27</v>
      </c>
      <c r="Y1434" s="2">
        <v>43721.874305555553</v>
      </c>
    </row>
    <row r="1435" spans="1:25" x14ac:dyDescent="0.4">
      <c r="A1435">
        <v>1748721</v>
      </c>
      <c r="B1435">
        <v>68383495</v>
      </c>
      <c r="C1435">
        <v>331</v>
      </c>
      <c r="D1435">
        <v>338061506</v>
      </c>
      <c r="E1435" s="1" t="s">
        <v>496</v>
      </c>
      <c r="F1435">
        <v>27711</v>
      </c>
      <c r="G1435">
        <v>535087</v>
      </c>
      <c r="H1435" s="1" t="s">
        <v>496</v>
      </c>
      <c r="I1435" s="1" t="s">
        <v>3423</v>
      </c>
      <c r="J1435" s="1" t="s">
        <v>192</v>
      </c>
      <c r="L1435" s="1" t="s">
        <v>27</v>
      </c>
      <c r="M1435" s="1" t="s">
        <v>3419</v>
      </c>
      <c r="N1435" s="1" t="s">
        <v>3678</v>
      </c>
      <c r="O1435" s="1" t="s">
        <v>27</v>
      </c>
      <c r="P1435" s="1" t="s">
        <v>3416</v>
      </c>
      <c r="Q1435">
        <v>13130</v>
      </c>
      <c r="R1435">
        <v>1</v>
      </c>
      <c r="S1435">
        <v>664</v>
      </c>
      <c r="T1435" s="1" t="s">
        <v>27</v>
      </c>
      <c r="U1435" s="1" t="s">
        <v>27</v>
      </c>
      <c r="V1435">
        <v>1568401185</v>
      </c>
      <c r="W1435">
        <v>0</v>
      </c>
      <c r="X1435" s="1" t="s">
        <v>27</v>
      </c>
      <c r="Y1435" s="2">
        <v>43721.874305555553</v>
      </c>
    </row>
    <row r="1436" spans="1:25" x14ac:dyDescent="0.4">
      <c r="A1436">
        <v>1716176</v>
      </c>
      <c r="B1436">
        <v>68686480</v>
      </c>
      <c r="C1436">
        <v>331</v>
      </c>
      <c r="D1436">
        <v>338205039</v>
      </c>
      <c r="E1436" s="1" t="s">
        <v>1816</v>
      </c>
      <c r="F1436">
        <v>59501</v>
      </c>
      <c r="G1436">
        <v>596973</v>
      </c>
      <c r="H1436" s="1" t="s">
        <v>1816</v>
      </c>
      <c r="I1436" s="1" t="s">
        <v>3657</v>
      </c>
      <c r="J1436" s="1" t="s">
        <v>129</v>
      </c>
      <c r="L1436" s="1" t="s">
        <v>27</v>
      </c>
      <c r="M1436" s="1" t="s">
        <v>3540</v>
      </c>
      <c r="N1436" s="1" t="s">
        <v>3521</v>
      </c>
      <c r="O1436" s="1" t="s">
        <v>27</v>
      </c>
      <c r="P1436" s="1" t="s">
        <v>3416</v>
      </c>
      <c r="Q1436">
        <v>13130</v>
      </c>
      <c r="R1436">
        <v>1</v>
      </c>
      <c r="S1436">
        <v>239</v>
      </c>
      <c r="T1436" s="1" t="s">
        <v>27</v>
      </c>
      <c r="U1436" s="1" t="s">
        <v>27</v>
      </c>
      <c r="V1436">
        <v>1568380310</v>
      </c>
      <c r="W1436">
        <v>0</v>
      </c>
      <c r="X1436" s="1" t="s">
        <v>27</v>
      </c>
      <c r="Y1436" s="2">
        <v>43721.632638888892</v>
      </c>
    </row>
    <row r="1437" spans="1:25" x14ac:dyDescent="0.4">
      <c r="A1437">
        <v>1748720</v>
      </c>
      <c r="B1437">
        <v>68783728</v>
      </c>
      <c r="C1437">
        <v>331</v>
      </c>
      <c r="D1437">
        <v>338157055</v>
      </c>
      <c r="E1437" s="1" t="s">
        <v>951</v>
      </c>
      <c r="F1437">
        <v>34901</v>
      </c>
      <c r="G1437">
        <v>561215</v>
      </c>
      <c r="H1437" s="1" t="s">
        <v>951</v>
      </c>
      <c r="I1437" s="1" t="s">
        <v>3972</v>
      </c>
      <c r="J1437" s="1" t="s">
        <v>963</v>
      </c>
      <c r="L1437" s="1" t="s">
        <v>27</v>
      </c>
      <c r="M1437" s="1" t="s">
        <v>3393</v>
      </c>
      <c r="N1437" s="1" t="s">
        <v>4829</v>
      </c>
      <c r="O1437" s="1" t="s">
        <v>27</v>
      </c>
      <c r="P1437" s="1" t="s">
        <v>3416</v>
      </c>
      <c r="Q1437">
        <v>13130</v>
      </c>
      <c r="R1437">
        <v>1</v>
      </c>
      <c r="S1437">
        <v>508</v>
      </c>
      <c r="T1437" s="1" t="s">
        <v>27</v>
      </c>
      <c r="U1437" s="1" t="s">
        <v>27</v>
      </c>
      <c r="V1437">
        <v>1568401185</v>
      </c>
      <c r="W1437">
        <v>0</v>
      </c>
      <c r="X1437" s="1" t="s">
        <v>27</v>
      </c>
      <c r="Y1437" s="2">
        <v>43721.874305555553</v>
      </c>
    </row>
    <row r="1438" spans="1:25" x14ac:dyDescent="0.4">
      <c r="A1438">
        <v>1748719</v>
      </c>
      <c r="B1438">
        <v>69174415</v>
      </c>
      <c r="C1438">
        <v>331</v>
      </c>
      <c r="D1438">
        <v>338029266</v>
      </c>
      <c r="E1438" s="1" t="s">
        <v>188</v>
      </c>
      <c r="F1438">
        <v>54101</v>
      </c>
      <c r="G1438">
        <v>579025</v>
      </c>
      <c r="H1438" s="1" t="s">
        <v>188</v>
      </c>
      <c r="I1438" s="1" t="s">
        <v>3813</v>
      </c>
      <c r="J1438" s="1" t="s">
        <v>188</v>
      </c>
      <c r="L1438" s="1" t="s">
        <v>27</v>
      </c>
      <c r="M1438" s="1" t="s">
        <v>3419</v>
      </c>
      <c r="N1438" s="1" t="s">
        <v>3678</v>
      </c>
      <c r="O1438" s="1" t="s">
        <v>4364</v>
      </c>
      <c r="P1438" s="1" t="s">
        <v>3416</v>
      </c>
      <c r="Q1438">
        <v>13130</v>
      </c>
      <c r="R1438">
        <v>1</v>
      </c>
      <c r="S1438">
        <v>101</v>
      </c>
      <c r="T1438" s="1" t="s">
        <v>27</v>
      </c>
      <c r="U1438" s="1" t="s">
        <v>27</v>
      </c>
      <c r="V1438">
        <v>1568401185</v>
      </c>
      <c r="W1438">
        <v>0</v>
      </c>
      <c r="X1438" s="1" t="s">
        <v>27</v>
      </c>
      <c r="Y1438" s="2">
        <v>43721.874305555553</v>
      </c>
    </row>
    <row r="1439" spans="1:25" x14ac:dyDescent="0.4">
      <c r="A1439">
        <v>1748718</v>
      </c>
      <c r="B1439">
        <v>69411263</v>
      </c>
      <c r="C1439">
        <v>331</v>
      </c>
      <c r="D1439">
        <v>338161784</v>
      </c>
      <c r="E1439" s="1" t="s">
        <v>927</v>
      </c>
      <c r="F1439">
        <v>41301</v>
      </c>
      <c r="G1439">
        <v>565555</v>
      </c>
      <c r="H1439" s="1" t="s">
        <v>927</v>
      </c>
      <c r="I1439" s="1" t="s">
        <v>3561</v>
      </c>
      <c r="J1439" s="1" t="s">
        <v>601</v>
      </c>
      <c r="L1439" s="1" t="s">
        <v>27</v>
      </c>
      <c r="M1439" s="1" t="s">
        <v>3419</v>
      </c>
      <c r="N1439" s="1" t="s">
        <v>4365</v>
      </c>
      <c r="O1439" s="1" t="s">
        <v>27</v>
      </c>
      <c r="P1439" s="1" t="s">
        <v>3416</v>
      </c>
      <c r="Q1439">
        <v>13130</v>
      </c>
      <c r="R1439">
        <v>1</v>
      </c>
      <c r="S1439">
        <v>1806</v>
      </c>
      <c r="T1439" s="1" t="s">
        <v>27</v>
      </c>
      <c r="U1439" s="1" t="s">
        <v>27</v>
      </c>
      <c r="V1439">
        <v>1568401185</v>
      </c>
      <c r="W1439">
        <v>0</v>
      </c>
      <c r="X1439" s="1" t="s">
        <v>27</v>
      </c>
      <c r="Y1439" s="2">
        <v>43721.874305555553</v>
      </c>
    </row>
    <row r="1440" spans="1:25" x14ac:dyDescent="0.4">
      <c r="A1440">
        <v>1748717</v>
      </c>
      <c r="B1440">
        <v>69457425</v>
      </c>
      <c r="C1440">
        <v>331</v>
      </c>
      <c r="D1440">
        <v>338094370</v>
      </c>
      <c r="E1440" s="1" t="s">
        <v>166</v>
      </c>
      <c r="F1440">
        <v>30100</v>
      </c>
      <c r="G1440">
        <v>546003</v>
      </c>
      <c r="H1440" s="1" t="s">
        <v>3781</v>
      </c>
      <c r="I1440" s="1" t="s">
        <v>3592</v>
      </c>
      <c r="J1440" s="1" t="s">
        <v>3593</v>
      </c>
      <c r="L1440" s="1" t="s">
        <v>27</v>
      </c>
      <c r="M1440" s="1" t="s">
        <v>3414</v>
      </c>
      <c r="N1440" s="1" t="s">
        <v>4830</v>
      </c>
      <c r="O1440" s="1" t="s">
        <v>3783</v>
      </c>
      <c r="P1440" s="1" t="s">
        <v>3416</v>
      </c>
      <c r="Q1440">
        <v>13130</v>
      </c>
      <c r="R1440">
        <v>1</v>
      </c>
      <c r="S1440">
        <v>1615</v>
      </c>
      <c r="T1440" s="1" t="s">
        <v>4831</v>
      </c>
      <c r="U1440" s="1" t="s">
        <v>27</v>
      </c>
      <c r="V1440">
        <v>1568401185</v>
      </c>
      <c r="W1440">
        <v>0</v>
      </c>
      <c r="X1440" s="1" t="s">
        <v>27</v>
      </c>
      <c r="Y1440" s="2">
        <v>43721.874305555553</v>
      </c>
    </row>
    <row r="1441" spans="1:25" x14ac:dyDescent="0.4">
      <c r="A1441">
        <v>1748716</v>
      </c>
      <c r="B1441">
        <v>69457930</v>
      </c>
      <c r="C1441">
        <v>331</v>
      </c>
      <c r="D1441">
        <v>338617773</v>
      </c>
      <c r="E1441" s="1" t="s">
        <v>166</v>
      </c>
      <c r="F1441">
        <v>32300</v>
      </c>
      <c r="G1441">
        <v>545970</v>
      </c>
      <c r="H1441" s="1" t="s">
        <v>3591</v>
      </c>
      <c r="I1441" s="1" t="s">
        <v>3592</v>
      </c>
      <c r="J1441" s="1" t="s">
        <v>3593</v>
      </c>
      <c r="L1441" s="1" t="s">
        <v>27</v>
      </c>
      <c r="M1441" s="1" t="s">
        <v>3941</v>
      </c>
      <c r="N1441" s="1" t="s">
        <v>4517</v>
      </c>
      <c r="O1441" s="1" t="s">
        <v>3594</v>
      </c>
      <c r="P1441" s="1" t="s">
        <v>3416</v>
      </c>
      <c r="Q1441">
        <v>13130</v>
      </c>
      <c r="R1441">
        <v>1</v>
      </c>
      <c r="S1441">
        <v>1210</v>
      </c>
      <c r="T1441" s="1" t="s">
        <v>4518</v>
      </c>
      <c r="U1441" s="1" t="s">
        <v>27</v>
      </c>
      <c r="V1441">
        <v>1568401185</v>
      </c>
      <c r="W1441">
        <v>0</v>
      </c>
      <c r="X1441" s="1" t="s">
        <v>27</v>
      </c>
      <c r="Y1441" s="2">
        <v>43721.874305555553</v>
      </c>
    </row>
    <row r="1442" spans="1:25" x14ac:dyDescent="0.4">
      <c r="A1442">
        <v>1748715</v>
      </c>
      <c r="B1442">
        <v>69610126</v>
      </c>
      <c r="C1442">
        <v>331</v>
      </c>
      <c r="D1442">
        <v>338266223</v>
      </c>
      <c r="E1442" s="1" t="s">
        <v>977</v>
      </c>
      <c r="F1442">
        <v>73961</v>
      </c>
      <c r="G1442">
        <v>598810</v>
      </c>
      <c r="H1442" s="1" t="s">
        <v>977</v>
      </c>
      <c r="I1442" s="1" t="s">
        <v>3470</v>
      </c>
      <c r="J1442" s="1" t="s">
        <v>376</v>
      </c>
      <c r="L1442" s="1" t="s">
        <v>27</v>
      </c>
      <c r="M1442" s="1" t="s">
        <v>3419</v>
      </c>
      <c r="N1442" s="1" t="s">
        <v>4832</v>
      </c>
      <c r="O1442" s="1" t="s">
        <v>4793</v>
      </c>
      <c r="P1442" s="1" t="s">
        <v>3416</v>
      </c>
      <c r="Q1442">
        <v>13130</v>
      </c>
      <c r="R1442">
        <v>1</v>
      </c>
      <c r="S1442">
        <v>241</v>
      </c>
      <c r="T1442" s="1" t="s">
        <v>27</v>
      </c>
      <c r="U1442" s="1" t="s">
        <v>27</v>
      </c>
      <c r="V1442">
        <v>1568401185</v>
      </c>
      <c r="W1442">
        <v>0</v>
      </c>
      <c r="X1442" s="1" t="s">
        <v>27</v>
      </c>
      <c r="Y1442" s="2">
        <v>43721.874305555553</v>
      </c>
    </row>
    <row r="1443" spans="1:25" x14ac:dyDescent="0.4">
      <c r="A1443">
        <v>1748714</v>
      </c>
      <c r="B1443">
        <v>69610134</v>
      </c>
      <c r="C1443">
        <v>331</v>
      </c>
      <c r="D1443">
        <v>338126964</v>
      </c>
      <c r="E1443" s="1" t="s">
        <v>376</v>
      </c>
      <c r="F1443">
        <v>73801</v>
      </c>
      <c r="G1443">
        <v>598003</v>
      </c>
      <c r="H1443" s="1" t="s">
        <v>376</v>
      </c>
      <c r="I1443" s="1" t="s">
        <v>3470</v>
      </c>
      <c r="J1443" s="1" t="s">
        <v>376</v>
      </c>
      <c r="L1443" s="1" t="s">
        <v>27</v>
      </c>
      <c r="M1443" s="1" t="s">
        <v>3393</v>
      </c>
      <c r="N1443" s="1" t="s">
        <v>4563</v>
      </c>
      <c r="O1443" s="1" t="s">
        <v>3473</v>
      </c>
      <c r="P1443" s="1" t="s">
        <v>3416</v>
      </c>
      <c r="Q1443">
        <v>13130</v>
      </c>
      <c r="R1443">
        <v>1</v>
      </c>
      <c r="S1443">
        <v>2352</v>
      </c>
      <c r="T1443" s="1" t="s">
        <v>27</v>
      </c>
      <c r="U1443" s="1" t="s">
        <v>27</v>
      </c>
      <c r="V1443">
        <v>1568401185</v>
      </c>
      <c r="W1443">
        <v>0</v>
      </c>
      <c r="X1443" s="1" t="s">
        <v>27</v>
      </c>
      <c r="Y1443" s="2">
        <v>43721.874305555553</v>
      </c>
    </row>
    <row r="1444" spans="1:25" x14ac:dyDescent="0.4">
      <c r="A1444">
        <v>1748713</v>
      </c>
      <c r="B1444">
        <v>69650721</v>
      </c>
      <c r="C1444">
        <v>331</v>
      </c>
      <c r="D1444">
        <v>339711287</v>
      </c>
      <c r="E1444" s="1" t="s">
        <v>103</v>
      </c>
      <c r="F1444">
        <v>79601</v>
      </c>
      <c r="G1444">
        <v>589250</v>
      </c>
      <c r="H1444" s="1" t="s">
        <v>103</v>
      </c>
      <c r="I1444" s="1" t="s">
        <v>3660</v>
      </c>
      <c r="J1444" s="1" t="s">
        <v>103</v>
      </c>
      <c r="L1444" s="1" t="s">
        <v>27</v>
      </c>
      <c r="M1444" s="1" t="s">
        <v>3393</v>
      </c>
      <c r="N1444" s="1" t="s">
        <v>3777</v>
      </c>
      <c r="O1444" s="1" t="s">
        <v>27</v>
      </c>
      <c r="P1444" s="1" t="s">
        <v>3416</v>
      </c>
      <c r="Q1444">
        <v>13130</v>
      </c>
      <c r="R1444">
        <v>1</v>
      </c>
      <c r="S1444">
        <v>1686</v>
      </c>
      <c r="T1444" s="1" t="s">
        <v>3387</v>
      </c>
      <c r="U1444" s="1" t="s">
        <v>27</v>
      </c>
      <c r="V1444">
        <v>1568401185</v>
      </c>
      <c r="W1444">
        <v>0</v>
      </c>
      <c r="X1444" s="1" t="s">
        <v>27</v>
      </c>
      <c r="Y1444" s="2">
        <v>43721.874305555553</v>
      </c>
    </row>
    <row r="1445" spans="1:25" x14ac:dyDescent="0.4">
      <c r="A1445">
        <v>1748712</v>
      </c>
      <c r="B1445">
        <v>69793000</v>
      </c>
      <c r="C1445">
        <v>331</v>
      </c>
      <c r="D1445">
        <v>338061861</v>
      </c>
      <c r="E1445" s="1" t="s">
        <v>158</v>
      </c>
      <c r="F1445">
        <v>29301</v>
      </c>
      <c r="G1445">
        <v>535419</v>
      </c>
      <c r="H1445" s="1" t="s">
        <v>158</v>
      </c>
      <c r="I1445" s="1" t="s">
        <v>3739</v>
      </c>
      <c r="J1445" s="1" t="s">
        <v>158</v>
      </c>
      <c r="L1445" s="1" t="s">
        <v>27</v>
      </c>
      <c r="M1445" s="1" t="s">
        <v>3419</v>
      </c>
      <c r="N1445" s="1" t="s">
        <v>3475</v>
      </c>
      <c r="O1445" s="1" t="s">
        <v>4291</v>
      </c>
      <c r="P1445" s="1" t="s">
        <v>3416</v>
      </c>
      <c r="Q1445">
        <v>13130</v>
      </c>
      <c r="R1445">
        <v>1</v>
      </c>
      <c r="S1445">
        <v>762</v>
      </c>
      <c r="T1445" s="1" t="s">
        <v>27</v>
      </c>
      <c r="U1445" s="1" t="s">
        <v>27</v>
      </c>
      <c r="V1445">
        <v>1568401185</v>
      </c>
      <c r="W1445">
        <v>0</v>
      </c>
      <c r="X1445" s="1" t="s">
        <v>27</v>
      </c>
      <c r="Y1445" s="2">
        <v>43721.874305555553</v>
      </c>
    </row>
    <row r="1446" spans="1:25" x14ac:dyDescent="0.4">
      <c r="A1446">
        <v>1748711</v>
      </c>
      <c r="B1446">
        <v>70107050</v>
      </c>
      <c r="C1446">
        <v>331</v>
      </c>
      <c r="D1446">
        <v>337924212</v>
      </c>
      <c r="E1446" s="1" t="s">
        <v>29</v>
      </c>
      <c r="F1446">
        <v>13000</v>
      </c>
      <c r="G1446">
        <v>500097</v>
      </c>
      <c r="H1446" s="1" t="s">
        <v>322</v>
      </c>
      <c r="I1446" s="1" t="s">
        <v>3368</v>
      </c>
      <c r="J1446" s="1" t="s">
        <v>29</v>
      </c>
      <c r="L1446" s="1" t="s">
        <v>27</v>
      </c>
      <c r="M1446" s="1" t="s">
        <v>3419</v>
      </c>
      <c r="N1446" s="1" t="s">
        <v>4833</v>
      </c>
      <c r="O1446" s="1" t="s">
        <v>3839</v>
      </c>
      <c r="P1446" s="1" t="s">
        <v>3416</v>
      </c>
      <c r="Q1446">
        <v>13130</v>
      </c>
      <c r="R1446">
        <v>1</v>
      </c>
      <c r="S1446">
        <v>1221</v>
      </c>
      <c r="T1446" s="1" t="s">
        <v>3712</v>
      </c>
      <c r="U1446" s="1" t="s">
        <v>27</v>
      </c>
      <c r="V1446">
        <v>1568401184</v>
      </c>
      <c r="W1446">
        <v>0</v>
      </c>
      <c r="X1446" s="1" t="s">
        <v>27</v>
      </c>
      <c r="Y1446" s="2">
        <v>43721.874305555553</v>
      </c>
    </row>
    <row r="1447" spans="1:25" x14ac:dyDescent="0.4">
      <c r="A1447">
        <v>1748710</v>
      </c>
      <c r="B1447">
        <v>70238898</v>
      </c>
      <c r="C1447">
        <v>331</v>
      </c>
      <c r="D1447">
        <v>337924341</v>
      </c>
      <c r="E1447" s="1" t="s">
        <v>1162</v>
      </c>
      <c r="F1447">
        <v>75501</v>
      </c>
      <c r="G1447">
        <v>541630</v>
      </c>
      <c r="H1447" s="1" t="s">
        <v>1162</v>
      </c>
      <c r="I1447" s="1" t="s">
        <v>3520</v>
      </c>
      <c r="J1447" s="1" t="s">
        <v>1162</v>
      </c>
      <c r="L1447" s="1" t="s">
        <v>27</v>
      </c>
      <c r="M1447" s="1" t="s">
        <v>3419</v>
      </c>
      <c r="N1447" s="1" t="s">
        <v>4834</v>
      </c>
      <c r="O1447" s="1" t="s">
        <v>27</v>
      </c>
      <c r="P1447" s="1" t="s">
        <v>3416</v>
      </c>
      <c r="Q1447">
        <v>13130</v>
      </c>
      <c r="R1447">
        <v>1</v>
      </c>
      <c r="S1447">
        <v>1612</v>
      </c>
      <c r="T1447" s="1" t="s">
        <v>27</v>
      </c>
      <c r="U1447" s="1" t="s">
        <v>27</v>
      </c>
      <c r="V1447">
        <v>1568401184</v>
      </c>
      <c r="W1447">
        <v>0</v>
      </c>
      <c r="X1447" s="1" t="s">
        <v>27</v>
      </c>
      <c r="Y1447" s="2">
        <v>43721.874305555553</v>
      </c>
    </row>
    <row r="1448" spans="1:25" x14ac:dyDescent="0.4">
      <c r="A1448">
        <v>1748709</v>
      </c>
      <c r="B1448">
        <v>70259925</v>
      </c>
      <c r="C1448">
        <v>331</v>
      </c>
      <c r="D1448">
        <v>338205172</v>
      </c>
      <c r="E1448" s="1" t="s">
        <v>547</v>
      </c>
      <c r="F1448">
        <v>75002</v>
      </c>
      <c r="G1448">
        <v>511382</v>
      </c>
      <c r="H1448" s="1" t="s">
        <v>547</v>
      </c>
      <c r="I1448" s="1" t="s">
        <v>3517</v>
      </c>
      <c r="J1448" s="1" t="s">
        <v>547</v>
      </c>
      <c r="L1448" s="1" t="s">
        <v>27</v>
      </c>
      <c r="M1448" s="1" t="s">
        <v>3393</v>
      </c>
      <c r="N1448" s="1" t="s">
        <v>3688</v>
      </c>
      <c r="O1448" s="1" t="s">
        <v>3518</v>
      </c>
      <c r="P1448" s="1" t="s">
        <v>3416</v>
      </c>
      <c r="Q1448">
        <v>13130</v>
      </c>
      <c r="R1448">
        <v>1</v>
      </c>
      <c r="S1448">
        <v>377</v>
      </c>
      <c r="T1448" s="1" t="s">
        <v>3391</v>
      </c>
      <c r="U1448" s="1" t="s">
        <v>27</v>
      </c>
      <c r="V1448">
        <v>1568401184</v>
      </c>
      <c r="W1448">
        <v>0</v>
      </c>
      <c r="X1448" s="1" t="s">
        <v>27</v>
      </c>
      <c r="Y1448" s="2">
        <v>43721.874305555553</v>
      </c>
    </row>
    <row r="1449" spans="1:25" x14ac:dyDescent="0.4">
      <c r="A1449">
        <v>1748708</v>
      </c>
      <c r="B1449">
        <v>70259941</v>
      </c>
      <c r="C1449">
        <v>331</v>
      </c>
      <c r="D1449">
        <v>338127134</v>
      </c>
      <c r="E1449" s="1" t="s">
        <v>841</v>
      </c>
      <c r="F1449">
        <v>75131</v>
      </c>
      <c r="G1449">
        <v>514705</v>
      </c>
      <c r="H1449" s="1" t="s">
        <v>841</v>
      </c>
      <c r="I1449" s="1" t="s">
        <v>3517</v>
      </c>
      <c r="J1449" s="1" t="s">
        <v>547</v>
      </c>
      <c r="L1449" s="1" t="s">
        <v>27</v>
      </c>
      <c r="M1449" s="1" t="s">
        <v>3393</v>
      </c>
      <c r="N1449" s="1" t="s">
        <v>3952</v>
      </c>
      <c r="O1449" s="1" t="s">
        <v>3953</v>
      </c>
      <c r="P1449" s="1" t="s">
        <v>3416</v>
      </c>
      <c r="Q1449">
        <v>13130</v>
      </c>
      <c r="R1449">
        <v>1</v>
      </c>
      <c r="S1449">
        <v>257</v>
      </c>
      <c r="T1449" s="1" t="s">
        <v>4642</v>
      </c>
      <c r="U1449" s="1" t="s">
        <v>27</v>
      </c>
      <c r="V1449">
        <v>1568401184</v>
      </c>
      <c r="W1449">
        <v>0</v>
      </c>
      <c r="X1449" s="1" t="s">
        <v>27</v>
      </c>
      <c r="Y1449" s="2">
        <v>43721.874305555553</v>
      </c>
    </row>
    <row r="1450" spans="1:25" x14ac:dyDescent="0.4">
      <c r="A1450">
        <v>1748707</v>
      </c>
      <c r="B1450">
        <v>70836264</v>
      </c>
      <c r="C1450">
        <v>331</v>
      </c>
      <c r="D1450">
        <v>339208567</v>
      </c>
      <c r="E1450" s="1" t="s">
        <v>3269</v>
      </c>
      <c r="F1450">
        <v>28163</v>
      </c>
      <c r="G1450">
        <v>533416</v>
      </c>
      <c r="H1450" s="1" t="s">
        <v>4835</v>
      </c>
      <c r="I1450" s="1" t="s">
        <v>3407</v>
      </c>
      <c r="J1450" s="1" t="s">
        <v>3408</v>
      </c>
      <c r="L1450" s="1" t="s">
        <v>27</v>
      </c>
      <c r="M1450" s="1" t="s">
        <v>3393</v>
      </c>
      <c r="N1450" s="1" t="s">
        <v>4836</v>
      </c>
      <c r="O1450" s="1" t="s">
        <v>27</v>
      </c>
      <c r="P1450" s="1" t="s">
        <v>3416</v>
      </c>
      <c r="Q1450">
        <v>13130</v>
      </c>
      <c r="R1450">
        <v>1</v>
      </c>
      <c r="S1450">
        <v>748</v>
      </c>
      <c r="T1450" s="1" t="s">
        <v>27</v>
      </c>
      <c r="U1450" s="1" t="s">
        <v>27</v>
      </c>
      <c r="V1450">
        <v>1568401184</v>
      </c>
      <c r="W1450">
        <v>0</v>
      </c>
      <c r="X1450" s="1" t="s">
        <v>27</v>
      </c>
      <c r="Y1450" s="2">
        <v>43721.874305555553</v>
      </c>
    </row>
    <row r="1451" spans="1:25" x14ac:dyDescent="0.4">
      <c r="A1451">
        <v>1748706</v>
      </c>
      <c r="B1451">
        <v>70837775</v>
      </c>
      <c r="C1451">
        <v>331</v>
      </c>
      <c r="D1451">
        <v>337924991</v>
      </c>
      <c r="E1451" s="1" t="s">
        <v>29</v>
      </c>
      <c r="F1451">
        <v>11000</v>
      </c>
      <c r="G1451">
        <v>500054</v>
      </c>
      <c r="H1451" s="1" t="s">
        <v>87</v>
      </c>
      <c r="I1451" s="1" t="s">
        <v>3368</v>
      </c>
      <c r="J1451" s="1" t="s">
        <v>29</v>
      </c>
      <c r="L1451" s="1" t="s">
        <v>27</v>
      </c>
      <c r="M1451" s="1" t="s">
        <v>3419</v>
      </c>
      <c r="N1451" s="1" t="s">
        <v>4837</v>
      </c>
      <c r="O1451" s="1" t="s">
        <v>1693</v>
      </c>
      <c r="P1451" s="1" t="s">
        <v>3416</v>
      </c>
      <c r="Q1451">
        <v>13130</v>
      </c>
      <c r="R1451">
        <v>1</v>
      </c>
      <c r="S1451">
        <v>81</v>
      </c>
      <c r="T1451" s="1" t="s">
        <v>3445</v>
      </c>
      <c r="U1451" s="1" t="s">
        <v>27</v>
      </c>
      <c r="V1451">
        <v>1568401184</v>
      </c>
      <c r="W1451">
        <v>0</v>
      </c>
      <c r="X1451" s="1" t="s">
        <v>27</v>
      </c>
      <c r="Y1451" s="2">
        <v>43721.874305555553</v>
      </c>
    </row>
    <row r="1452" spans="1:25" x14ac:dyDescent="0.4">
      <c r="A1452">
        <v>1748705</v>
      </c>
      <c r="B1452">
        <v>70837783</v>
      </c>
      <c r="C1452">
        <v>331</v>
      </c>
      <c r="D1452">
        <v>338205219</v>
      </c>
      <c r="E1452" s="1" t="s">
        <v>29</v>
      </c>
      <c r="F1452">
        <v>11800</v>
      </c>
      <c r="G1452">
        <v>500054</v>
      </c>
      <c r="H1452" s="1" t="s">
        <v>87</v>
      </c>
      <c r="I1452" s="1" t="s">
        <v>3368</v>
      </c>
      <c r="J1452" s="1" t="s">
        <v>29</v>
      </c>
      <c r="L1452" s="1" t="s">
        <v>27</v>
      </c>
      <c r="M1452" s="1" t="s">
        <v>3419</v>
      </c>
      <c r="N1452" s="1" t="s">
        <v>3978</v>
      </c>
      <c r="O1452" s="1" t="s">
        <v>3886</v>
      </c>
      <c r="P1452" s="1" t="s">
        <v>3416</v>
      </c>
      <c r="Q1452">
        <v>13130</v>
      </c>
      <c r="R1452">
        <v>1</v>
      </c>
      <c r="S1452">
        <v>535</v>
      </c>
      <c r="T1452" s="1" t="s">
        <v>3665</v>
      </c>
      <c r="U1452" s="1" t="s">
        <v>27</v>
      </c>
      <c r="V1452">
        <v>1568401184</v>
      </c>
      <c r="W1452">
        <v>0</v>
      </c>
      <c r="X1452" s="1" t="s">
        <v>27</v>
      </c>
      <c r="Y1452" s="2">
        <v>43721.874305555553</v>
      </c>
    </row>
    <row r="1453" spans="1:25" x14ac:dyDescent="0.4">
      <c r="A1453">
        <v>1748704</v>
      </c>
      <c r="B1453">
        <v>70837872</v>
      </c>
      <c r="C1453">
        <v>331</v>
      </c>
      <c r="D1453">
        <v>338029755</v>
      </c>
      <c r="E1453" s="1" t="s">
        <v>29</v>
      </c>
      <c r="F1453">
        <v>11000</v>
      </c>
      <c r="G1453">
        <v>500054</v>
      </c>
      <c r="H1453" s="1" t="s">
        <v>87</v>
      </c>
      <c r="I1453" s="1" t="s">
        <v>3368</v>
      </c>
      <c r="J1453" s="1" t="s">
        <v>29</v>
      </c>
      <c r="L1453" s="1" t="s">
        <v>27</v>
      </c>
      <c r="M1453" s="1" t="s">
        <v>3419</v>
      </c>
      <c r="N1453" s="1" t="s">
        <v>4778</v>
      </c>
      <c r="O1453" s="1" t="s">
        <v>1693</v>
      </c>
      <c r="P1453" s="1" t="s">
        <v>3416</v>
      </c>
      <c r="Q1453">
        <v>13130</v>
      </c>
      <c r="R1453">
        <v>1</v>
      </c>
      <c r="S1453">
        <v>1083</v>
      </c>
      <c r="T1453" s="1" t="s">
        <v>3445</v>
      </c>
      <c r="U1453" s="1" t="s">
        <v>27</v>
      </c>
      <c r="V1453">
        <v>1568401184</v>
      </c>
      <c r="W1453">
        <v>0</v>
      </c>
      <c r="X1453" s="1" t="s">
        <v>27</v>
      </c>
      <c r="Y1453" s="2">
        <v>43721.874305555553</v>
      </c>
    </row>
    <row r="1454" spans="1:25" x14ac:dyDescent="0.4">
      <c r="A1454">
        <v>1748703</v>
      </c>
      <c r="B1454">
        <v>70837881</v>
      </c>
      <c r="C1454">
        <v>331</v>
      </c>
      <c r="D1454">
        <v>338140379</v>
      </c>
      <c r="E1454" s="1" t="s">
        <v>29</v>
      </c>
      <c r="F1454">
        <v>11000</v>
      </c>
      <c r="G1454">
        <v>500054</v>
      </c>
      <c r="H1454" s="1" t="s">
        <v>87</v>
      </c>
      <c r="I1454" s="1" t="s">
        <v>3368</v>
      </c>
      <c r="J1454" s="1" t="s">
        <v>29</v>
      </c>
      <c r="L1454" s="1" t="s">
        <v>27</v>
      </c>
      <c r="M1454" s="1" t="s">
        <v>3419</v>
      </c>
      <c r="N1454" s="1" t="s">
        <v>4838</v>
      </c>
      <c r="O1454" s="1" t="s">
        <v>3573</v>
      </c>
      <c r="P1454" s="1" t="s">
        <v>3416</v>
      </c>
      <c r="Q1454">
        <v>13130</v>
      </c>
      <c r="R1454">
        <v>1</v>
      </c>
      <c r="S1454">
        <v>856</v>
      </c>
      <c r="T1454" s="1" t="s">
        <v>3506</v>
      </c>
      <c r="U1454" s="1" t="s">
        <v>27</v>
      </c>
      <c r="V1454">
        <v>1568401184</v>
      </c>
      <c r="W1454">
        <v>0</v>
      </c>
      <c r="X1454" s="1" t="s">
        <v>27</v>
      </c>
      <c r="Y1454" s="2">
        <v>43721.874305555553</v>
      </c>
    </row>
    <row r="1455" spans="1:25" x14ac:dyDescent="0.4">
      <c r="A1455">
        <v>1748702</v>
      </c>
      <c r="B1455">
        <v>70837899</v>
      </c>
      <c r="C1455">
        <v>331</v>
      </c>
      <c r="D1455">
        <v>337924992</v>
      </c>
      <c r="E1455" s="1" t="s">
        <v>29</v>
      </c>
      <c r="F1455">
        <v>11000</v>
      </c>
      <c r="G1455">
        <v>500054</v>
      </c>
      <c r="H1455" s="1" t="s">
        <v>87</v>
      </c>
      <c r="I1455" s="1" t="s">
        <v>3368</v>
      </c>
      <c r="J1455" s="1" t="s">
        <v>29</v>
      </c>
      <c r="L1455" s="1" t="s">
        <v>27</v>
      </c>
      <c r="M1455" s="1" t="s">
        <v>3414</v>
      </c>
      <c r="N1455" s="1" t="s">
        <v>3985</v>
      </c>
      <c r="O1455" s="1" t="s">
        <v>1693</v>
      </c>
      <c r="P1455" s="1" t="s">
        <v>3416</v>
      </c>
      <c r="Q1455">
        <v>13130</v>
      </c>
      <c r="R1455">
        <v>1</v>
      </c>
      <c r="S1455">
        <v>1000</v>
      </c>
      <c r="T1455" s="1" t="s">
        <v>3478</v>
      </c>
      <c r="U1455" s="1" t="s">
        <v>27</v>
      </c>
      <c r="V1455">
        <v>1568401184</v>
      </c>
      <c r="W1455">
        <v>0</v>
      </c>
      <c r="X1455" s="1" t="s">
        <v>27</v>
      </c>
      <c r="Y1455" s="2">
        <v>43721.874305555553</v>
      </c>
    </row>
    <row r="1456" spans="1:25" x14ac:dyDescent="0.4">
      <c r="A1456">
        <v>1748701</v>
      </c>
      <c r="B1456">
        <v>70837902</v>
      </c>
      <c r="C1456">
        <v>331</v>
      </c>
      <c r="D1456">
        <v>338151670</v>
      </c>
      <c r="E1456" s="1" t="s">
        <v>29</v>
      </c>
      <c r="F1456">
        <v>11000</v>
      </c>
      <c r="G1456">
        <v>500054</v>
      </c>
      <c r="H1456" s="1" t="s">
        <v>87</v>
      </c>
      <c r="I1456" s="1" t="s">
        <v>3368</v>
      </c>
      <c r="J1456" s="1" t="s">
        <v>29</v>
      </c>
      <c r="L1456" s="1" t="s">
        <v>27</v>
      </c>
      <c r="M1456" s="1" t="s">
        <v>3419</v>
      </c>
      <c r="N1456" s="1" t="s">
        <v>4839</v>
      </c>
      <c r="O1456" s="1" t="s">
        <v>3573</v>
      </c>
      <c r="P1456" s="1" t="s">
        <v>3416</v>
      </c>
      <c r="Q1456">
        <v>13130</v>
      </c>
      <c r="R1456">
        <v>1</v>
      </c>
      <c r="S1456">
        <v>179</v>
      </c>
      <c r="T1456" s="1" t="s">
        <v>3837</v>
      </c>
      <c r="U1456" s="1" t="s">
        <v>27</v>
      </c>
      <c r="V1456">
        <v>1568401184</v>
      </c>
      <c r="W1456">
        <v>0</v>
      </c>
      <c r="X1456" s="1" t="s">
        <v>27</v>
      </c>
      <c r="Y1456" s="2">
        <v>43721.874305555553</v>
      </c>
    </row>
    <row r="1457" spans="1:25" x14ac:dyDescent="0.4">
      <c r="A1457">
        <v>1748700</v>
      </c>
      <c r="B1457">
        <v>70837911</v>
      </c>
      <c r="C1457">
        <v>331</v>
      </c>
      <c r="D1457">
        <v>338219521</v>
      </c>
      <c r="E1457" s="1" t="s">
        <v>29</v>
      </c>
      <c r="F1457">
        <v>11000</v>
      </c>
      <c r="G1457">
        <v>500054</v>
      </c>
      <c r="H1457" s="1" t="s">
        <v>87</v>
      </c>
      <c r="I1457" s="1" t="s">
        <v>3368</v>
      </c>
      <c r="J1457" s="1" t="s">
        <v>29</v>
      </c>
      <c r="L1457" s="1" t="s">
        <v>27</v>
      </c>
      <c r="M1457" s="1" t="s">
        <v>3979</v>
      </c>
      <c r="N1457" s="1" t="s">
        <v>4840</v>
      </c>
      <c r="O1457" s="1" t="s">
        <v>1693</v>
      </c>
      <c r="P1457" s="1" t="s">
        <v>3416</v>
      </c>
      <c r="Q1457">
        <v>13130</v>
      </c>
      <c r="R1457">
        <v>1</v>
      </c>
      <c r="S1457">
        <v>77</v>
      </c>
      <c r="T1457" s="1" t="s">
        <v>3373</v>
      </c>
      <c r="U1457" s="1" t="s">
        <v>27</v>
      </c>
      <c r="V1457">
        <v>1568401184</v>
      </c>
      <c r="W1457">
        <v>0</v>
      </c>
      <c r="X1457" s="1" t="s">
        <v>27</v>
      </c>
      <c r="Y1457" s="2">
        <v>43721.874305555553</v>
      </c>
    </row>
    <row r="1458" spans="1:25" x14ac:dyDescent="0.4">
      <c r="A1458">
        <v>1748699</v>
      </c>
      <c r="B1458">
        <v>70838534</v>
      </c>
      <c r="C1458">
        <v>331</v>
      </c>
      <c r="D1458">
        <v>338127316</v>
      </c>
      <c r="E1458" s="1" t="s">
        <v>389</v>
      </c>
      <c r="F1458">
        <v>33101</v>
      </c>
      <c r="G1458">
        <v>559351</v>
      </c>
      <c r="H1458" s="1" t="s">
        <v>389</v>
      </c>
      <c r="I1458" s="1" t="s">
        <v>3970</v>
      </c>
      <c r="J1458" s="1" t="s">
        <v>3971</v>
      </c>
      <c r="L1458" s="1" t="s">
        <v>27</v>
      </c>
      <c r="M1458" s="1" t="s">
        <v>3419</v>
      </c>
      <c r="N1458" s="1" t="s">
        <v>3678</v>
      </c>
      <c r="O1458" s="1" t="s">
        <v>27</v>
      </c>
      <c r="P1458" s="1" t="s">
        <v>3416</v>
      </c>
      <c r="Q1458">
        <v>13130</v>
      </c>
      <c r="R1458">
        <v>1</v>
      </c>
      <c r="S1458">
        <v>280</v>
      </c>
      <c r="T1458" s="1" t="s">
        <v>27</v>
      </c>
      <c r="U1458" s="1" t="s">
        <v>27</v>
      </c>
      <c r="V1458">
        <v>1568401184</v>
      </c>
      <c r="W1458">
        <v>0</v>
      </c>
      <c r="X1458" s="1" t="s">
        <v>27</v>
      </c>
      <c r="Y1458" s="2">
        <v>43721.874305555553</v>
      </c>
    </row>
    <row r="1459" spans="1:25" x14ac:dyDescent="0.4">
      <c r="A1459">
        <v>1748698</v>
      </c>
      <c r="B1459">
        <v>70841446</v>
      </c>
      <c r="C1459">
        <v>331</v>
      </c>
      <c r="D1459">
        <v>338822971</v>
      </c>
      <c r="E1459" s="1" t="s">
        <v>1727</v>
      </c>
      <c r="F1459">
        <v>26601</v>
      </c>
      <c r="G1459">
        <v>531057</v>
      </c>
      <c r="H1459" s="1" t="s">
        <v>1727</v>
      </c>
      <c r="I1459" s="1" t="s">
        <v>3698</v>
      </c>
      <c r="J1459" s="1" t="s">
        <v>1727</v>
      </c>
      <c r="L1459" s="1" t="s">
        <v>27</v>
      </c>
      <c r="M1459" s="1" t="s">
        <v>3419</v>
      </c>
      <c r="N1459" s="1" t="s">
        <v>4759</v>
      </c>
      <c r="O1459" s="1" t="s">
        <v>3700</v>
      </c>
      <c r="P1459" s="1" t="s">
        <v>3416</v>
      </c>
      <c r="Q1459">
        <v>13130</v>
      </c>
      <c r="R1459">
        <v>1</v>
      </c>
      <c r="S1459">
        <v>1457</v>
      </c>
      <c r="T1459" s="1" t="s">
        <v>27</v>
      </c>
      <c r="U1459" s="1" t="s">
        <v>27</v>
      </c>
      <c r="V1459">
        <v>1568401184</v>
      </c>
      <c r="W1459">
        <v>0</v>
      </c>
      <c r="X1459" s="1" t="s">
        <v>27</v>
      </c>
      <c r="Y1459" s="2">
        <v>43721.874305555553</v>
      </c>
    </row>
    <row r="1460" spans="1:25" x14ac:dyDescent="0.4">
      <c r="A1460">
        <v>1748697</v>
      </c>
      <c r="B1460">
        <v>70844534</v>
      </c>
      <c r="C1460">
        <v>331</v>
      </c>
      <c r="D1460">
        <v>338173146</v>
      </c>
      <c r="E1460" s="1" t="s">
        <v>99</v>
      </c>
      <c r="F1460">
        <v>76701</v>
      </c>
      <c r="G1460">
        <v>588296</v>
      </c>
      <c r="H1460" s="1" t="s">
        <v>99</v>
      </c>
      <c r="I1460" s="1" t="s">
        <v>3412</v>
      </c>
      <c r="J1460" s="1" t="s">
        <v>99</v>
      </c>
      <c r="L1460" s="1" t="s">
        <v>27</v>
      </c>
      <c r="M1460" s="1" t="s">
        <v>3419</v>
      </c>
      <c r="N1460" s="1" t="s">
        <v>4841</v>
      </c>
      <c r="O1460" s="1" t="s">
        <v>27</v>
      </c>
      <c r="P1460" s="1" t="s">
        <v>3416</v>
      </c>
      <c r="Q1460">
        <v>13130</v>
      </c>
      <c r="R1460">
        <v>1</v>
      </c>
      <c r="S1460">
        <v>7</v>
      </c>
      <c r="T1460" s="1" t="s">
        <v>3373</v>
      </c>
      <c r="U1460" s="1" t="s">
        <v>27</v>
      </c>
      <c r="V1460">
        <v>1568401184</v>
      </c>
      <c r="W1460">
        <v>0</v>
      </c>
      <c r="X1460" s="1" t="s">
        <v>27</v>
      </c>
      <c r="Y1460" s="2">
        <v>43721.874305555553</v>
      </c>
    </row>
    <row r="1461" spans="1:25" x14ac:dyDescent="0.4">
      <c r="A1461">
        <v>1727281</v>
      </c>
      <c r="B1461">
        <v>70844755</v>
      </c>
      <c r="C1461">
        <v>331</v>
      </c>
      <c r="D1461">
        <v>337925023</v>
      </c>
      <c r="E1461" s="1" t="s">
        <v>991</v>
      </c>
      <c r="F1461">
        <v>56201</v>
      </c>
      <c r="G1461">
        <v>579891</v>
      </c>
      <c r="H1461" s="1" t="s">
        <v>991</v>
      </c>
      <c r="I1461" s="1" t="s">
        <v>3421</v>
      </c>
      <c r="J1461" s="1" t="s">
        <v>991</v>
      </c>
      <c r="L1461" s="1" t="s">
        <v>27</v>
      </c>
      <c r="M1461" s="1" t="s">
        <v>3419</v>
      </c>
      <c r="N1461" s="1" t="s">
        <v>4842</v>
      </c>
      <c r="O1461" s="1" t="s">
        <v>27</v>
      </c>
      <c r="P1461" s="1" t="s">
        <v>3416</v>
      </c>
      <c r="Q1461">
        <v>13130</v>
      </c>
      <c r="R1461">
        <v>1</v>
      </c>
      <c r="S1461">
        <v>206</v>
      </c>
      <c r="T1461" s="1" t="s">
        <v>27</v>
      </c>
      <c r="U1461" s="1" t="s">
        <v>27</v>
      </c>
      <c r="V1461">
        <v>1568380359</v>
      </c>
      <c r="W1461">
        <v>0</v>
      </c>
      <c r="X1461" s="1" t="s">
        <v>27</v>
      </c>
      <c r="Y1461" s="2">
        <v>43721.633333333331</v>
      </c>
    </row>
    <row r="1462" spans="1:25" x14ac:dyDescent="0.4">
      <c r="A1462">
        <v>1748696</v>
      </c>
      <c r="B1462">
        <v>70845425</v>
      </c>
      <c r="C1462">
        <v>331</v>
      </c>
      <c r="D1462">
        <v>338127323</v>
      </c>
      <c r="E1462" s="1" t="s">
        <v>648</v>
      </c>
      <c r="F1462">
        <v>36301</v>
      </c>
      <c r="G1462">
        <v>555428</v>
      </c>
      <c r="H1462" s="1" t="s">
        <v>648</v>
      </c>
      <c r="I1462" s="1" t="s">
        <v>3392</v>
      </c>
      <c r="J1462" s="1" t="s">
        <v>1392</v>
      </c>
      <c r="L1462" s="1" t="s">
        <v>27</v>
      </c>
      <c r="M1462" s="1" t="s">
        <v>3419</v>
      </c>
      <c r="N1462" s="1" t="s">
        <v>4843</v>
      </c>
      <c r="O1462" s="1" t="s">
        <v>27</v>
      </c>
      <c r="P1462" s="1" t="s">
        <v>3416</v>
      </c>
      <c r="Q1462">
        <v>13130</v>
      </c>
      <c r="R1462">
        <v>1</v>
      </c>
      <c r="S1462">
        <v>1197</v>
      </c>
      <c r="T1462" s="1" t="s">
        <v>27</v>
      </c>
      <c r="U1462" s="1" t="s">
        <v>27</v>
      </c>
      <c r="V1462">
        <v>1568401184</v>
      </c>
      <c r="W1462">
        <v>0</v>
      </c>
      <c r="X1462" s="1" t="s">
        <v>27</v>
      </c>
      <c r="Y1462" s="2">
        <v>43721.874305555553</v>
      </c>
    </row>
    <row r="1463" spans="1:25" x14ac:dyDescent="0.4">
      <c r="A1463">
        <v>1748695</v>
      </c>
      <c r="B1463">
        <v>70872589</v>
      </c>
      <c r="C1463">
        <v>331</v>
      </c>
      <c r="D1463">
        <v>337925107</v>
      </c>
      <c r="E1463" s="1" t="s">
        <v>29</v>
      </c>
      <c r="F1463">
        <v>11000</v>
      </c>
      <c r="G1463">
        <v>500054</v>
      </c>
      <c r="H1463" s="1" t="s">
        <v>87</v>
      </c>
      <c r="I1463" s="1" t="s">
        <v>3368</v>
      </c>
      <c r="J1463" s="1" t="s">
        <v>29</v>
      </c>
      <c r="L1463" s="1" t="s">
        <v>27</v>
      </c>
      <c r="M1463" s="1" t="s">
        <v>3419</v>
      </c>
      <c r="N1463" s="1" t="s">
        <v>4844</v>
      </c>
      <c r="O1463" s="1" t="s">
        <v>1693</v>
      </c>
      <c r="P1463" s="1" t="s">
        <v>3416</v>
      </c>
      <c r="Q1463">
        <v>13130</v>
      </c>
      <c r="R1463">
        <v>1</v>
      </c>
      <c r="S1463">
        <v>287</v>
      </c>
      <c r="T1463" s="1" t="s">
        <v>3387</v>
      </c>
      <c r="U1463" s="1" t="s">
        <v>27</v>
      </c>
      <c r="V1463">
        <v>1568401184</v>
      </c>
      <c r="W1463">
        <v>0</v>
      </c>
      <c r="X1463" s="1" t="s">
        <v>27</v>
      </c>
      <c r="Y1463" s="2">
        <v>43721.874305555553</v>
      </c>
    </row>
    <row r="1464" spans="1:25" x14ac:dyDescent="0.4">
      <c r="A1464">
        <v>1748694</v>
      </c>
      <c r="B1464">
        <v>70874204</v>
      </c>
      <c r="C1464">
        <v>331</v>
      </c>
      <c r="D1464">
        <v>338127346</v>
      </c>
      <c r="E1464" s="1" t="s">
        <v>29</v>
      </c>
      <c r="F1464">
        <v>13000</v>
      </c>
      <c r="G1464">
        <v>500097</v>
      </c>
      <c r="H1464" s="1" t="s">
        <v>322</v>
      </c>
      <c r="I1464" s="1" t="s">
        <v>3368</v>
      </c>
      <c r="J1464" s="1" t="s">
        <v>29</v>
      </c>
      <c r="L1464" s="1" t="s">
        <v>27</v>
      </c>
      <c r="M1464" s="1" t="s">
        <v>3414</v>
      </c>
      <c r="N1464" s="1" t="s">
        <v>3692</v>
      </c>
      <c r="O1464" s="1" t="s">
        <v>3839</v>
      </c>
      <c r="P1464" s="1" t="s">
        <v>3416</v>
      </c>
      <c r="Q1464">
        <v>13130</v>
      </c>
      <c r="R1464">
        <v>1</v>
      </c>
      <c r="S1464">
        <v>400</v>
      </c>
      <c r="T1464" s="1" t="s">
        <v>3529</v>
      </c>
      <c r="U1464" s="1" t="s">
        <v>27</v>
      </c>
      <c r="V1464">
        <v>1568401183</v>
      </c>
      <c r="W1464">
        <v>0</v>
      </c>
      <c r="X1464" s="1" t="s">
        <v>27</v>
      </c>
      <c r="Y1464" s="2">
        <v>43721.874305555553</v>
      </c>
    </row>
    <row r="1465" spans="1:25" x14ac:dyDescent="0.4">
      <c r="A1465">
        <v>1730648</v>
      </c>
      <c r="B1465">
        <v>70947911</v>
      </c>
      <c r="C1465">
        <v>331</v>
      </c>
      <c r="D1465">
        <v>338029894</v>
      </c>
      <c r="E1465" s="1" t="s">
        <v>45</v>
      </c>
      <c r="F1465">
        <v>70800</v>
      </c>
      <c r="G1465">
        <v>546224</v>
      </c>
      <c r="H1465" s="1" t="s">
        <v>3494</v>
      </c>
      <c r="I1465" s="1" t="s">
        <v>3490</v>
      </c>
      <c r="J1465" s="1" t="s">
        <v>3491</v>
      </c>
      <c r="L1465" s="1" t="s">
        <v>27</v>
      </c>
      <c r="M1465" s="1" t="s">
        <v>3537</v>
      </c>
      <c r="N1465" s="1" t="s">
        <v>4845</v>
      </c>
      <c r="O1465" s="1" t="s">
        <v>3494</v>
      </c>
      <c r="P1465" s="1" t="s">
        <v>3416</v>
      </c>
      <c r="Q1465">
        <v>13130</v>
      </c>
      <c r="R1465">
        <v>1</v>
      </c>
      <c r="S1465">
        <v>1085</v>
      </c>
      <c r="T1465" s="1" t="s">
        <v>3773</v>
      </c>
      <c r="U1465" s="1" t="s">
        <v>27</v>
      </c>
      <c r="V1465">
        <v>1568380371</v>
      </c>
      <c r="W1465">
        <v>0</v>
      </c>
      <c r="X1465" s="1" t="s">
        <v>27</v>
      </c>
      <c r="Y1465" s="2">
        <v>43721.633333333331</v>
      </c>
    </row>
    <row r="1466" spans="1:25" x14ac:dyDescent="0.4">
      <c r="A1466">
        <v>1748693</v>
      </c>
      <c r="B1466">
        <v>71219293</v>
      </c>
      <c r="C1466">
        <v>331</v>
      </c>
      <c r="D1466">
        <v>337936941</v>
      </c>
      <c r="E1466" s="1" t="s">
        <v>29</v>
      </c>
      <c r="F1466">
        <v>14900</v>
      </c>
      <c r="G1466">
        <v>547034</v>
      </c>
      <c r="H1466" s="1" t="s">
        <v>3584</v>
      </c>
      <c r="I1466" s="1" t="s">
        <v>3368</v>
      </c>
      <c r="J1466" s="1" t="s">
        <v>29</v>
      </c>
      <c r="L1466" s="1" t="s">
        <v>27</v>
      </c>
      <c r="M1466" s="1" t="s">
        <v>3393</v>
      </c>
      <c r="N1466" s="1" t="s">
        <v>4846</v>
      </c>
      <c r="O1466" s="1" t="s">
        <v>356</v>
      </c>
      <c r="P1466" s="1" t="s">
        <v>3416</v>
      </c>
      <c r="Q1466">
        <v>13130</v>
      </c>
      <c r="R1466">
        <v>1</v>
      </c>
      <c r="S1466">
        <v>1501</v>
      </c>
      <c r="T1466" s="1" t="s">
        <v>3837</v>
      </c>
      <c r="U1466" s="1" t="s">
        <v>27</v>
      </c>
      <c r="V1466">
        <v>1568401183</v>
      </c>
      <c r="W1466">
        <v>0</v>
      </c>
      <c r="X1466" s="1" t="s">
        <v>27</v>
      </c>
      <c r="Y1466" s="2">
        <v>43721.874305555553</v>
      </c>
    </row>
    <row r="1467" spans="1:25" x14ac:dyDescent="0.4">
      <c r="A1467">
        <v>1736068</v>
      </c>
      <c r="B1467">
        <v>71219978</v>
      </c>
      <c r="C1467">
        <v>331</v>
      </c>
      <c r="D1467">
        <v>338336933</v>
      </c>
      <c r="E1467" s="1" t="s">
        <v>1239</v>
      </c>
      <c r="F1467">
        <v>69172</v>
      </c>
      <c r="G1467">
        <v>584550</v>
      </c>
      <c r="H1467" s="1" t="s">
        <v>1239</v>
      </c>
      <c r="I1467" s="1" t="s">
        <v>3726</v>
      </c>
      <c r="J1467" s="1" t="s">
        <v>325</v>
      </c>
      <c r="L1467" s="1" t="s">
        <v>27</v>
      </c>
      <c r="M1467" s="1" t="s">
        <v>3393</v>
      </c>
      <c r="N1467" s="1" t="s">
        <v>4847</v>
      </c>
      <c r="O1467" s="1" t="s">
        <v>27</v>
      </c>
      <c r="P1467" s="1" t="s">
        <v>3416</v>
      </c>
      <c r="Q1467">
        <v>13130</v>
      </c>
      <c r="R1467">
        <v>1</v>
      </c>
      <c r="S1467">
        <v>101</v>
      </c>
      <c r="T1467" s="1" t="s">
        <v>3493</v>
      </c>
      <c r="U1467" s="1" t="s">
        <v>27</v>
      </c>
      <c r="V1467">
        <v>1568380393</v>
      </c>
      <c r="W1467">
        <v>0</v>
      </c>
      <c r="X1467" s="1" t="s">
        <v>27</v>
      </c>
      <c r="Y1467" s="2">
        <v>43721.634027777778</v>
      </c>
    </row>
    <row r="1468" spans="1:25" x14ac:dyDescent="0.4">
      <c r="A1468">
        <v>1748692</v>
      </c>
      <c r="B1468">
        <v>71340726</v>
      </c>
      <c r="C1468">
        <v>641</v>
      </c>
      <c r="D1468">
        <v>337943118</v>
      </c>
      <c r="E1468" s="1" t="s">
        <v>788</v>
      </c>
      <c r="F1468">
        <v>51801</v>
      </c>
      <c r="G1468">
        <v>576271</v>
      </c>
      <c r="H1468" s="1" t="s">
        <v>788</v>
      </c>
      <c r="I1468" s="1" t="s">
        <v>3861</v>
      </c>
      <c r="J1468" s="1" t="s">
        <v>490</v>
      </c>
      <c r="L1468" s="1" t="s">
        <v>27</v>
      </c>
      <c r="M1468" s="1" t="s">
        <v>3393</v>
      </c>
      <c r="N1468" s="1" t="s">
        <v>3863</v>
      </c>
      <c r="O1468" s="1" t="s">
        <v>27</v>
      </c>
      <c r="P1468" s="1" t="s">
        <v>3410</v>
      </c>
      <c r="Q1468">
        <v>15002</v>
      </c>
      <c r="R1468">
        <v>1</v>
      </c>
      <c r="S1468">
        <v>695</v>
      </c>
      <c r="T1468" s="1" t="s">
        <v>27</v>
      </c>
      <c r="U1468" s="1" t="s">
        <v>27</v>
      </c>
      <c r="V1468">
        <v>1568401183</v>
      </c>
      <c r="W1468">
        <v>0</v>
      </c>
      <c r="X1468" s="1" t="s">
        <v>27</v>
      </c>
      <c r="Y1468" s="2">
        <v>43721.874305555553</v>
      </c>
    </row>
    <row r="1469" spans="1:25" x14ac:dyDescent="0.4">
      <c r="A1469">
        <v>1748691</v>
      </c>
      <c r="B1469">
        <v>71340734</v>
      </c>
      <c r="C1469">
        <v>641</v>
      </c>
      <c r="D1469">
        <v>338618454</v>
      </c>
      <c r="E1469" s="1" t="s">
        <v>1727</v>
      </c>
      <c r="F1469">
        <v>26601</v>
      </c>
      <c r="G1469">
        <v>531057</v>
      </c>
      <c r="H1469" s="1" t="s">
        <v>1727</v>
      </c>
      <c r="I1469" s="1" t="s">
        <v>3698</v>
      </c>
      <c r="J1469" s="1" t="s">
        <v>1727</v>
      </c>
      <c r="L1469" s="1" t="s">
        <v>27</v>
      </c>
      <c r="M1469" s="1" t="s">
        <v>3537</v>
      </c>
      <c r="N1469" s="1" t="s">
        <v>4848</v>
      </c>
      <c r="O1469" s="1" t="s">
        <v>3700</v>
      </c>
      <c r="P1469" s="1" t="s">
        <v>3410</v>
      </c>
      <c r="Q1469">
        <v>15002</v>
      </c>
      <c r="R1469">
        <v>1</v>
      </c>
      <c r="S1469">
        <v>66</v>
      </c>
      <c r="T1469" s="1" t="s">
        <v>27</v>
      </c>
      <c r="U1469" s="1" t="s">
        <v>27</v>
      </c>
      <c r="V1469">
        <v>1568401183</v>
      </c>
      <c r="W1469">
        <v>0</v>
      </c>
      <c r="X1469" s="1" t="s">
        <v>27</v>
      </c>
      <c r="Y1469" s="2">
        <v>43721.874305555553</v>
      </c>
    </row>
    <row r="1470" spans="1:25" x14ac:dyDescent="0.4">
      <c r="A1470">
        <v>1748690</v>
      </c>
      <c r="B1470">
        <v>71340807</v>
      </c>
      <c r="C1470">
        <v>641</v>
      </c>
      <c r="D1470">
        <v>337946529</v>
      </c>
      <c r="E1470" s="1" t="s">
        <v>162</v>
      </c>
      <c r="F1470">
        <v>77900</v>
      </c>
      <c r="G1470">
        <v>500496</v>
      </c>
      <c r="H1470" s="1" t="s">
        <v>162</v>
      </c>
      <c r="I1470" s="1" t="s">
        <v>3385</v>
      </c>
      <c r="J1470" s="1" t="s">
        <v>162</v>
      </c>
      <c r="L1470" s="1" t="s">
        <v>27</v>
      </c>
      <c r="M1470" s="1" t="s">
        <v>3570</v>
      </c>
      <c r="N1470" s="1" t="s">
        <v>4849</v>
      </c>
      <c r="O1470" s="1" t="s">
        <v>4002</v>
      </c>
      <c r="P1470" s="1" t="s">
        <v>3410</v>
      </c>
      <c r="Q1470">
        <v>15002</v>
      </c>
      <c r="R1470">
        <v>1</v>
      </c>
      <c r="S1470">
        <v>16</v>
      </c>
      <c r="T1470" s="1" t="s">
        <v>3377</v>
      </c>
      <c r="U1470" s="1" t="s">
        <v>27</v>
      </c>
      <c r="V1470">
        <v>1568401183</v>
      </c>
      <c r="W1470">
        <v>0</v>
      </c>
      <c r="X1470" s="1" t="s">
        <v>27</v>
      </c>
      <c r="Y1470" s="2">
        <v>43721.874305555553</v>
      </c>
    </row>
    <row r="1471" spans="1:25" x14ac:dyDescent="0.4">
      <c r="A1471">
        <v>1748689</v>
      </c>
      <c r="B1471">
        <v>71340815</v>
      </c>
      <c r="C1471">
        <v>641</v>
      </c>
      <c r="D1471">
        <v>339711647</v>
      </c>
      <c r="E1471" s="1" t="s">
        <v>45</v>
      </c>
      <c r="F1471">
        <v>70300</v>
      </c>
      <c r="G1471">
        <v>554227</v>
      </c>
      <c r="H1471" s="1" t="s">
        <v>4223</v>
      </c>
      <c r="I1471" s="1" t="s">
        <v>3490</v>
      </c>
      <c r="J1471" s="1" t="s">
        <v>3491</v>
      </c>
      <c r="L1471" s="1" t="s">
        <v>27</v>
      </c>
      <c r="M1471" s="1" t="s">
        <v>3540</v>
      </c>
      <c r="N1471" s="1" t="s">
        <v>4778</v>
      </c>
      <c r="O1471" s="1" t="s">
        <v>4223</v>
      </c>
      <c r="P1471" s="1" t="s">
        <v>3410</v>
      </c>
      <c r="Q1471">
        <v>15002</v>
      </c>
      <c r="R1471">
        <v>1</v>
      </c>
      <c r="S1471">
        <v>1106</v>
      </c>
      <c r="T1471" s="1" t="s">
        <v>3773</v>
      </c>
      <c r="U1471" s="1" t="s">
        <v>27</v>
      </c>
      <c r="V1471">
        <v>1568401183</v>
      </c>
      <c r="W1471">
        <v>0</v>
      </c>
      <c r="X1471" s="1" t="s">
        <v>27</v>
      </c>
      <c r="Y1471" s="2">
        <v>43721.874305555553</v>
      </c>
    </row>
    <row r="1472" spans="1:25" x14ac:dyDescent="0.4">
      <c r="A1472">
        <v>1748688</v>
      </c>
      <c r="B1472">
        <v>71340912</v>
      </c>
      <c r="C1472">
        <v>641</v>
      </c>
      <c r="D1472">
        <v>338824624</v>
      </c>
      <c r="E1472" s="1" t="s">
        <v>45</v>
      </c>
      <c r="F1472">
        <v>70800</v>
      </c>
      <c r="G1472">
        <v>546224</v>
      </c>
      <c r="H1472" s="1" t="s">
        <v>3494</v>
      </c>
      <c r="I1472" s="1" t="s">
        <v>3490</v>
      </c>
      <c r="J1472" s="1" t="s">
        <v>3491</v>
      </c>
      <c r="L1472" s="1" t="s">
        <v>27</v>
      </c>
      <c r="M1472" s="1" t="s">
        <v>3393</v>
      </c>
      <c r="N1472" s="1" t="s">
        <v>4588</v>
      </c>
      <c r="O1472" s="1" t="s">
        <v>3494</v>
      </c>
      <c r="P1472" s="1" t="s">
        <v>3410</v>
      </c>
      <c r="Q1472">
        <v>15002</v>
      </c>
      <c r="R1472">
        <v>1</v>
      </c>
      <c r="S1472">
        <v>6227</v>
      </c>
      <c r="T1472" s="1" t="s">
        <v>3377</v>
      </c>
      <c r="U1472" s="1" t="s">
        <v>27</v>
      </c>
      <c r="V1472">
        <v>1568401183</v>
      </c>
      <c r="W1472">
        <v>0</v>
      </c>
      <c r="X1472" s="1" t="s">
        <v>27</v>
      </c>
      <c r="Y1472" s="2">
        <v>43721.874305555553</v>
      </c>
    </row>
    <row r="1473" spans="1:25" x14ac:dyDescent="0.4">
      <c r="A1473">
        <v>1748687</v>
      </c>
      <c r="B1473">
        <v>71341072</v>
      </c>
      <c r="C1473">
        <v>641</v>
      </c>
      <c r="D1473">
        <v>338219547</v>
      </c>
      <c r="E1473" s="1" t="s">
        <v>145</v>
      </c>
      <c r="F1473">
        <v>50003</v>
      </c>
      <c r="G1473">
        <v>569810</v>
      </c>
      <c r="H1473" s="1" t="s">
        <v>145</v>
      </c>
      <c r="I1473" s="1" t="s">
        <v>3379</v>
      </c>
      <c r="J1473" s="1" t="s">
        <v>145</v>
      </c>
      <c r="L1473" s="1" t="s">
        <v>27</v>
      </c>
      <c r="M1473" s="1" t="s">
        <v>3414</v>
      </c>
      <c r="N1473" s="1" t="s">
        <v>3987</v>
      </c>
      <c r="O1473" s="1" t="s">
        <v>27</v>
      </c>
      <c r="P1473" s="1" t="s">
        <v>3410</v>
      </c>
      <c r="Q1473">
        <v>15002</v>
      </c>
      <c r="R1473">
        <v>1</v>
      </c>
      <c r="S1473">
        <v>356</v>
      </c>
      <c r="T1473" s="1" t="s">
        <v>3373</v>
      </c>
      <c r="U1473" s="1" t="s">
        <v>27</v>
      </c>
      <c r="V1473">
        <v>1568401183</v>
      </c>
      <c r="W1473">
        <v>0</v>
      </c>
      <c r="X1473" s="1" t="s">
        <v>27</v>
      </c>
      <c r="Y1473" s="2">
        <v>43721.874305555553</v>
      </c>
    </row>
    <row r="1474" spans="1:25" x14ac:dyDescent="0.4">
      <c r="A1474">
        <v>1748686</v>
      </c>
      <c r="B1474">
        <v>71341137</v>
      </c>
      <c r="C1474">
        <v>641</v>
      </c>
      <c r="D1474">
        <v>338618459</v>
      </c>
      <c r="E1474" s="1" t="s">
        <v>2763</v>
      </c>
      <c r="F1474">
        <v>25241</v>
      </c>
      <c r="G1474">
        <v>539210</v>
      </c>
      <c r="H1474" s="1" t="s">
        <v>2763</v>
      </c>
      <c r="I1474" s="1" t="s">
        <v>3643</v>
      </c>
      <c r="J1474" s="1" t="s">
        <v>3644</v>
      </c>
      <c r="L1474" s="1" t="s">
        <v>27</v>
      </c>
      <c r="M1474" s="1" t="s">
        <v>3419</v>
      </c>
      <c r="N1474" s="1" t="s">
        <v>4850</v>
      </c>
      <c r="O1474" s="1" t="s">
        <v>27</v>
      </c>
      <c r="P1474" s="1" t="s">
        <v>3410</v>
      </c>
      <c r="Q1474">
        <v>15002</v>
      </c>
      <c r="R1474">
        <v>1</v>
      </c>
      <c r="S1474">
        <v>20</v>
      </c>
      <c r="T1474" s="1" t="s">
        <v>27</v>
      </c>
      <c r="U1474" s="1" t="s">
        <v>27</v>
      </c>
      <c r="V1474">
        <v>1568401183</v>
      </c>
      <c r="W1474">
        <v>0</v>
      </c>
      <c r="X1474" s="1" t="s">
        <v>27</v>
      </c>
      <c r="Y1474" s="2">
        <v>43721.874305555553</v>
      </c>
    </row>
    <row r="1475" spans="1:25" x14ac:dyDescent="0.4">
      <c r="A1475">
        <v>1748685</v>
      </c>
      <c r="B1475">
        <v>71341501</v>
      </c>
      <c r="C1475">
        <v>641</v>
      </c>
      <c r="D1475">
        <v>338144250</v>
      </c>
      <c r="E1475" s="1" t="s">
        <v>145</v>
      </c>
      <c r="F1475">
        <v>50009</v>
      </c>
      <c r="G1475">
        <v>569810</v>
      </c>
      <c r="H1475" s="1" t="s">
        <v>145</v>
      </c>
      <c r="I1475" s="1" t="s">
        <v>3379</v>
      </c>
      <c r="J1475" s="1" t="s">
        <v>145</v>
      </c>
      <c r="L1475" s="1" t="s">
        <v>27</v>
      </c>
      <c r="M1475" s="1" t="s">
        <v>3393</v>
      </c>
      <c r="N1475" s="1" t="s">
        <v>4851</v>
      </c>
      <c r="O1475" s="1" t="s">
        <v>27</v>
      </c>
      <c r="P1475" s="1" t="s">
        <v>3410</v>
      </c>
      <c r="Q1475">
        <v>15002</v>
      </c>
      <c r="R1475">
        <v>1</v>
      </c>
      <c r="S1475">
        <v>1201</v>
      </c>
      <c r="T1475" s="1" t="s">
        <v>3557</v>
      </c>
      <c r="U1475" s="1" t="s">
        <v>27</v>
      </c>
      <c r="V1475">
        <v>1568401183</v>
      </c>
      <c r="W1475">
        <v>0</v>
      </c>
      <c r="X1475" s="1" t="s">
        <v>27</v>
      </c>
      <c r="Y1475" s="2">
        <v>43721.874305555553</v>
      </c>
    </row>
    <row r="1476" spans="1:25" x14ac:dyDescent="0.4">
      <c r="A1476">
        <v>1739613</v>
      </c>
      <c r="B1476">
        <v>72085428</v>
      </c>
      <c r="C1476">
        <v>331</v>
      </c>
      <c r="D1476">
        <v>338165075</v>
      </c>
      <c r="E1476" s="1" t="s">
        <v>410</v>
      </c>
      <c r="F1476">
        <v>57001</v>
      </c>
      <c r="G1476">
        <v>578347</v>
      </c>
      <c r="H1476" s="1" t="s">
        <v>410</v>
      </c>
      <c r="I1476" s="1" t="s">
        <v>3924</v>
      </c>
      <c r="J1476" s="1" t="s">
        <v>859</v>
      </c>
      <c r="L1476" s="1" t="s">
        <v>27</v>
      </c>
      <c r="M1476" s="1" t="s">
        <v>3414</v>
      </c>
      <c r="N1476" s="1" t="s">
        <v>3927</v>
      </c>
      <c r="O1476" s="1" t="s">
        <v>3928</v>
      </c>
      <c r="P1476" s="1" t="s">
        <v>3416</v>
      </c>
      <c r="Q1476">
        <v>13130</v>
      </c>
      <c r="R1476">
        <v>1</v>
      </c>
      <c r="S1476">
        <v>659</v>
      </c>
      <c r="T1476" s="1" t="s">
        <v>27</v>
      </c>
      <c r="U1476" s="1" t="s">
        <v>27</v>
      </c>
      <c r="V1476">
        <v>1568380405</v>
      </c>
      <c r="W1476">
        <v>0</v>
      </c>
      <c r="X1476" s="1" t="s">
        <v>27</v>
      </c>
      <c r="Y1476" s="2">
        <v>43721.634027777778</v>
      </c>
    </row>
    <row r="1477" spans="1:25" x14ac:dyDescent="0.4">
      <c r="A1477">
        <v>1740041</v>
      </c>
      <c r="B1477">
        <v>72543159</v>
      </c>
      <c r="C1477">
        <v>331</v>
      </c>
      <c r="D1477">
        <v>337966192</v>
      </c>
      <c r="E1477" s="1" t="s">
        <v>370</v>
      </c>
      <c r="F1477">
        <v>53501</v>
      </c>
      <c r="G1477">
        <v>575500</v>
      </c>
      <c r="H1477" s="1" t="s">
        <v>370</v>
      </c>
      <c r="I1477" s="1" t="s">
        <v>3714</v>
      </c>
      <c r="J1477" s="1" t="s">
        <v>82</v>
      </c>
      <c r="L1477" s="1" t="s">
        <v>27</v>
      </c>
      <c r="M1477" s="1" t="s">
        <v>3419</v>
      </c>
      <c r="N1477" s="1" t="s">
        <v>3990</v>
      </c>
      <c r="O1477" s="1" t="s">
        <v>27</v>
      </c>
      <c r="P1477" s="1" t="s">
        <v>3416</v>
      </c>
      <c r="Q1477">
        <v>13130</v>
      </c>
      <c r="R1477">
        <v>1</v>
      </c>
      <c r="S1477">
        <v>1025</v>
      </c>
      <c r="T1477" s="1" t="s">
        <v>27</v>
      </c>
      <c r="U1477" s="1" t="s">
        <v>27</v>
      </c>
      <c r="V1477">
        <v>1568380407</v>
      </c>
      <c r="W1477">
        <v>0</v>
      </c>
      <c r="X1477" s="1" t="s">
        <v>27</v>
      </c>
      <c r="Y1477" s="2">
        <v>43721.634027777778</v>
      </c>
    </row>
    <row r="1478" spans="1:25" x14ac:dyDescent="0.4">
      <c r="A1478">
        <v>1740137</v>
      </c>
      <c r="B1478">
        <v>72547651</v>
      </c>
      <c r="C1478">
        <v>331</v>
      </c>
      <c r="D1478">
        <v>339236657</v>
      </c>
      <c r="E1478" s="1" t="s">
        <v>1151</v>
      </c>
      <c r="F1478">
        <v>74601</v>
      </c>
      <c r="G1478">
        <v>555321</v>
      </c>
      <c r="H1478" s="1" t="s">
        <v>3706</v>
      </c>
      <c r="I1478" s="1" t="s">
        <v>3707</v>
      </c>
      <c r="J1478" s="1" t="s">
        <v>1151</v>
      </c>
      <c r="L1478" s="1" t="s">
        <v>27</v>
      </c>
      <c r="M1478" s="1" t="s">
        <v>3414</v>
      </c>
      <c r="N1478" s="1" t="s">
        <v>3521</v>
      </c>
      <c r="O1478" s="1" t="s">
        <v>3563</v>
      </c>
      <c r="P1478" s="1" t="s">
        <v>3416</v>
      </c>
      <c r="Q1478">
        <v>13130</v>
      </c>
      <c r="R1478">
        <v>1</v>
      </c>
      <c r="S1478">
        <v>867</v>
      </c>
      <c r="T1478" s="1" t="s">
        <v>3466</v>
      </c>
      <c r="U1478" s="1" t="s">
        <v>27</v>
      </c>
      <c r="V1478">
        <v>1568380408</v>
      </c>
      <c r="W1478">
        <v>0</v>
      </c>
      <c r="X1478" s="1" t="s">
        <v>27</v>
      </c>
      <c r="Y1478" s="2">
        <v>43721.634027777778</v>
      </c>
    </row>
    <row r="1479" spans="1:25" x14ac:dyDescent="0.4">
      <c r="A1479">
        <v>1748684</v>
      </c>
      <c r="B1479">
        <v>72549572</v>
      </c>
      <c r="C1479">
        <v>331</v>
      </c>
      <c r="D1479">
        <v>338374988</v>
      </c>
      <c r="E1479" s="1" t="s">
        <v>933</v>
      </c>
      <c r="F1479">
        <v>39201</v>
      </c>
      <c r="G1479">
        <v>553131</v>
      </c>
      <c r="H1479" s="1" t="s">
        <v>933</v>
      </c>
      <c r="I1479" s="1" t="s">
        <v>3589</v>
      </c>
      <c r="J1479" s="1" t="s">
        <v>669</v>
      </c>
      <c r="L1479" s="1" t="s">
        <v>27</v>
      </c>
      <c r="M1479" s="1" t="s">
        <v>3419</v>
      </c>
      <c r="N1479" s="1" t="s">
        <v>4852</v>
      </c>
      <c r="O1479" s="1" t="s">
        <v>4853</v>
      </c>
      <c r="P1479" s="1" t="s">
        <v>3416</v>
      </c>
      <c r="Q1479">
        <v>13130</v>
      </c>
      <c r="R1479">
        <v>1</v>
      </c>
      <c r="S1479">
        <v>405</v>
      </c>
      <c r="T1479" s="1" t="s">
        <v>3466</v>
      </c>
      <c r="U1479" s="1" t="s">
        <v>27</v>
      </c>
      <c r="V1479">
        <v>1568401183</v>
      </c>
      <c r="W1479">
        <v>0</v>
      </c>
      <c r="X1479" s="1" t="s">
        <v>27</v>
      </c>
      <c r="Y1479" s="2">
        <v>43721.874305555553</v>
      </c>
    </row>
    <row r="1480" spans="1:25" x14ac:dyDescent="0.4">
      <c r="A1480">
        <v>1748683</v>
      </c>
      <c r="B1480">
        <v>72549581</v>
      </c>
      <c r="C1480">
        <v>331</v>
      </c>
      <c r="D1480">
        <v>338030747</v>
      </c>
      <c r="E1480" s="1" t="s">
        <v>305</v>
      </c>
      <c r="F1480">
        <v>38601</v>
      </c>
      <c r="G1480">
        <v>550787</v>
      </c>
      <c r="H1480" s="1" t="s">
        <v>305</v>
      </c>
      <c r="I1480" s="1" t="s">
        <v>3400</v>
      </c>
      <c r="J1480" s="1" t="s">
        <v>305</v>
      </c>
      <c r="L1480" s="1" t="s">
        <v>27</v>
      </c>
      <c r="M1480" s="1" t="s">
        <v>3414</v>
      </c>
      <c r="N1480" s="1" t="s">
        <v>4854</v>
      </c>
      <c r="O1480" s="1" t="s">
        <v>3847</v>
      </c>
      <c r="P1480" s="1" t="s">
        <v>3416</v>
      </c>
      <c r="Q1480">
        <v>13130</v>
      </c>
      <c r="R1480">
        <v>1</v>
      </c>
      <c r="S1480">
        <v>934</v>
      </c>
      <c r="T1480" s="1" t="s">
        <v>27</v>
      </c>
      <c r="U1480" s="1" t="s">
        <v>27</v>
      </c>
      <c r="V1480">
        <v>1568401183</v>
      </c>
      <c r="W1480">
        <v>0</v>
      </c>
      <c r="X1480" s="1" t="s">
        <v>27</v>
      </c>
      <c r="Y1480" s="2">
        <v>43721.874305555553</v>
      </c>
    </row>
    <row r="1481" spans="1:25" x14ac:dyDescent="0.4">
      <c r="A1481">
        <v>1748682</v>
      </c>
      <c r="B1481">
        <v>75050081</v>
      </c>
      <c r="C1481">
        <v>331</v>
      </c>
      <c r="D1481">
        <v>339712639</v>
      </c>
      <c r="E1481" s="1" t="s">
        <v>944</v>
      </c>
      <c r="F1481">
        <v>38241</v>
      </c>
      <c r="G1481">
        <v>545562</v>
      </c>
      <c r="H1481" s="1" t="s">
        <v>944</v>
      </c>
      <c r="I1481" s="1" t="s">
        <v>3461</v>
      </c>
      <c r="J1481" s="1" t="s">
        <v>782</v>
      </c>
      <c r="L1481" s="1" t="s">
        <v>27</v>
      </c>
      <c r="M1481" s="1" t="s">
        <v>3393</v>
      </c>
      <c r="N1481" s="1" t="s">
        <v>3993</v>
      </c>
      <c r="O1481" s="1" t="s">
        <v>27</v>
      </c>
      <c r="P1481" s="1" t="s">
        <v>3416</v>
      </c>
      <c r="Q1481">
        <v>13130</v>
      </c>
      <c r="R1481">
        <v>1</v>
      </c>
      <c r="S1481">
        <v>86</v>
      </c>
      <c r="T1481" s="1" t="s">
        <v>27</v>
      </c>
      <c r="U1481" s="1" t="s">
        <v>27</v>
      </c>
      <c r="V1481">
        <v>1568401182</v>
      </c>
      <c r="W1481">
        <v>0</v>
      </c>
      <c r="X1481" s="1" t="s">
        <v>27</v>
      </c>
      <c r="Y1481" s="2">
        <v>43721.874305555553</v>
      </c>
    </row>
    <row r="1482" spans="1:25" x14ac:dyDescent="0.4">
      <c r="A1482">
        <v>1748681</v>
      </c>
      <c r="B1482">
        <v>75050099</v>
      </c>
      <c r="C1482">
        <v>331</v>
      </c>
      <c r="D1482">
        <v>338184703</v>
      </c>
      <c r="E1482" s="1" t="s">
        <v>669</v>
      </c>
      <c r="F1482">
        <v>39002</v>
      </c>
      <c r="G1482">
        <v>552046</v>
      </c>
      <c r="H1482" s="1" t="s">
        <v>669</v>
      </c>
      <c r="I1482" s="1" t="s">
        <v>3589</v>
      </c>
      <c r="J1482" s="1" t="s">
        <v>669</v>
      </c>
      <c r="L1482" s="1" t="s">
        <v>27</v>
      </c>
      <c r="M1482" s="1" t="s">
        <v>3414</v>
      </c>
      <c r="N1482" s="1" t="s">
        <v>4855</v>
      </c>
      <c r="O1482" s="1" t="s">
        <v>27</v>
      </c>
      <c r="P1482" s="1" t="s">
        <v>3416</v>
      </c>
      <c r="Q1482">
        <v>13130</v>
      </c>
      <c r="R1482">
        <v>1</v>
      </c>
      <c r="S1482">
        <v>2474</v>
      </c>
      <c r="T1482" s="1" t="s">
        <v>27</v>
      </c>
      <c r="U1482" s="1" t="s">
        <v>27</v>
      </c>
      <c r="V1482">
        <v>1568401182</v>
      </c>
      <c r="W1482">
        <v>0</v>
      </c>
      <c r="X1482" s="1" t="s">
        <v>27</v>
      </c>
      <c r="Y1482" s="2">
        <v>43721.874305555553</v>
      </c>
    </row>
    <row r="1483" spans="1:25" x14ac:dyDescent="0.4">
      <c r="A1483">
        <v>1744914</v>
      </c>
      <c r="B1483">
        <v>75059151</v>
      </c>
      <c r="C1483">
        <v>331</v>
      </c>
      <c r="D1483">
        <v>338096771</v>
      </c>
      <c r="E1483" s="1" t="s">
        <v>695</v>
      </c>
      <c r="F1483">
        <v>35601</v>
      </c>
      <c r="G1483">
        <v>560286</v>
      </c>
      <c r="H1483" s="1" t="s">
        <v>695</v>
      </c>
      <c r="I1483" s="1" t="s">
        <v>3596</v>
      </c>
      <c r="J1483" s="1" t="s">
        <v>695</v>
      </c>
      <c r="L1483" s="1" t="s">
        <v>27</v>
      </c>
      <c r="M1483" s="1" t="s">
        <v>3414</v>
      </c>
      <c r="N1483" s="1" t="s">
        <v>4500</v>
      </c>
      <c r="O1483" s="1" t="s">
        <v>27</v>
      </c>
      <c r="P1483" s="1" t="s">
        <v>3416</v>
      </c>
      <c r="Q1483">
        <v>13130</v>
      </c>
      <c r="R1483">
        <v>1</v>
      </c>
      <c r="S1483">
        <v>716</v>
      </c>
      <c r="T1483" s="1" t="s">
        <v>27</v>
      </c>
      <c r="U1483" s="1" t="s">
        <v>27</v>
      </c>
      <c r="V1483">
        <v>1568380428</v>
      </c>
      <c r="W1483">
        <v>0</v>
      </c>
      <c r="X1483" s="1" t="s">
        <v>27</v>
      </c>
      <c r="Y1483" s="2">
        <v>43721.634027777778</v>
      </c>
    </row>
    <row r="1484" spans="1:25" x14ac:dyDescent="0.4">
      <c r="A1484">
        <v>1745564</v>
      </c>
      <c r="B1484">
        <v>75075920</v>
      </c>
      <c r="C1484">
        <v>331</v>
      </c>
      <c r="D1484">
        <v>338096782</v>
      </c>
      <c r="E1484" s="1" t="s">
        <v>154</v>
      </c>
      <c r="F1484">
        <v>53701</v>
      </c>
      <c r="G1484">
        <v>571164</v>
      </c>
      <c r="H1484" s="1" t="s">
        <v>154</v>
      </c>
      <c r="I1484" s="1" t="s">
        <v>3603</v>
      </c>
      <c r="J1484" s="1" t="s">
        <v>154</v>
      </c>
      <c r="L1484" s="1" t="s">
        <v>27</v>
      </c>
      <c r="M1484" s="1" t="s">
        <v>3419</v>
      </c>
      <c r="N1484" s="1" t="s">
        <v>3871</v>
      </c>
      <c r="O1484" s="1" t="s">
        <v>3808</v>
      </c>
      <c r="P1484" s="1" t="s">
        <v>3416</v>
      </c>
      <c r="Q1484">
        <v>13130</v>
      </c>
      <c r="R1484">
        <v>1</v>
      </c>
      <c r="S1484">
        <v>842</v>
      </c>
      <c r="T1484" s="1" t="s">
        <v>27</v>
      </c>
      <c r="U1484" s="1" t="s">
        <v>27</v>
      </c>
      <c r="V1484">
        <v>1568380431</v>
      </c>
      <c r="W1484">
        <v>0</v>
      </c>
      <c r="X1484" s="1" t="s">
        <v>27</v>
      </c>
      <c r="Y1484" s="2">
        <v>43721.634027777778</v>
      </c>
    </row>
    <row r="1485" spans="1:25" x14ac:dyDescent="0.4">
      <c r="A1485">
        <v>1747305</v>
      </c>
      <c r="B1485">
        <v>75129507</v>
      </c>
      <c r="C1485">
        <v>331</v>
      </c>
      <c r="D1485">
        <v>339237589</v>
      </c>
      <c r="E1485" s="1" t="s">
        <v>980</v>
      </c>
      <c r="F1485">
        <v>51101</v>
      </c>
      <c r="G1485">
        <v>577626</v>
      </c>
      <c r="H1485" s="1" t="s">
        <v>980</v>
      </c>
      <c r="I1485" s="1" t="s">
        <v>3530</v>
      </c>
      <c r="J1485" s="1" t="s">
        <v>522</v>
      </c>
      <c r="L1485" s="1" t="s">
        <v>27</v>
      </c>
      <c r="M1485" s="1" t="s">
        <v>3419</v>
      </c>
      <c r="N1485" s="1" t="s">
        <v>3885</v>
      </c>
      <c r="O1485" s="1" t="s">
        <v>27</v>
      </c>
      <c r="P1485" s="1" t="s">
        <v>3416</v>
      </c>
      <c r="Q1485">
        <v>13130</v>
      </c>
      <c r="R1485">
        <v>1</v>
      </c>
      <c r="S1485">
        <v>519</v>
      </c>
      <c r="T1485" s="1" t="s">
        <v>27</v>
      </c>
      <c r="U1485" s="1" t="s">
        <v>27</v>
      </c>
      <c r="V1485">
        <v>1568380438</v>
      </c>
      <c r="W1485">
        <v>0</v>
      </c>
      <c r="X1485" s="1" t="s">
        <v>27</v>
      </c>
      <c r="Y1485" s="2">
        <v>43721.634027777778</v>
      </c>
    </row>
    <row r="1486" spans="1:25" x14ac:dyDescent="0.4">
      <c r="A1486">
        <v>1747540</v>
      </c>
      <c r="B1486">
        <v>75137011</v>
      </c>
      <c r="C1486">
        <v>331</v>
      </c>
      <c r="D1486">
        <v>338142564</v>
      </c>
      <c r="E1486" s="1" t="s">
        <v>490</v>
      </c>
      <c r="F1486">
        <v>51601</v>
      </c>
      <c r="G1486">
        <v>576069</v>
      </c>
      <c r="H1486" s="1" t="s">
        <v>490</v>
      </c>
      <c r="I1486" s="1" t="s">
        <v>3861</v>
      </c>
      <c r="J1486" s="1" t="s">
        <v>490</v>
      </c>
      <c r="L1486" s="1" t="s">
        <v>27</v>
      </c>
      <c r="M1486" s="1" t="s">
        <v>3414</v>
      </c>
      <c r="N1486" s="1" t="s">
        <v>4695</v>
      </c>
      <c r="O1486" s="1" t="s">
        <v>27</v>
      </c>
      <c r="P1486" s="1" t="s">
        <v>3416</v>
      </c>
      <c r="Q1486">
        <v>13130</v>
      </c>
      <c r="R1486">
        <v>1</v>
      </c>
      <c r="S1486">
        <v>1166</v>
      </c>
      <c r="T1486" s="1" t="s">
        <v>27</v>
      </c>
      <c r="U1486" s="1" t="s">
        <v>27</v>
      </c>
      <c r="V1486">
        <v>1568380439</v>
      </c>
      <c r="W1486">
        <v>0</v>
      </c>
      <c r="X1486" s="1" t="s">
        <v>27</v>
      </c>
      <c r="Y1486" s="2">
        <v>43721.634027777778</v>
      </c>
    </row>
    <row r="1487" spans="1:25" x14ac:dyDescent="0.4">
      <c r="A1487">
        <v>1261732</v>
      </c>
      <c r="B1487">
        <v>15028216</v>
      </c>
      <c r="C1487">
        <v>331</v>
      </c>
      <c r="D1487">
        <v>338745988</v>
      </c>
      <c r="E1487" s="1" t="s">
        <v>837</v>
      </c>
      <c r="F1487">
        <v>56301</v>
      </c>
      <c r="G1487">
        <v>580511</v>
      </c>
      <c r="H1487" s="1" t="s">
        <v>837</v>
      </c>
      <c r="I1487" s="1" t="s">
        <v>3421</v>
      </c>
      <c r="J1487" s="1" t="s">
        <v>991</v>
      </c>
      <c r="L1487" s="1" t="s">
        <v>27</v>
      </c>
      <c r="M1487" s="1" t="s">
        <v>3419</v>
      </c>
      <c r="N1487" s="1" t="s">
        <v>3711</v>
      </c>
      <c r="O1487" s="1" t="s">
        <v>4373</v>
      </c>
      <c r="P1487" s="1" t="s">
        <v>3416</v>
      </c>
      <c r="Q1487">
        <v>13130</v>
      </c>
      <c r="R1487">
        <v>1</v>
      </c>
      <c r="S1487">
        <v>445</v>
      </c>
      <c r="T1487" s="1" t="s">
        <v>27</v>
      </c>
      <c r="U1487" s="1" t="s">
        <v>27</v>
      </c>
      <c r="V1487">
        <v>1568378734</v>
      </c>
      <c r="W1487">
        <v>0</v>
      </c>
      <c r="X1487" s="1" t="s">
        <v>27</v>
      </c>
      <c r="Y1487" s="2">
        <v>43721.614583333336</v>
      </c>
    </row>
    <row r="1488" spans="1:25" x14ac:dyDescent="0.4">
      <c r="A1488">
        <v>1748680</v>
      </c>
      <c r="B1488">
        <v>49766929</v>
      </c>
      <c r="C1488">
        <v>331</v>
      </c>
      <c r="D1488">
        <v>338182182</v>
      </c>
      <c r="E1488" s="1" t="s">
        <v>695</v>
      </c>
      <c r="F1488">
        <v>35601</v>
      </c>
      <c r="G1488">
        <v>560286</v>
      </c>
      <c r="H1488" s="1" t="s">
        <v>695</v>
      </c>
      <c r="I1488" s="1" t="s">
        <v>3596</v>
      </c>
      <c r="J1488" s="1" t="s">
        <v>695</v>
      </c>
      <c r="L1488" s="1" t="s">
        <v>27</v>
      </c>
      <c r="M1488" s="1" t="s">
        <v>3414</v>
      </c>
      <c r="N1488" s="1" t="s">
        <v>4856</v>
      </c>
      <c r="O1488" s="1" t="s">
        <v>27</v>
      </c>
      <c r="P1488" s="1" t="s">
        <v>3416</v>
      </c>
      <c r="Q1488">
        <v>13130</v>
      </c>
      <c r="R1488">
        <v>1</v>
      </c>
      <c r="S1488">
        <v>1620</v>
      </c>
      <c r="T1488" s="1" t="s">
        <v>27</v>
      </c>
      <c r="U1488" s="1" t="s">
        <v>27</v>
      </c>
      <c r="V1488">
        <v>1568401182</v>
      </c>
      <c r="W1488">
        <v>0</v>
      </c>
      <c r="X1488" s="1" t="s">
        <v>27</v>
      </c>
      <c r="Y1488" s="2">
        <v>43721.874305555553</v>
      </c>
    </row>
    <row r="1489" spans="1:25" x14ac:dyDescent="0.4">
      <c r="A1489">
        <v>1748679</v>
      </c>
      <c r="B1489">
        <v>61986038</v>
      </c>
      <c r="C1489">
        <v>331</v>
      </c>
      <c r="D1489">
        <v>337915603</v>
      </c>
      <c r="E1489" s="1" t="s">
        <v>805</v>
      </c>
      <c r="F1489">
        <v>75301</v>
      </c>
      <c r="G1489">
        <v>513750</v>
      </c>
      <c r="H1489" s="1" t="s">
        <v>805</v>
      </c>
      <c r="I1489" s="1" t="s">
        <v>3517</v>
      </c>
      <c r="J1489" s="1" t="s">
        <v>547</v>
      </c>
      <c r="L1489" s="1" t="s">
        <v>27</v>
      </c>
      <c r="M1489" s="1" t="s">
        <v>3419</v>
      </c>
      <c r="N1489" s="1" t="s">
        <v>4857</v>
      </c>
      <c r="O1489" s="1" t="s">
        <v>3969</v>
      </c>
      <c r="P1489" s="1" t="s">
        <v>3416</v>
      </c>
      <c r="Q1489">
        <v>13130</v>
      </c>
      <c r="R1489">
        <v>1</v>
      </c>
      <c r="S1489">
        <v>588</v>
      </c>
      <c r="T1489" s="1" t="s">
        <v>27</v>
      </c>
      <c r="U1489" s="1" t="s">
        <v>27</v>
      </c>
      <c r="V1489">
        <v>1568401182</v>
      </c>
      <c r="W1489">
        <v>0</v>
      </c>
      <c r="X1489" s="1" t="s">
        <v>27</v>
      </c>
      <c r="Y1489" s="2">
        <v>43721.874305555553</v>
      </c>
    </row>
    <row r="1490" spans="1:25" x14ac:dyDescent="0.4">
      <c r="A1490">
        <v>1001555</v>
      </c>
      <c r="B1490">
        <v>69434</v>
      </c>
      <c r="C1490">
        <v>331</v>
      </c>
      <c r="D1490">
        <v>304457935</v>
      </c>
      <c r="E1490" s="1" t="s">
        <v>1686</v>
      </c>
      <c r="F1490">
        <v>27023</v>
      </c>
      <c r="G1490">
        <v>541982</v>
      </c>
      <c r="H1490" s="1" t="s">
        <v>1686</v>
      </c>
      <c r="I1490" s="1" t="s">
        <v>3689</v>
      </c>
      <c r="J1490" s="1" t="s">
        <v>746</v>
      </c>
      <c r="K1490">
        <v>13130</v>
      </c>
      <c r="L1490" s="1" t="s">
        <v>3416</v>
      </c>
      <c r="M1490" s="1" t="s">
        <v>3393</v>
      </c>
      <c r="N1490" s="1" t="s">
        <v>4377</v>
      </c>
      <c r="O1490" s="1" t="s">
        <v>4378</v>
      </c>
      <c r="P1490" s="1" t="s">
        <v>27</v>
      </c>
      <c r="T1490" s="1" t="s">
        <v>27</v>
      </c>
      <c r="U1490" s="1" t="s">
        <v>27</v>
      </c>
      <c r="V1490">
        <v>1568131265</v>
      </c>
      <c r="W1490">
        <v>0</v>
      </c>
      <c r="X1490" s="1" t="s">
        <v>27</v>
      </c>
      <c r="Y1490" s="2">
        <v>43718.750694444447</v>
      </c>
    </row>
    <row r="1491" spans="1:25" x14ac:dyDescent="0.4">
      <c r="A1491">
        <v>1016085</v>
      </c>
      <c r="B1491">
        <v>498793</v>
      </c>
      <c r="C1491">
        <v>331</v>
      </c>
      <c r="D1491">
        <v>304243769</v>
      </c>
      <c r="E1491" s="1" t="s">
        <v>4277</v>
      </c>
      <c r="F1491">
        <v>53121</v>
      </c>
      <c r="G1491">
        <v>555096</v>
      </c>
      <c r="H1491" s="1" t="s">
        <v>4277</v>
      </c>
      <c r="I1491" s="1" t="s">
        <v>3714</v>
      </c>
      <c r="J1491" s="1" t="s">
        <v>82</v>
      </c>
      <c r="K1491">
        <v>13130</v>
      </c>
      <c r="L1491" s="1" t="s">
        <v>3416</v>
      </c>
      <c r="M1491" s="1" t="s">
        <v>3419</v>
      </c>
      <c r="N1491" s="1" t="s">
        <v>4858</v>
      </c>
      <c r="O1491" s="1" t="s">
        <v>4859</v>
      </c>
      <c r="P1491" s="1" t="s">
        <v>27</v>
      </c>
      <c r="T1491" s="1" t="s">
        <v>27</v>
      </c>
      <c r="U1491" s="1" t="s">
        <v>27</v>
      </c>
      <c r="V1491">
        <v>1568131367</v>
      </c>
      <c r="W1491">
        <v>0</v>
      </c>
      <c r="X1491" s="1" t="s">
        <v>27</v>
      </c>
      <c r="Y1491" s="2">
        <v>43718.751388888886</v>
      </c>
    </row>
    <row r="1492" spans="1:25" x14ac:dyDescent="0.4">
      <c r="A1492">
        <v>1748678</v>
      </c>
      <c r="B1492">
        <v>559415</v>
      </c>
      <c r="C1492">
        <v>331</v>
      </c>
      <c r="D1492">
        <v>338071987</v>
      </c>
      <c r="E1492" s="1" t="s">
        <v>53</v>
      </c>
      <c r="F1492">
        <v>60200</v>
      </c>
      <c r="G1492">
        <v>550973</v>
      </c>
      <c r="H1492" s="1" t="s">
        <v>3425</v>
      </c>
      <c r="I1492" s="1" t="s">
        <v>3426</v>
      </c>
      <c r="J1492" s="1" t="s">
        <v>3427</v>
      </c>
      <c r="L1492" s="1" t="s">
        <v>27</v>
      </c>
      <c r="M1492" s="1" t="s">
        <v>3414</v>
      </c>
      <c r="N1492" s="1" t="s">
        <v>4860</v>
      </c>
      <c r="O1492" s="1" t="s">
        <v>3440</v>
      </c>
      <c r="P1492" s="1" t="s">
        <v>3416</v>
      </c>
      <c r="Q1492">
        <v>13130</v>
      </c>
      <c r="R1492">
        <v>1</v>
      </c>
      <c r="S1492">
        <v>366</v>
      </c>
      <c r="T1492" s="1" t="s">
        <v>3373</v>
      </c>
      <c r="U1492" s="1" t="s">
        <v>27</v>
      </c>
      <c r="V1492">
        <v>1568401182</v>
      </c>
      <c r="W1492">
        <v>0</v>
      </c>
      <c r="X1492" s="1" t="s">
        <v>27</v>
      </c>
      <c r="Y1492" s="2">
        <v>43721.874305555553</v>
      </c>
    </row>
    <row r="1493" spans="1:25" x14ac:dyDescent="0.4">
      <c r="A1493">
        <v>1748677</v>
      </c>
      <c r="B1493">
        <v>60045035</v>
      </c>
      <c r="C1493">
        <v>331</v>
      </c>
      <c r="D1493">
        <v>338025605</v>
      </c>
      <c r="E1493" s="1" t="s">
        <v>1412</v>
      </c>
      <c r="F1493">
        <v>78985</v>
      </c>
      <c r="G1493">
        <v>540471</v>
      </c>
      <c r="H1493" s="1" t="s">
        <v>1412</v>
      </c>
      <c r="I1493" s="1" t="s">
        <v>3769</v>
      </c>
      <c r="J1493" s="1" t="s">
        <v>960</v>
      </c>
      <c r="L1493" s="1" t="s">
        <v>27</v>
      </c>
      <c r="M1493" s="1" t="s">
        <v>3393</v>
      </c>
      <c r="N1493" s="1" t="s">
        <v>4861</v>
      </c>
      <c r="O1493" s="1" t="s">
        <v>27</v>
      </c>
      <c r="P1493" s="1" t="s">
        <v>3416</v>
      </c>
      <c r="Q1493">
        <v>13130</v>
      </c>
      <c r="R1493">
        <v>1</v>
      </c>
      <c r="S1493">
        <v>389</v>
      </c>
      <c r="T1493" s="1" t="s">
        <v>4609</v>
      </c>
      <c r="U1493" s="1" t="s">
        <v>27</v>
      </c>
      <c r="V1493">
        <v>1568401182</v>
      </c>
      <c r="W1493">
        <v>0</v>
      </c>
      <c r="X1493" s="1" t="s">
        <v>27</v>
      </c>
      <c r="Y1493" s="2">
        <v>43721.874305555553</v>
      </c>
    </row>
    <row r="1494" spans="1:25" x14ac:dyDescent="0.4">
      <c r="A1494">
        <v>1001993</v>
      </c>
      <c r="B1494">
        <v>77135</v>
      </c>
      <c r="C1494">
        <v>331</v>
      </c>
      <c r="D1494">
        <v>304422108</v>
      </c>
      <c r="E1494" s="1" t="s">
        <v>1392</v>
      </c>
      <c r="F1494">
        <v>36005</v>
      </c>
      <c r="G1494">
        <v>554961</v>
      </c>
      <c r="H1494" s="1" t="s">
        <v>1392</v>
      </c>
      <c r="I1494" s="1" t="s">
        <v>3392</v>
      </c>
      <c r="J1494" s="1" t="s">
        <v>1392</v>
      </c>
      <c r="K1494">
        <v>13130</v>
      </c>
      <c r="L1494" s="1" t="s">
        <v>3416</v>
      </c>
      <c r="M1494" s="1" t="s">
        <v>3419</v>
      </c>
      <c r="N1494" s="1" t="s">
        <v>4862</v>
      </c>
      <c r="O1494" s="1" t="s">
        <v>4603</v>
      </c>
      <c r="P1494" s="1" t="s">
        <v>27</v>
      </c>
      <c r="T1494" s="1" t="s">
        <v>27</v>
      </c>
      <c r="U1494" s="1" t="s">
        <v>27</v>
      </c>
      <c r="V1494">
        <v>1568131266</v>
      </c>
      <c r="W1494">
        <v>0</v>
      </c>
      <c r="X1494" s="1" t="s">
        <v>27</v>
      </c>
      <c r="Y1494" s="2">
        <v>43718.750694444447</v>
      </c>
    </row>
    <row r="1495" spans="1:25" x14ac:dyDescent="0.4">
      <c r="A1495">
        <v>1715379</v>
      </c>
      <c r="B1495">
        <v>68422709</v>
      </c>
      <c r="C1495">
        <v>331</v>
      </c>
      <c r="D1495">
        <v>338061514</v>
      </c>
      <c r="E1495" s="1" t="s">
        <v>1324</v>
      </c>
      <c r="F1495">
        <v>25756</v>
      </c>
      <c r="G1495">
        <v>530310</v>
      </c>
      <c r="H1495" s="1" t="s">
        <v>1324</v>
      </c>
      <c r="I1495" s="1" t="s">
        <v>3397</v>
      </c>
      <c r="J1495" s="1" t="s">
        <v>759</v>
      </c>
      <c r="L1495" s="1" t="s">
        <v>27</v>
      </c>
      <c r="M1495" s="1" t="s">
        <v>3393</v>
      </c>
      <c r="N1495" s="1" t="s">
        <v>3678</v>
      </c>
      <c r="O1495" s="1" t="s">
        <v>27</v>
      </c>
      <c r="P1495" s="1" t="s">
        <v>3416</v>
      </c>
      <c r="Q1495">
        <v>13130</v>
      </c>
      <c r="R1495">
        <v>1</v>
      </c>
      <c r="S1495">
        <v>303</v>
      </c>
      <c r="T1495" s="1" t="s">
        <v>27</v>
      </c>
      <c r="U1495" s="1" t="s">
        <v>27</v>
      </c>
      <c r="V1495">
        <v>1568380307</v>
      </c>
      <c r="W1495">
        <v>0</v>
      </c>
      <c r="X1495" s="1" t="s">
        <v>27</v>
      </c>
      <c r="Y1495" s="2">
        <v>43721.632638888892</v>
      </c>
    </row>
    <row r="1496" spans="1:25" x14ac:dyDescent="0.4">
      <c r="A1496">
        <v>1737447</v>
      </c>
      <c r="B1496">
        <v>71294775</v>
      </c>
      <c r="C1496">
        <v>331</v>
      </c>
      <c r="D1496">
        <v>339236217</v>
      </c>
      <c r="E1496" s="1" t="s">
        <v>136</v>
      </c>
      <c r="F1496">
        <v>37001</v>
      </c>
      <c r="G1496">
        <v>544256</v>
      </c>
      <c r="H1496" s="1" t="s">
        <v>136</v>
      </c>
      <c r="I1496" s="1" t="s">
        <v>3496</v>
      </c>
      <c r="J1496" s="1" t="s">
        <v>136</v>
      </c>
      <c r="L1496" s="1" t="s">
        <v>27</v>
      </c>
      <c r="M1496" s="1" t="s">
        <v>3419</v>
      </c>
      <c r="N1496" s="1" t="s">
        <v>4863</v>
      </c>
      <c r="O1496" s="1" t="s">
        <v>4864</v>
      </c>
      <c r="P1496" s="1" t="s">
        <v>3416</v>
      </c>
      <c r="Q1496">
        <v>13130</v>
      </c>
      <c r="R1496">
        <v>1</v>
      </c>
      <c r="S1496">
        <v>1952</v>
      </c>
      <c r="T1496" s="1" t="s">
        <v>3391</v>
      </c>
      <c r="U1496" s="1" t="s">
        <v>27</v>
      </c>
      <c r="V1496">
        <v>1568380397</v>
      </c>
      <c r="W1496">
        <v>0</v>
      </c>
      <c r="X1496" s="1" t="s">
        <v>27</v>
      </c>
      <c r="Y1496" s="2">
        <v>43721.634027777778</v>
      </c>
    </row>
    <row r="1497" spans="1:25" x14ac:dyDescent="0.4">
      <c r="A1497">
        <v>1328841</v>
      </c>
      <c r="B1497">
        <v>25139029</v>
      </c>
      <c r="C1497">
        <v>112</v>
      </c>
      <c r="D1497">
        <v>337887031</v>
      </c>
      <c r="E1497" s="1" t="s">
        <v>759</v>
      </c>
      <c r="F1497">
        <v>25601</v>
      </c>
      <c r="G1497">
        <v>529303</v>
      </c>
      <c r="H1497" s="1" t="s">
        <v>759</v>
      </c>
      <c r="I1497" s="1" t="s">
        <v>3397</v>
      </c>
      <c r="J1497" s="1" t="s">
        <v>759</v>
      </c>
      <c r="L1497" s="1" t="s">
        <v>27</v>
      </c>
      <c r="M1497" s="1" t="s">
        <v>3576</v>
      </c>
      <c r="N1497" s="1" t="s">
        <v>3409</v>
      </c>
      <c r="O1497" s="1" t="s">
        <v>27</v>
      </c>
      <c r="P1497" s="1" t="s">
        <v>3390</v>
      </c>
      <c r="Q1497">
        <v>11002</v>
      </c>
      <c r="R1497">
        <v>1</v>
      </c>
      <c r="S1497">
        <v>458</v>
      </c>
      <c r="T1497" s="1" t="s">
        <v>27</v>
      </c>
      <c r="U1497" s="1" t="s">
        <v>27</v>
      </c>
      <c r="V1497">
        <v>1568378949</v>
      </c>
      <c r="W1497">
        <v>0</v>
      </c>
      <c r="X1497" s="1" t="s">
        <v>27</v>
      </c>
      <c r="Y1497" s="2">
        <v>43721.617361111108</v>
      </c>
    </row>
    <row r="1498" spans="1:25" x14ac:dyDescent="0.4">
      <c r="A1498">
        <v>1653248</v>
      </c>
      <c r="B1498">
        <v>49864688</v>
      </c>
      <c r="C1498">
        <v>331</v>
      </c>
      <c r="D1498">
        <v>338057951</v>
      </c>
      <c r="E1498" s="1" t="s">
        <v>3140</v>
      </c>
      <c r="F1498">
        <v>47301</v>
      </c>
      <c r="G1498">
        <v>561860</v>
      </c>
      <c r="H1498" s="1" t="s">
        <v>3140</v>
      </c>
      <c r="I1498" s="1" t="s">
        <v>3502</v>
      </c>
      <c r="J1498" s="1" t="s">
        <v>299</v>
      </c>
      <c r="L1498" s="1" t="s">
        <v>27</v>
      </c>
      <c r="M1498" s="1" t="s">
        <v>3419</v>
      </c>
      <c r="N1498" s="1" t="s">
        <v>3398</v>
      </c>
      <c r="O1498" s="1" t="s">
        <v>27</v>
      </c>
      <c r="P1498" s="1" t="s">
        <v>3416</v>
      </c>
      <c r="Q1498">
        <v>13130</v>
      </c>
      <c r="R1498">
        <v>1</v>
      </c>
      <c r="S1498">
        <v>316</v>
      </c>
      <c r="T1498" s="1" t="s">
        <v>27</v>
      </c>
      <c r="U1498" s="1" t="s">
        <v>27</v>
      </c>
      <c r="V1498">
        <v>1568380060</v>
      </c>
      <c r="W1498">
        <v>0</v>
      </c>
      <c r="X1498" s="1" t="s">
        <v>27</v>
      </c>
      <c r="Y1498" s="2">
        <v>43721.629861111112</v>
      </c>
    </row>
    <row r="1499" spans="1:25" x14ac:dyDescent="0.4">
      <c r="A1499">
        <v>1748676</v>
      </c>
      <c r="B1499">
        <v>60418460</v>
      </c>
      <c r="C1499">
        <v>331</v>
      </c>
      <c r="D1499">
        <v>338160847</v>
      </c>
      <c r="E1499" s="1" t="s">
        <v>714</v>
      </c>
      <c r="F1499">
        <v>67401</v>
      </c>
      <c r="G1499">
        <v>590266</v>
      </c>
      <c r="H1499" s="1" t="s">
        <v>714</v>
      </c>
      <c r="I1499" s="1" t="s">
        <v>3662</v>
      </c>
      <c r="J1499" s="1" t="s">
        <v>714</v>
      </c>
      <c r="L1499" s="1" t="s">
        <v>27</v>
      </c>
      <c r="M1499" s="1" t="s">
        <v>3419</v>
      </c>
      <c r="N1499" s="1" t="s">
        <v>3439</v>
      </c>
      <c r="O1499" s="1" t="s">
        <v>4865</v>
      </c>
      <c r="P1499" s="1" t="s">
        <v>3416</v>
      </c>
      <c r="Q1499">
        <v>13130</v>
      </c>
      <c r="R1499">
        <v>1</v>
      </c>
      <c r="S1499">
        <v>505</v>
      </c>
      <c r="T1499" s="1" t="s">
        <v>3391</v>
      </c>
      <c r="U1499" s="1" t="s">
        <v>27</v>
      </c>
      <c r="V1499">
        <v>1568401182</v>
      </c>
      <c r="W1499">
        <v>0</v>
      </c>
      <c r="X1499" s="1" t="s">
        <v>27</v>
      </c>
      <c r="Y1499" s="2">
        <v>43721.874305555553</v>
      </c>
    </row>
    <row r="1500" spans="1:25" x14ac:dyDescent="0.4">
      <c r="A1500">
        <v>1061338</v>
      </c>
      <c r="B1500">
        <v>2545390</v>
      </c>
      <c r="C1500">
        <v>112</v>
      </c>
      <c r="D1500">
        <v>336772301</v>
      </c>
      <c r="E1500" s="1" t="s">
        <v>930</v>
      </c>
      <c r="F1500">
        <v>40801</v>
      </c>
      <c r="G1500">
        <v>562777</v>
      </c>
      <c r="H1500" s="1" t="s">
        <v>930</v>
      </c>
      <c r="I1500" s="1" t="s">
        <v>3693</v>
      </c>
      <c r="J1500" s="1" t="s">
        <v>311</v>
      </c>
      <c r="L1500" s="1" t="s">
        <v>27</v>
      </c>
      <c r="M1500" s="1" t="s">
        <v>3369</v>
      </c>
      <c r="N1500" s="1" t="s">
        <v>4523</v>
      </c>
      <c r="O1500" s="1" t="s">
        <v>3694</v>
      </c>
      <c r="P1500" s="1" t="s">
        <v>3390</v>
      </c>
      <c r="Q1500">
        <v>11002</v>
      </c>
      <c r="R1500">
        <v>1</v>
      </c>
      <c r="S1500">
        <v>229</v>
      </c>
      <c r="T1500" s="1" t="s">
        <v>3773</v>
      </c>
      <c r="U1500" s="1" t="s">
        <v>27</v>
      </c>
      <c r="V1500">
        <v>1568187266</v>
      </c>
      <c r="W1500">
        <v>0</v>
      </c>
      <c r="X1500" s="1" t="s">
        <v>27</v>
      </c>
      <c r="Y1500" s="2">
        <v>43719.398611111108</v>
      </c>
    </row>
    <row r="1501" spans="1:25" x14ac:dyDescent="0.4">
      <c r="A1501">
        <v>1362432</v>
      </c>
      <c r="B1501">
        <v>25734440</v>
      </c>
      <c r="C1501">
        <v>112</v>
      </c>
      <c r="D1501">
        <v>329348018</v>
      </c>
      <c r="E1501" s="1" t="s">
        <v>29</v>
      </c>
      <c r="F1501">
        <v>14200</v>
      </c>
      <c r="G1501">
        <v>500119</v>
      </c>
      <c r="H1501" s="1" t="s">
        <v>279</v>
      </c>
      <c r="I1501" s="1" t="s">
        <v>3368</v>
      </c>
      <c r="J1501" s="1" t="s">
        <v>29</v>
      </c>
      <c r="L1501" s="1" t="s">
        <v>27</v>
      </c>
      <c r="M1501" s="1" t="s">
        <v>3369</v>
      </c>
      <c r="N1501" s="1" t="s">
        <v>4866</v>
      </c>
      <c r="O1501" s="1" t="s">
        <v>4039</v>
      </c>
      <c r="P1501" s="1" t="s">
        <v>3390</v>
      </c>
      <c r="Q1501">
        <v>11002</v>
      </c>
      <c r="R1501">
        <v>1</v>
      </c>
      <c r="S1501">
        <v>564</v>
      </c>
      <c r="T1501" s="1" t="s">
        <v>3773</v>
      </c>
      <c r="U1501" s="1" t="s">
        <v>27</v>
      </c>
      <c r="V1501">
        <v>1568379058</v>
      </c>
      <c r="W1501">
        <v>0</v>
      </c>
      <c r="X1501" s="1" t="s">
        <v>27</v>
      </c>
      <c r="Y1501" s="2">
        <v>43721.618055555555</v>
      </c>
    </row>
    <row r="1502" spans="1:25" x14ac:dyDescent="0.4">
      <c r="A1502">
        <v>1748675</v>
      </c>
      <c r="B1502">
        <v>22958754</v>
      </c>
      <c r="C1502">
        <v>101</v>
      </c>
      <c r="D1502">
        <v>336743344</v>
      </c>
      <c r="E1502" s="1" t="s">
        <v>4867</v>
      </c>
      <c r="F1502">
        <v>74731</v>
      </c>
      <c r="G1502">
        <v>510939</v>
      </c>
      <c r="H1502" s="1" t="s">
        <v>4867</v>
      </c>
      <c r="I1502" s="1" t="s">
        <v>3707</v>
      </c>
      <c r="J1502" s="1" t="s">
        <v>1151</v>
      </c>
      <c r="L1502" s="1" t="s">
        <v>27</v>
      </c>
      <c r="M1502" s="1" t="s">
        <v>3369</v>
      </c>
      <c r="N1502" s="1" t="s">
        <v>4868</v>
      </c>
      <c r="O1502" s="1" t="s">
        <v>27</v>
      </c>
      <c r="P1502" s="1" t="s">
        <v>3376</v>
      </c>
      <c r="Q1502">
        <v>14200</v>
      </c>
      <c r="R1502">
        <v>1</v>
      </c>
      <c r="S1502">
        <v>474</v>
      </c>
      <c r="T1502" s="1" t="s">
        <v>27</v>
      </c>
      <c r="U1502" s="1" t="s">
        <v>27</v>
      </c>
      <c r="V1502">
        <v>1568401182</v>
      </c>
      <c r="W1502">
        <v>0</v>
      </c>
      <c r="X1502" s="1" t="s">
        <v>27</v>
      </c>
      <c r="Y1502" s="2">
        <v>43721.874305555553</v>
      </c>
    </row>
    <row r="1503" spans="1:25" x14ac:dyDescent="0.4">
      <c r="A1503">
        <v>1340707</v>
      </c>
      <c r="B1503">
        <v>25367684</v>
      </c>
      <c r="C1503">
        <v>112</v>
      </c>
      <c r="D1503">
        <v>336566901</v>
      </c>
      <c r="E1503" s="1" t="s">
        <v>799</v>
      </c>
      <c r="F1503">
        <v>73601</v>
      </c>
      <c r="G1503">
        <v>555088</v>
      </c>
      <c r="H1503" s="1" t="s">
        <v>799</v>
      </c>
      <c r="I1503" s="1" t="s">
        <v>3639</v>
      </c>
      <c r="J1503" s="1" t="s">
        <v>1331</v>
      </c>
      <c r="L1503" s="1" t="s">
        <v>27</v>
      </c>
      <c r="M1503" s="1" t="s">
        <v>3369</v>
      </c>
      <c r="N1503" s="1" t="s">
        <v>4001</v>
      </c>
      <c r="O1503" s="1" t="s">
        <v>3710</v>
      </c>
      <c r="P1503" s="1" t="s">
        <v>3390</v>
      </c>
      <c r="Q1503">
        <v>11002</v>
      </c>
      <c r="R1503">
        <v>1</v>
      </c>
      <c r="S1503">
        <v>952</v>
      </c>
      <c r="T1503" s="1" t="s">
        <v>3547</v>
      </c>
      <c r="U1503" s="1" t="s">
        <v>27</v>
      </c>
      <c r="V1503">
        <v>1568378986</v>
      </c>
      <c r="W1503">
        <v>0</v>
      </c>
      <c r="X1503" s="1" t="s">
        <v>27</v>
      </c>
      <c r="Y1503" s="2">
        <v>43721.617361111108</v>
      </c>
    </row>
    <row r="1504" spans="1:25" x14ac:dyDescent="0.4">
      <c r="A1504">
        <v>1328845</v>
      </c>
      <c r="B1504">
        <v>25139100</v>
      </c>
      <c r="C1504">
        <v>112</v>
      </c>
      <c r="D1504">
        <v>338292619</v>
      </c>
      <c r="E1504" s="1" t="s">
        <v>29</v>
      </c>
      <c r="F1504">
        <v>14000</v>
      </c>
      <c r="G1504">
        <v>500119</v>
      </c>
      <c r="H1504" s="1" t="s">
        <v>279</v>
      </c>
      <c r="I1504" s="1" t="s">
        <v>3368</v>
      </c>
      <c r="J1504" s="1" t="s">
        <v>29</v>
      </c>
      <c r="L1504" s="1" t="s">
        <v>27</v>
      </c>
      <c r="M1504" s="1" t="s">
        <v>3369</v>
      </c>
      <c r="N1504" s="1" t="s">
        <v>4869</v>
      </c>
      <c r="O1504" s="1" t="s">
        <v>4237</v>
      </c>
      <c r="P1504" s="1" t="s">
        <v>3390</v>
      </c>
      <c r="Q1504">
        <v>11002</v>
      </c>
      <c r="R1504">
        <v>1</v>
      </c>
      <c r="S1504">
        <v>1246</v>
      </c>
      <c r="T1504" s="1" t="s">
        <v>3373</v>
      </c>
      <c r="U1504" s="1" t="s">
        <v>27</v>
      </c>
      <c r="V1504">
        <v>1568378949</v>
      </c>
      <c r="W1504">
        <v>0</v>
      </c>
      <c r="X1504" s="1" t="s">
        <v>27</v>
      </c>
      <c r="Y1504" s="2">
        <v>43721.617361111108</v>
      </c>
    </row>
    <row r="1505" spans="1:25" x14ac:dyDescent="0.4">
      <c r="A1505">
        <v>1658952</v>
      </c>
      <c r="B1505">
        <v>60489936</v>
      </c>
      <c r="C1505">
        <v>112</v>
      </c>
      <c r="D1505">
        <v>329105365</v>
      </c>
      <c r="E1505" s="1" t="s">
        <v>29</v>
      </c>
      <c r="F1505">
        <v>13000</v>
      </c>
      <c r="G1505">
        <v>500097</v>
      </c>
      <c r="H1505" s="1" t="s">
        <v>322</v>
      </c>
      <c r="I1505" s="1" t="s">
        <v>3368</v>
      </c>
      <c r="J1505" s="1" t="s">
        <v>29</v>
      </c>
      <c r="L1505" s="1" t="s">
        <v>27</v>
      </c>
      <c r="M1505" s="1" t="s">
        <v>3369</v>
      </c>
      <c r="N1505" s="1" t="s">
        <v>4870</v>
      </c>
      <c r="O1505" s="1" t="s">
        <v>3839</v>
      </c>
      <c r="P1505" s="1" t="s">
        <v>3390</v>
      </c>
      <c r="Q1505">
        <v>11002</v>
      </c>
      <c r="R1505">
        <v>1</v>
      </c>
      <c r="S1505">
        <v>145</v>
      </c>
      <c r="T1505" s="1" t="s">
        <v>3889</v>
      </c>
      <c r="U1505" s="1" t="s">
        <v>27</v>
      </c>
      <c r="V1505">
        <v>1568380083</v>
      </c>
      <c r="W1505">
        <v>0</v>
      </c>
      <c r="X1505" s="1" t="s">
        <v>27</v>
      </c>
      <c r="Y1505" s="2">
        <v>43721.630555555559</v>
      </c>
    </row>
    <row r="1506" spans="1:25" x14ac:dyDescent="0.4">
      <c r="A1506">
        <v>1330175</v>
      </c>
      <c r="B1506">
        <v>25165321</v>
      </c>
      <c r="C1506">
        <v>112</v>
      </c>
      <c r="D1506">
        <v>338263475</v>
      </c>
      <c r="E1506" s="1" t="s">
        <v>27</v>
      </c>
      <c r="G1506">
        <v>500119</v>
      </c>
      <c r="H1506" s="1" t="s">
        <v>279</v>
      </c>
      <c r="I1506" s="1" t="s">
        <v>3368</v>
      </c>
      <c r="J1506" s="1" t="s">
        <v>29</v>
      </c>
      <c r="L1506" s="1" t="s">
        <v>27</v>
      </c>
      <c r="M1506" s="1" t="s">
        <v>3369</v>
      </c>
      <c r="N1506" s="1" t="s">
        <v>27</v>
      </c>
      <c r="O1506" s="1" t="s">
        <v>27</v>
      </c>
      <c r="P1506" s="1" t="s">
        <v>3390</v>
      </c>
      <c r="Q1506">
        <v>11002</v>
      </c>
      <c r="T1506" s="1" t="s">
        <v>27</v>
      </c>
      <c r="U1506" s="1" t="s">
        <v>4871</v>
      </c>
      <c r="V1506">
        <v>1568378955</v>
      </c>
      <c r="W1506">
        <v>0</v>
      </c>
      <c r="X1506" s="1" t="s">
        <v>27</v>
      </c>
      <c r="Y1506" s="2">
        <v>43721.617361111108</v>
      </c>
    </row>
    <row r="1507" spans="1:25" x14ac:dyDescent="0.4">
      <c r="A1507">
        <v>1729792</v>
      </c>
      <c r="B1507">
        <v>70922802</v>
      </c>
      <c r="C1507">
        <v>751</v>
      </c>
      <c r="D1507">
        <v>336765375</v>
      </c>
      <c r="E1507" s="1" t="s">
        <v>1727</v>
      </c>
      <c r="F1507">
        <v>26601</v>
      </c>
      <c r="G1507">
        <v>531057</v>
      </c>
      <c r="H1507" s="1" t="s">
        <v>1727</v>
      </c>
      <c r="I1507" s="1" t="s">
        <v>3698</v>
      </c>
      <c r="J1507" s="1" t="s">
        <v>1727</v>
      </c>
      <c r="L1507" s="1" t="s">
        <v>27</v>
      </c>
      <c r="M1507" s="1" t="s">
        <v>3369</v>
      </c>
      <c r="N1507" s="1" t="s">
        <v>4848</v>
      </c>
      <c r="O1507" s="1" t="s">
        <v>3700</v>
      </c>
      <c r="P1507" s="1" t="s">
        <v>3410</v>
      </c>
      <c r="Q1507">
        <v>15002</v>
      </c>
      <c r="R1507">
        <v>1</v>
      </c>
      <c r="S1507">
        <v>66</v>
      </c>
      <c r="T1507" s="1" t="s">
        <v>27</v>
      </c>
      <c r="U1507" s="1" t="s">
        <v>27</v>
      </c>
      <c r="V1507">
        <v>1568380368</v>
      </c>
      <c r="W1507">
        <v>0</v>
      </c>
      <c r="X1507" s="1" t="s">
        <v>27</v>
      </c>
      <c r="Y1507" s="2">
        <v>43721.633333333331</v>
      </c>
    </row>
    <row r="1508" spans="1:25" x14ac:dyDescent="0.4">
      <c r="A1508">
        <v>1682407</v>
      </c>
      <c r="B1508">
        <v>63219891</v>
      </c>
      <c r="C1508">
        <v>112</v>
      </c>
      <c r="D1508">
        <v>338251298</v>
      </c>
      <c r="E1508" s="1" t="s">
        <v>82</v>
      </c>
      <c r="F1508">
        <v>53009</v>
      </c>
      <c r="G1508">
        <v>555126</v>
      </c>
      <c r="H1508" s="1" t="s">
        <v>3717</v>
      </c>
      <c r="I1508" s="1" t="s">
        <v>3714</v>
      </c>
      <c r="J1508" s="1" t="s">
        <v>82</v>
      </c>
      <c r="L1508" s="1" t="s">
        <v>27</v>
      </c>
      <c r="M1508" s="1" t="s">
        <v>3576</v>
      </c>
      <c r="N1508" s="1" t="s">
        <v>4355</v>
      </c>
      <c r="O1508" s="1" t="s">
        <v>4356</v>
      </c>
      <c r="P1508" s="1" t="s">
        <v>3390</v>
      </c>
      <c r="Q1508">
        <v>11002</v>
      </c>
      <c r="R1508">
        <v>1</v>
      </c>
      <c r="S1508">
        <v>118</v>
      </c>
      <c r="T1508" s="1" t="s">
        <v>27</v>
      </c>
      <c r="U1508" s="1" t="s">
        <v>27</v>
      </c>
      <c r="V1508">
        <v>1568380175</v>
      </c>
      <c r="W1508">
        <v>0</v>
      </c>
      <c r="X1508" s="1" t="s">
        <v>27</v>
      </c>
      <c r="Y1508" s="2">
        <v>43721.631249999999</v>
      </c>
    </row>
    <row r="1509" spans="1:25" x14ac:dyDescent="0.4">
      <c r="A1509">
        <v>1748674</v>
      </c>
      <c r="B1509">
        <v>46157344</v>
      </c>
      <c r="C1509">
        <v>101</v>
      </c>
      <c r="D1509">
        <v>333088587</v>
      </c>
      <c r="E1509" s="1" t="s">
        <v>272</v>
      </c>
      <c r="F1509">
        <v>74101</v>
      </c>
      <c r="G1509">
        <v>599191</v>
      </c>
      <c r="H1509" s="1" t="s">
        <v>272</v>
      </c>
      <c r="I1509" s="1" t="s">
        <v>3474</v>
      </c>
      <c r="J1509" s="1" t="s">
        <v>272</v>
      </c>
      <c r="L1509" s="1" t="s">
        <v>27</v>
      </c>
      <c r="M1509" s="1" t="s">
        <v>3380</v>
      </c>
      <c r="N1509" s="1" t="s">
        <v>4792</v>
      </c>
      <c r="O1509" s="1" t="s">
        <v>4200</v>
      </c>
      <c r="P1509" s="1" t="s">
        <v>3376</v>
      </c>
      <c r="Q1509">
        <v>14200</v>
      </c>
      <c r="R1509">
        <v>1</v>
      </c>
      <c r="S1509">
        <v>442</v>
      </c>
      <c r="T1509" s="1" t="s">
        <v>27</v>
      </c>
      <c r="U1509" s="1" t="s">
        <v>27</v>
      </c>
      <c r="V1509">
        <v>1568401182</v>
      </c>
      <c r="W1509">
        <v>0</v>
      </c>
      <c r="X1509" s="1" t="s">
        <v>27</v>
      </c>
      <c r="Y1509" s="2">
        <v>43721.874305555553</v>
      </c>
    </row>
    <row r="1510" spans="1:25" x14ac:dyDescent="0.4">
      <c r="A1510">
        <v>1748673</v>
      </c>
      <c r="B1510">
        <v>25336649</v>
      </c>
      <c r="C1510">
        <v>112</v>
      </c>
      <c r="D1510">
        <v>332503889</v>
      </c>
      <c r="E1510" s="1" t="s">
        <v>429</v>
      </c>
      <c r="F1510">
        <v>68001</v>
      </c>
      <c r="G1510">
        <v>581372</v>
      </c>
      <c r="H1510" s="1" t="s">
        <v>429</v>
      </c>
      <c r="I1510" s="1" t="s">
        <v>3606</v>
      </c>
      <c r="J1510" s="1" t="s">
        <v>424</v>
      </c>
      <c r="L1510" s="1" t="s">
        <v>27</v>
      </c>
      <c r="M1510" s="1" t="s">
        <v>3369</v>
      </c>
      <c r="N1510" s="1" t="s">
        <v>3688</v>
      </c>
      <c r="O1510" s="1" t="s">
        <v>27</v>
      </c>
      <c r="P1510" s="1" t="s">
        <v>3390</v>
      </c>
      <c r="Q1510">
        <v>11002</v>
      </c>
      <c r="R1510">
        <v>1</v>
      </c>
      <c r="S1510">
        <v>1017</v>
      </c>
      <c r="T1510" s="1" t="s">
        <v>3506</v>
      </c>
      <c r="U1510" s="1" t="s">
        <v>27</v>
      </c>
      <c r="V1510">
        <v>1568401182</v>
      </c>
      <c r="W1510">
        <v>0</v>
      </c>
      <c r="X1510" s="1" t="s">
        <v>27</v>
      </c>
      <c r="Y1510" s="2">
        <v>43721.874305555553</v>
      </c>
    </row>
    <row r="1511" spans="1:25" x14ac:dyDescent="0.4">
      <c r="A1511">
        <v>1748672</v>
      </c>
      <c r="B1511">
        <v>25341910</v>
      </c>
      <c r="C1511">
        <v>112</v>
      </c>
      <c r="D1511">
        <v>335288571</v>
      </c>
      <c r="E1511" s="1" t="s">
        <v>27</v>
      </c>
      <c r="G1511">
        <v>595209</v>
      </c>
      <c r="H1511" s="1" t="s">
        <v>129</v>
      </c>
      <c r="I1511" s="1" t="s">
        <v>3657</v>
      </c>
      <c r="J1511" s="1" t="s">
        <v>129</v>
      </c>
      <c r="L1511" s="1" t="s">
        <v>27</v>
      </c>
      <c r="M1511" s="1" t="s">
        <v>3369</v>
      </c>
      <c r="N1511" s="1" t="s">
        <v>27</v>
      </c>
      <c r="O1511" s="1" t="s">
        <v>27</v>
      </c>
      <c r="P1511" s="1" t="s">
        <v>3390</v>
      </c>
      <c r="Q1511">
        <v>11002</v>
      </c>
      <c r="T1511" s="1" t="s">
        <v>27</v>
      </c>
      <c r="U1511" s="1" t="s">
        <v>4872</v>
      </c>
      <c r="V1511">
        <v>1568401181</v>
      </c>
      <c r="W1511">
        <v>0</v>
      </c>
      <c r="X1511" s="1" t="s">
        <v>27</v>
      </c>
      <c r="Y1511" s="2">
        <v>43721.874305555553</v>
      </c>
    </row>
    <row r="1512" spans="1:25" x14ac:dyDescent="0.4">
      <c r="A1512">
        <v>1616240</v>
      </c>
      <c r="B1512">
        <v>45272115</v>
      </c>
      <c r="C1512">
        <v>112</v>
      </c>
      <c r="D1512">
        <v>338534431</v>
      </c>
      <c r="E1512" s="1" t="s">
        <v>29</v>
      </c>
      <c r="F1512">
        <v>15600</v>
      </c>
      <c r="G1512">
        <v>539864</v>
      </c>
      <c r="H1512" s="1" t="s">
        <v>4873</v>
      </c>
      <c r="I1512" s="1" t="s">
        <v>3368</v>
      </c>
      <c r="J1512" s="1" t="s">
        <v>29</v>
      </c>
      <c r="L1512" s="1" t="s">
        <v>27</v>
      </c>
      <c r="M1512" s="1" t="s">
        <v>3576</v>
      </c>
      <c r="N1512" s="1" t="s">
        <v>4874</v>
      </c>
      <c r="O1512" s="1" t="s">
        <v>4875</v>
      </c>
      <c r="P1512" s="1" t="s">
        <v>3390</v>
      </c>
      <c r="Q1512">
        <v>11002</v>
      </c>
      <c r="R1512">
        <v>1</v>
      </c>
      <c r="S1512">
        <v>653</v>
      </c>
      <c r="T1512" s="1" t="s">
        <v>27</v>
      </c>
      <c r="U1512" s="1" t="s">
        <v>27</v>
      </c>
      <c r="V1512">
        <v>1568379921</v>
      </c>
      <c r="W1512">
        <v>0</v>
      </c>
      <c r="X1512" s="1" t="s">
        <v>27</v>
      </c>
      <c r="Y1512" s="2">
        <v>43721.628472222219</v>
      </c>
    </row>
    <row r="1513" spans="1:25" x14ac:dyDescent="0.4">
      <c r="A1513">
        <v>1661684</v>
      </c>
      <c r="B1513">
        <v>60734540</v>
      </c>
      <c r="C1513">
        <v>112</v>
      </c>
      <c r="D1513">
        <v>338561334</v>
      </c>
      <c r="E1513" s="1" t="s">
        <v>547</v>
      </c>
      <c r="F1513">
        <v>75002</v>
      </c>
      <c r="G1513">
        <v>511382</v>
      </c>
      <c r="H1513" s="1" t="s">
        <v>547</v>
      </c>
      <c r="I1513" s="1" t="s">
        <v>3517</v>
      </c>
      <c r="J1513" s="1" t="s">
        <v>547</v>
      </c>
      <c r="L1513" s="1" t="s">
        <v>27</v>
      </c>
      <c r="M1513" s="1" t="s">
        <v>3576</v>
      </c>
      <c r="N1513" s="1" t="s">
        <v>3479</v>
      </c>
      <c r="O1513" s="1" t="s">
        <v>3518</v>
      </c>
      <c r="P1513" s="1" t="s">
        <v>3390</v>
      </c>
      <c r="Q1513">
        <v>11002</v>
      </c>
      <c r="R1513">
        <v>1</v>
      </c>
      <c r="S1513">
        <v>1381</v>
      </c>
      <c r="T1513" s="1" t="s">
        <v>3516</v>
      </c>
      <c r="U1513" s="1" t="s">
        <v>27</v>
      </c>
      <c r="V1513">
        <v>1568380094</v>
      </c>
      <c r="W1513">
        <v>0</v>
      </c>
      <c r="X1513" s="1" t="s">
        <v>27</v>
      </c>
      <c r="Y1513" s="2">
        <v>43721.630555555559</v>
      </c>
    </row>
    <row r="1514" spans="1:25" x14ac:dyDescent="0.4">
      <c r="A1514">
        <v>1568478</v>
      </c>
      <c r="B1514">
        <v>28903811</v>
      </c>
      <c r="C1514">
        <v>112</v>
      </c>
      <c r="D1514">
        <v>337956829</v>
      </c>
      <c r="E1514" s="1" t="s">
        <v>773</v>
      </c>
      <c r="F1514">
        <v>56002</v>
      </c>
      <c r="G1514">
        <v>580031</v>
      </c>
      <c r="H1514" s="1" t="s">
        <v>773</v>
      </c>
      <c r="I1514" s="1" t="s">
        <v>3421</v>
      </c>
      <c r="J1514" s="1" t="s">
        <v>991</v>
      </c>
      <c r="L1514" s="1" t="s">
        <v>27</v>
      </c>
      <c r="M1514" s="1" t="s">
        <v>3419</v>
      </c>
      <c r="N1514" s="1" t="s">
        <v>3678</v>
      </c>
      <c r="O1514" s="1" t="s">
        <v>27</v>
      </c>
      <c r="P1514" s="1" t="s">
        <v>3390</v>
      </c>
      <c r="Q1514">
        <v>11002</v>
      </c>
      <c r="R1514">
        <v>1</v>
      </c>
      <c r="S1514">
        <v>353</v>
      </c>
      <c r="T1514" s="1" t="s">
        <v>27</v>
      </c>
      <c r="U1514" s="1" t="s">
        <v>27</v>
      </c>
      <c r="V1514">
        <v>1568379760</v>
      </c>
      <c r="W1514">
        <v>0</v>
      </c>
      <c r="X1514" s="1" t="s">
        <v>27</v>
      </c>
      <c r="Y1514" s="2">
        <v>43721.626388888886</v>
      </c>
    </row>
    <row r="1515" spans="1:25" x14ac:dyDescent="0.4">
      <c r="A1515">
        <v>1748671</v>
      </c>
      <c r="B1515">
        <v>71340823</v>
      </c>
      <c r="C1515">
        <v>641</v>
      </c>
      <c r="D1515">
        <v>337697761</v>
      </c>
      <c r="E1515" s="1" t="s">
        <v>825</v>
      </c>
      <c r="F1515">
        <v>27201</v>
      </c>
      <c r="G1515">
        <v>532053</v>
      </c>
      <c r="H1515" s="1" t="s">
        <v>825</v>
      </c>
      <c r="I1515" s="1" t="s">
        <v>3915</v>
      </c>
      <c r="J1515" s="1" t="s">
        <v>825</v>
      </c>
      <c r="L1515" s="1" t="s">
        <v>27</v>
      </c>
      <c r="M1515" s="1" t="s">
        <v>3369</v>
      </c>
      <c r="N1515" s="1" t="s">
        <v>4789</v>
      </c>
      <c r="O1515" s="1" t="s">
        <v>3918</v>
      </c>
      <c r="P1515" s="1" t="s">
        <v>3410</v>
      </c>
      <c r="Q1515">
        <v>15002</v>
      </c>
      <c r="R1515">
        <v>1</v>
      </c>
      <c r="S1515">
        <v>1444</v>
      </c>
      <c r="T1515" s="1" t="s">
        <v>27</v>
      </c>
      <c r="U1515" s="1" t="s">
        <v>27</v>
      </c>
      <c r="V1515">
        <v>1568401181</v>
      </c>
      <c r="W1515">
        <v>0</v>
      </c>
      <c r="X1515" s="1" t="s">
        <v>27</v>
      </c>
      <c r="Y1515" s="2">
        <v>43721.874305555553</v>
      </c>
    </row>
    <row r="1516" spans="1:25" x14ac:dyDescent="0.4">
      <c r="A1516">
        <v>1689252</v>
      </c>
      <c r="B1516">
        <v>63998181</v>
      </c>
      <c r="C1516">
        <v>121</v>
      </c>
      <c r="D1516">
        <v>338161367</v>
      </c>
      <c r="E1516" s="1" t="s">
        <v>29</v>
      </c>
      <c r="F1516">
        <v>10100</v>
      </c>
      <c r="G1516">
        <v>500224</v>
      </c>
      <c r="H1516" s="1" t="s">
        <v>435</v>
      </c>
      <c r="I1516" s="1" t="s">
        <v>3368</v>
      </c>
      <c r="J1516" s="1" t="s">
        <v>29</v>
      </c>
      <c r="L1516" s="1" t="s">
        <v>27</v>
      </c>
      <c r="M1516" s="1" t="s">
        <v>3576</v>
      </c>
      <c r="N1516" s="1" t="s">
        <v>3542</v>
      </c>
      <c r="O1516" s="1" t="s">
        <v>3543</v>
      </c>
      <c r="P1516" s="1" t="s">
        <v>3390</v>
      </c>
      <c r="Q1516">
        <v>11002</v>
      </c>
      <c r="R1516">
        <v>1</v>
      </c>
      <c r="S1516">
        <v>54</v>
      </c>
      <c r="T1516" s="1" t="s">
        <v>3544</v>
      </c>
      <c r="U1516" s="1" t="s">
        <v>27</v>
      </c>
      <c r="V1516">
        <v>1568380201</v>
      </c>
      <c r="W1516">
        <v>0</v>
      </c>
      <c r="X1516" s="1" t="s">
        <v>27</v>
      </c>
      <c r="Y1516" s="2">
        <v>43721.631944444445</v>
      </c>
    </row>
    <row r="1517" spans="1:25" x14ac:dyDescent="0.4">
      <c r="A1517">
        <v>1338622</v>
      </c>
      <c r="B1517">
        <v>25325540</v>
      </c>
      <c r="C1517">
        <v>112</v>
      </c>
      <c r="D1517">
        <v>338609772</v>
      </c>
      <c r="E1517" s="1" t="s">
        <v>1162</v>
      </c>
      <c r="F1517">
        <v>75501</v>
      </c>
      <c r="G1517">
        <v>541630</v>
      </c>
      <c r="H1517" s="1" t="s">
        <v>1162</v>
      </c>
      <c r="I1517" s="1" t="s">
        <v>3520</v>
      </c>
      <c r="J1517" s="1" t="s">
        <v>1162</v>
      </c>
      <c r="L1517" s="1" t="s">
        <v>27</v>
      </c>
      <c r="M1517" s="1" t="s">
        <v>3369</v>
      </c>
      <c r="N1517" s="1" t="s">
        <v>4876</v>
      </c>
      <c r="O1517" s="1" t="s">
        <v>27</v>
      </c>
      <c r="P1517" s="1" t="s">
        <v>3390</v>
      </c>
      <c r="Q1517">
        <v>11002</v>
      </c>
      <c r="R1517">
        <v>1</v>
      </c>
      <c r="S1517">
        <v>814</v>
      </c>
      <c r="T1517" s="1" t="s">
        <v>27</v>
      </c>
      <c r="U1517" s="1" t="s">
        <v>27</v>
      </c>
      <c r="V1517">
        <v>1568378980</v>
      </c>
      <c r="W1517">
        <v>0</v>
      </c>
      <c r="X1517" s="1" t="s">
        <v>27</v>
      </c>
      <c r="Y1517" s="2">
        <v>43721.617361111108</v>
      </c>
    </row>
    <row r="1518" spans="1:25" x14ac:dyDescent="0.4">
      <c r="A1518">
        <v>1340982</v>
      </c>
      <c r="B1518">
        <v>25373188</v>
      </c>
      <c r="C1518">
        <v>112</v>
      </c>
      <c r="D1518">
        <v>336935434</v>
      </c>
      <c r="E1518" s="1" t="s">
        <v>27</v>
      </c>
      <c r="G1518">
        <v>550973</v>
      </c>
      <c r="H1518" s="1" t="s">
        <v>3425</v>
      </c>
      <c r="I1518" s="1" t="s">
        <v>3426</v>
      </c>
      <c r="J1518" s="1" t="s">
        <v>3427</v>
      </c>
      <c r="L1518" s="1" t="s">
        <v>27</v>
      </c>
      <c r="M1518" s="1" t="s">
        <v>3369</v>
      </c>
      <c r="N1518" s="1" t="s">
        <v>27</v>
      </c>
      <c r="O1518" s="1" t="s">
        <v>27</v>
      </c>
      <c r="P1518" s="1" t="s">
        <v>3390</v>
      </c>
      <c r="Q1518">
        <v>11002</v>
      </c>
      <c r="T1518" s="1" t="s">
        <v>27</v>
      </c>
      <c r="U1518" s="1" t="s">
        <v>4877</v>
      </c>
      <c r="V1518">
        <v>1568378987</v>
      </c>
      <c r="W1518">
        <v>0</v>
      </c>
      <c r="X1518" s="1" t="s">
        <v>27</v>
      </c>
      <c r="Y1518" s="2">
        <v>43721.617361111108</v>
      </c>
    </row>
    <row r="1519" spans="1:25" x14ac:dyDescent="0.4">
      <c r="A1519">
        <v>1321869</v>
      </c>
      <c r="B1519">
        <v>25015061</v>
      </c>
      <c r="C1519">
        <v>112</v>
      </c>
      <c r="D1519">
        <v>338646794</v>
      </c>
      <c r="E1519" s="1" t="s">
        <v>29</v>
      </c>
      <c r="F1519">
        <v>11000</v>
      </c>
      <c r="G1519">
        <v>500054</v>
      </c>
      <c r="H1519" s="1" t="s">
        <v>87</v>
      </c>
      <c r="I1519" s="1" t="s">
        <v>3368</v>
      </c>
      <c r="J1519" s="1" t="s">
        <v>29</v>
      </c>
      <c r="L1519" s="1" t="s">
        <v>27</v>
      </c>
      <c r="M1519" s="1" t="s">
        <v>3369</v>
      </c>
      <c r="N1519" s="1" t="s">
        <v>4878</v>
      </c>
      <c r="O1519" s="1" t="s">
        <v>1693</v>
      </c>
      <c r="P1519" s="1" t="s">
        <v>3372</v>
      </c>
      <c r="Q1519">
        <v>11003</v>
      </c>
      <c r="R1519">
        <v>1</v>
      </c>
      <c r="S1519">
        <v>716</v>
      </c>
      <c r="T1519" s="1" t="s">
        <v>3921</v>
      </c>
      <c r="U1519" s="1" t="s">
        <v>27</v>
      </c>
      <c r="V1519">
        <v>1568378923</v>
      </c>
      <c r="W1519">
        <v>0</v>
      </c>
      <c r="X1519" s="1" t="s">
        <v>27</v>
      </c>
      <c r="Y1519" s="2">
        <v>43721.616666666669</v>
      </c>
    </row>
    <row r="1520" spans="1:25" x14ac:dyDescent="0.4">
      <c r="A1520">
        <v>1340987</v>
      </c>
      <c r="B1520">
        <v>25373251</v>
      </c>
      <c r="C1520">
        <v>112</v>
      </c>
      <c r="D1520">
        <v>338756647</v>
      </c>
      <c r="E1520" s="1" t="s">
        <v>398</v>
      </c>
      <c r="F1520">
        <v>79501</v>
      </c>
      <c r="G1520">
        <v>597783</v>
      </c>
      <c r="H1520" s="1" t="s">
        <v>398</v>
      </c>
      <c r="I1520" s="1" t="s">
        <v>3464</v>
      </c>
      <c r="J1520" s="1" t="s">
        <v>1942</v>
      </c>
      <c r="L1520" s="1" t="s">
        <v>27</v>
      </c>
      <c r="M1520" s="1" t="s">
        <v>3576</v>
      </c>
      <c r="N1520" s="1" t="s">
        <v>3465</v>
      </c>
      <c r="O1520" s="1" t="s">
        <v>27</v>
      </c>
      <c r="P1520" s="1" t="s">
        <v>3390</v>
      </c>
      <c r="Q1520">
        <v>11002</v>
      </c>
      <c r="R1520">
        <v>1</v>
      </c>
      <c r="S1520">
        <v>435</v>
      </c>
      <c r="T1520" s="1" t="s">
        <v>3519</v>
      </c>
      <c r="U1520" s="1" t="s">
        <v>27</v>
      </c>
      <c r="V1520">
        <v>1568378987</v>
      </c>
      <c r="W1520">
        <v>0</v>
      </c>
      <c r="X1520" s="1" t="s">
        <v>27</v>
      </c>
      <c r="Y1520" s="2">
        <v>43721.617361111108</v>
      </c>
    </row>
    <row r="1521" spans="1:25" x14ac:dyDescent="0.4">
      <c r="A1521">
        <v>1748670</v>
      </c>
      <c r="B1521">
        <v>61172804</v>
      </c>
      <c r="C1521">
        <v>112</v>
      </c>
      <c r="D1521">
        <v>338801142</v>
      </c>
      <c r="E1521" s="1" t="s">
        <v>27</v>
      </c>
      <c r="G1521">
        <v>560286</v>
      </c>
      <c r="H1521" s="1" t="s">
        <v>695</v>
      </c>
      <c r="I1521" s="1" t="s">
        <v>3596</v>
      </c>
      <c r="J1521" s="1" t="s">
        <v>695</v>
      </c>
      <c r="L1521" s="1" t="s">
        <v>27</v>
      </c>
      <c r="M1521" s="1" t="s">
        <v>3369</v>
      </c>
      <c r="N1521" s="1" t="s">
        <v>27</v>
      </c>
      <c r="O1521" s="1" t="s">
        <v>27</v>
      </c>
      <c r="P1521" s="1" t="s">
        <v>3390</v>
      </c>
      <c r="Q1521">
        <v>11002</v>
      </c>
      <c r="T1521" s="1" t="s">
        <v>27</v>
      </c>
      <c r="U1521" s="1" t="s">
        <v>4879</v>
      </c>
      <c r="V1521">
        <v>1568401181</v>
      </c>
      <c r="W1521">
        <v>0</v>
      </c>
      <c r="X1521" s="1" t="s">
        <v>27</v>
      </c>
      <c r="Y1521" s="2">
        <v>43721.874305555553</v>
      </c>
    </row>
    <row r="1522" spans="1:25" x14ac:dyDescent="0.4">
      <c r="A1522">
        <v>1325103</v>
      </c>
      <c r="B1522">
        <v>25071726</v>
      </c>
      <c r="C1522">
        <v>112</v>
      </c>
      <c r="D1522">
        <v>334731814</v>
      </c>
      <c r="E1522" s="1" t="s">
        <v>4880</v>
      </c>
      <c r="F1522">
        <v>29406</v>
      </c>
      <c r="G1522">
        <v>536041</v>
      </c>
      <c r="H1522" s="1" t="s">
        <v>4880</v>
      </c>
      <c r="I1522" s="1" t="s">
        <v>3739</v>
      </c>
      <c r="J1522" s="1" t="s">
        <v>158</v>
      </c>
      <c r="L1522" s="1" t="s">
        <v>27</v>
      </c>
      <c r="M1522" s="1" t="s">
        <v>3369</v>
      </c>
      <c r="N1522" s="1" t="s">
        <v>27</v>
      </c>
      <c r="O1522" s="1" t="s">
        <v>4881</v>
      </c>
      <c r="P1522" s="1" t="s">
        <v>3390</v>
      </c>
      <c r="Q1522">
        <v>11002</v>
      </c>
      <c r="R1522">
        <v>1</v>
      </c>
      <c r="S1522">
        <v>10</v>
      </c>
      <c r="T1522" s="1" t="s">
        <v>27</v>
      </c>
      <c r="U1522" s="1" t="s">
        <v>27</v>
      </c>
      <c r="V1522">
        <v>1568378934</v>
      </c>
      <c r="W1522">
        <v>0</v>
      </c>
      <c r="X1522" s="1" t="s">
        <v>27</v>
      </c>
      <c r="Y1522" s="2">
        <v>43721.616666666669</v>
      </c>
    </row>
    <row r="1523" spans="1:25" x14ac:dyDescent="0.4">
      <c r="A1523">
        <v>1677916</v>
      </c>
      <c r="B1523">
        <v>62740415</v>
      </c>
      <c r="C1523">
        <v>112</v>
      </c>
      <c r="D1523">
        <v>327447992</v>
      </c>
      <c r="E1523" s="1" t="s">
        <v>351</v>
      </c>
      <c r="F1523">
        <v>40003</v>
      </c>
      <c r="G1523">
        <v>502316</v>
      </c>
      <c r="H1523" s="1" t="s">
        <v>4594</v>
      </c>
      <c r="I1523" s="1" t="s">
        <v>3559</v>
      </c>
      <c r="J1523" s="1" t="s">
        <v>351</v>
      </c>
      <c r="L1523" s="1" t="s">
        <v>27</v>
      </c>
      <c r="M1523" s="1" t="s">
        <v>3369</v>
      </c>
      <c r="N1523" s="1" t="s">
        <v>4882</v>
      </c>
      <c r="O1523" s="1" t="s">
        <v>4595</v>
      </c>
      <c r="P1523" s="1" t="s">
        <v>3390</v>
      </c>
      <c r="Q1523">
        <v>11002</v>
      </c>
      <c r="R1523">
        <v>1</v>
      </c>
      <c r="S1523">
        <v>530</v>
      </c>
      <c r="T1523" s="1" t="s">
        <v>3387</v>
      </c>
      <c r="U1523" s="1" t="s">
        <v>27</v>
      </c>
      <c r="V1523">
        <v>1568380157</v>
      </c>
      <c r="W1523">
        <v>0</v>
      </c>
      <c r="X1523" s="1" t="s">
        <v>27</v>
      </c>
      <c r="Y1523" s="2">
        <v>43721.631249999999</v>
      </c>
    </row>
    <row r="1524" spans="1:25" x14ac:dyDescent="0.4">
      <c r="A1524">
        <v>1748662</v>
      </c>
      <c r="B1524">
        <v>25320530</v>
      </c>
      <c r="C1524">
        <v>141</v>
      </c>
      <c r="D1524">
        <v>339086423</v>
      </c>
      <c r="E1524" s="1" t="s">
        <v>53</v>
      </c>
      <c r="F1524">
        <v>60200</v>
      </c>
      <c r="G1524">
        <v>550973</v>
      </c>
      <c r="H1524" s="1" t="s">
        <v>3425</v>
      </c>
      <c r="I1524" s="1" t="s">
        <v>3426</v>
      </c>
      <c r="J1524" s="1" t="s">
        <v>3427</v>
      </c>
      <c r="L1524" s="1" t="s">
        <v>27</v>
      </c>
      <c r="M1524" s="1" t="s">
        <v>3380</v>
      </c>
      <c r="N1524" s="1" t="s">
        <v>4442</v>
      </c>
      <c r="O1524" s="1" t="s">
        <v>3440</v>
      </c>
      <c r="P1524" s="1" t="s">
        <v>3410</v>
      </c>
      <c r="Q1524">
        <v>15002</v>
      </c>
      <c r="R1524">
        <v>1</v>
      </c>
      <c r="S1524">
        <v>389</v>
      </c>
      <c r="T1524" s="1" t="s">
        <v>3544</v>
      </c>
      <c r="U1524" s="1" t="s">
        <v>27</v>
      </c>
      <c r="V1524">
        <v>1568401179</v>
      </c>
      <c r="W1524">
        <v>0</v>
      </c>
      <c r="X1524" s="1" t="s">
        <v>27</v>
      </c>
      <c r="Y1524" s="2">
        <v>43721.874305555553</v>
      </c>
    </row>
    <row r="1525" spans="1:25" x14ac:dyDescent="0.4">
      <c r="A1525">
        <v>1748669</v>
      </c>
      <c r="B1525">
        <v>49966405</v>
      </c>
      <c r="C1525">
        <v>112</v>
      </c>
      <c r="D1525">
        <v>339093445</v>
      </c>
      <c r="E1525" s="1" t="s">
        <v>29</v>
      </c>
      <c r="F1525">
        <v>15000</v>
      </c>
      <c r="G1525">
        <v>500143</v>
      </c>
      <c r="H1525" s="1" t="s">
        <v>74</v>
      </c>
      <c r="I1525" s="1" t="s">
        <v>3368</v>
      </c>
      <c r="J1525" s="1" t="s">
        <v>29</v>
      </c>
      <c r="L1525" s="1" t="s">
        <v>27</v>
      </c>
      <c r="M1525" s="1" t="s">
        <v>3369</v>
      </c>
      <c r="N1525" s="1" t="s">
        <v>3577</v>
      </c>
      <c r="O1525" s="1" t="s">
        <v>3578</v>
      </c>
      <c r="P1525" s="1" t="s">
        <v>3390</v>
      </c>
      <c r="Q1525">
        <v>11002</v>
      </c>
      <c r="R1525">
        <v>1</v>
      </c>
      <c r="S1525">
        <v>39</v>
      </c>
      <c r="T1525" s="1" t="s">
        <v>3579</v>
      </c>
      <c r="U1525" s="1" t="s">
        <v>27</v>
      </c>
      <c r="V1525">
        <v>1568401181</v>
      </c>
      <c r="W1525">
        <v>0</v>
      </c>
      <c r="X1525" s="1" t="s">
        <v>27</v>
      </c>
      <c r="Y1525" s="2">
        <v>43721.874305555553</v>
      </c>
    </row>
    <row r="1526" spans="1:25" x14ac:dyDescent="0.4">
      <c r="A1526">
        <v>1693277</v>
      </c>
      <c r="B1526">
        <v>64580717</v>
      </c>
      <c r="C1526">
        <v>112</v>
      </c>
      <c r="D1526">
        <v>333861588</v>
      </c>
      <c r="E1526" s="1" t="s">
        <v>27</v>
      </c>
      <c r="G1526">
        <v>547174</v>
      </c>
      <c r="H1526" s="1" t="s">
        <v>4548</v>
      </c>
      <c r="I1526" s="1" t="s">
        <v>3368</v>
      </c>
      <c r="J1526" s="1" t="s">
        <v>29</v>
      </c>
      <c r="L1526" s="1" t="s">
        <v>27</v>
      </c>
      <c r="M1526" s="1" t="s">
        <v>3369</v>
      </c>
      <c r="N1526" s="1" t="s">
        <v>27</v>
      </c>
      <c r="O1526" s="1" t="s">
        <v>27</v>
      </c>
      <c r="P1526" s="1" t="s">
        <v>3390</v>
      </c>
      <c r="Q1526">
        <v>11002</v>
      </c>
      <c r="T1526" s="1" t="s">
        <v>27</v>
      </c>
      <c r="U1526" s="1" t="s">
        <v>4883</v>
      </c>
      <c r="V1526">
        <v>1568380216</v>
      </c>
      <c r="W1526">
        <v>0</v>
      </c>
      <c r="X1526" s="1" t="s">
        <v>27</v>
      </c>
      <c r="Y1526" s="2">
        <v>43721.631944444445</v>
      </c>
    </row>
    <row r="1527" spans="1:25" x14ac:dyDescent="0.4">
      <c r="A1527">
        <v>1748668</v>
      </c>
      <c r="B1527">
        <v>64944000</v>
      </c>
      <c r="C1527">
        <v>112</v>
      </c>
      <c r="D1527">
        <v>339207133</v>
      </c>
      <c r="E1527" s="1" t="s">
        <v>29</v>
      </c>
      <c r="F1527">
        <v>14200</v>
      </c>
      <c r="G1527">
        <v>547051</v>
      </c>
      <c r="H1527" s="1" t="s">
        <v>3367</v>
      </c>
      <c r="I1527" s="1" t="s">
        <v>3368</v>
      </c>
      <c r="J1527" s="1" t="s">
        <v>29</v>
      </c>
      <c r="L1527" s="1" t="s">
        <v>27</v>
      </c>
      <c r="M1527" s="1" t="s">
        <v>3380</v>
      </c>
      <c r="N1527" s="1" t="s">
        <v>4019</v>
      </c>
      <c r="O1527" s="1" t="s">
        <v>3371</v>
      </c>
      <c r="P1527" s="1" t="s">
        <v>3372</v>
      </c>
      <c r="Q1527">
        <v>11003</v>
      </c>
      <c r="R1527">
        <v>1</v>
      </c>
      <c r="S1527">
        <v>960</v>
      </c>
      <c r="T1527" s="1" t="s">
        <v>3837</v>
      </c>
      <c r="U1527" s="1" t="s">
        <v>27</v>
      </c>
      <c r="V1527">
        <v>1568401181</v>
      </c>
      <c r="W1527">
        <v>0</v>
      </c>
      <c r="X1527" s="1" t="s">
        <v>27</v>
      </c>
      <c r="Y1527" s="2">
        <v>43721.874305555553</v>
      </c>
    </row>
    <row r="1528" spans="1:25" x14ac:dyDescent="0.4">
      <c r="A1528">
        <v>1748667</v>
      </c>
      <c r="B1528">
        <v>60557095</v>
      </c>
      <c r="C1528">
        <v>641</v>
      </c>
      <c r="D1528">
        <v>337818715</v>
      </c>
      <c r="E1528" s="1" t="s">
        <v>4884</v>
      </c>
      <c r="F1528">
        <v>66442</v>
      </c>
      <c r="G1528">
        <v>583391</v>
      </c>
      <c r="H1528" s="1" t="s">
        <v>4884</v>
      </c>
      <c r="I1528" s="1" t="s">
        <v>3763</v>
      </c>
      <c r="J1528" s="1" t="s">
        <v>3764</v>
      </c>
      <c r="L1528" s="1" t="s">
        <v>27</v>
      </c>
      <c r="M1528" s="1" t="s">
        <v>3369</v>
      </c>
      <c r="N1528" s="1" t="s">
        <v>3860</v>
      </c>
      <c r="O1528" s="1" t="s">
        <v>27</v>
      </c>
      <c r="P1528" s="1" t="s">
        <v>3410</v>
      </c>
      <c r="Q1528">
        <v>15002</v>
      </c>
      <c r="R1528">
        <v>1</v>
      </c>
      <c r="S1528">
        <v>147</v>
      </c>
      <c r="T1528" s="1" t="s">
        <v>27</v>
      </c>
      <c r="U1528" s="1" t="s">
        <v>27</v>
      </c>
      <c r="V1528">
        <v>1568401181</v>
      </c>
      <c r="W1528">
        <v>0</v>
      </c>
      <c r="X1528" s="1" t="s">
        <v>27</v>
      </c>
      <c r="Y1528" s="2">
        <v>43721.874305555553</v>
      </c>
    </row>
    <row r="1529" spans="1:25" x14ac:dyDescent="0.4">
      <c r="A1529">
        <v>1263872</v>
      </c>
      <c r="B1529">
        <v>15890708</v>
      </c>
      <c r="C1529">
        <v>112</v>
      </c>
      <c r="D1529">
        <v>336265166</v>
      </c>
      <c r="E1529" s="1" t="s">
        <v>29</v>
      </c>
      <c r="F1529">
        <v>13000</v>
      </c>
      <c r="G1529">
        <v>500097</v>
      </c>
      <c r="H1529" s="1" t="s">
        <v>322</v>
      </c>
      <c r="I1529" s="1" t="s">
        <v>3368</v>
      </c>
      <c r="J1529" s="1" t="s">
        <v>29</v>
      </c>
      <c r="L1529" s="1" t="s">
        <v>27</v>
      </c>
      <c r="M1529" s="1" t="s">
        <v>3369</v>
      </c>
      <c r="N1529" s="1" t="s">
        <v>4388</v>
      </c>
      <c r="O1529" s="1" t="s">
        <v>3839</v>
      </c>
      <c r="P1529" s="1" t="s">
        <v>3390</v>
      </c>
      <c r="Q1529">
        <v>11002</v>
      </c>
      <c r="R1529">
        <v>1</v>
      </c>
      <c r="S1529">
        <v>829</v>
      </c>
      <c r="T1529" s="1" t="s">
        <v>3493</v>
      </c>
      <c r="U1529" s="1" t="s">
        <v>27</v>
      </c>
      <c r="V1529">
        <v>1568378742</v>
      </c>
      <c r="W1529">
        <v>0</v>
      </c>
      <c r="X1529" s="1" t="s">
        <v>27</v>
      </c>
      <c r="Y1529" s="2">
        <v>43721.614583333336</v>
      </c>
    </row>
    <row r="1530" spans="1:25" x14ac:dyDescent="0.4">
      <c r="A1530">
        <v>1335314</v>
      </c>
      <c r="B1530">
        <v>25262190</v>
      </c>
      <c r="C1530">
        <v>112</v>
      </c>
      <c r="D1530">
        <v>338657016</v>
      </c>
      <c r="E1530" s="1" t="s">
        <v>188</v>
      </c>
      <c r="F1530">
        <v>54101</v>
      </c>
      <c r="G1530">
        <v>579025</v>
      </c>
      <c r="H1530" s="1" t="s">
        <v>188</v>
      </c>
      <c r="I1530" s="1" t="s">
        <v>3813</v>
      </c>
      <c r="J1530" s="1" t="s">
        <v>188</v>
      </c>
      <c r="L1530" s="1" t="s">
        <v>27</v>
      </c>
      <c r="M1530" s="1" t="s">
        <v>3369</v>
      </c>
      <c r="N1530" s="1" t="s">
        <v>3386</v>
      </c>
      <c r="O1530" s="1" t="s">
        <v>4020</v>
      </c>
      <c r="P1530" s="1" t="s">
        <v>3390</v>
      </c>
      <c r="Q1530">
        <v>11002</v>
      </c>
      <c r="R1530">
        <v>1</v>
      </c>
      <c r="S1530">
        <v>367</v>
      </c>
      <c r="T1530" s="1" t="s">
        <v>27</v>
      </c>
      <c r="U1530" s="1" t="s">
        <v>27</v>
      </c>
      <c r="V1530">
        <v>1568378970</v>
      </c>
      <c r="W1530">
        <v>0</v>
      </c>
      <c r="X1530" s="1" t="s">
        <v>27</v>
      </c>
      <c r="Y1530" s="2">
        <v>43721.617361111108</v>
      </c>
    </row>
    <row r="1531" spans="1:25" x14ac:dyDescent="0.4">
      <c r="A1531">
        <v>1748666</v>
      </c>
      <c r="B1531">
        <v>48153281</v>
      </c>
      <c r="C1531">
        <v>112</v>
      </c>
      <c r="D1531">
        <v>338854048</v>
      </c>
      <c r="E1531" s="1" t="s">
        <v>18</v>
      </c>
      <c r="F1531">
        <v>54931</v>
      </c>
      <c r="G1531">
        <v>574082</v>
      </c>
      <c r="H1531" s="1" t="s">
        <v>18</v>
      </c>
      <c r="I1531" s="1" t="s">
        <v>3731</v>
      </c>
      <c r="J1531" s="1" t="s">
        <v>42</v>
      </c>
      <c r="L1531" s="1" t="s">
        <v>27</v>
      </c>
      <c r="M1531" s="1" t="s">
        <v>3369</v>
      </c>
      <c r="N1531" s="1" t="s">
        <v>4885</v>
      </c>
      <c r="O1531" s="1" t="s">
        <v>27</v>
      </c>
      <c r="P1531" s="1" t="s">
        <v>3390</v>
      </c>
      <c r="Q1531">
        <v>11002</v>
      </c>
      <c r="R1531">
        <v>1</v>
      </c>
      <c r="S1531">
        <v>193</v>
      </c>
      <c r="T1531" s="1" t="s">
        <v>27</v>
      </c>
      <c r="U1531" s="1" t="s">
        <v>27</v>
      </c>
      <c r="V1531">
        <v>1568401181</v>
      </c>
      <c r="W1531">
        <v>0</v>
      </c>
      <c r="X1531" s="1" t="s">
        <v>27</v>
      </c>
      <c r="Y1531" s="2">
        <v>43721.874305555553</v>
      </c>
    </row>
    <row r="1532" spans="1:25" x14ac:dyDescent="0.4">
      <c r="A1532">
        <v>1748665</v>
      </c>
      <c r="B1532">
        <v>25349180</v>
      </c>
      <c r="C1532">
        <v>112</v>
      </c>
      <c r="D1532">
        <v>332568469</v>
      </c>
      <c r="E1532" s="1" t="s">
        <v>27</v>
      </c>
      <c r="G1532">
        <v>586846</v>
      </c>
      <c r="H1532" s="1" t="s">
        <v>315</v>
      </c>
      <c r="I1532" s="1" t="s">
        <v>3611</v>
      </c>
      <c r="J1532" s="1" t="s">
        <v>315</v>
      </c>
      <c r="L1532" s="1" t="s">
        <v>27</v>
      </c>
      <c r="M1532" s="1" t="s">
        <v>3369</v>
      </c>
      <c r="N1532" s="1" t="s">
        <v>27</v>
      </c>
      <c r="O1532" s="1" t="s">
        <v>27</v>
      </c>
      <c r="P1532" s="1" t="s">
        <v>3390</v>
      </c>
      <c r="Q1532">
        <v>11002</v>
      </c>
      <c r="T1532" s="1" t="s">
        <v>27</v>
      </c>
      <c r="U1532" s="1" t="s">
        <v>4886</v>
      </c>
      <c r="V1532">
        <v>1568401180</v>
      </c>
      <c r="W1532">
        <v>0</v>
      </c>
      <c r="X1532" s="1" t="s">
        <v>27</v>
      </c>
      <c r="Y1532" s="2">
        <v>43721.874305555553</v>
      </c>
    </row>
    <row r="1533" spans="1:25" x14ac:dyDescent="0.4">
      <c r="A1533">
        <v>1326961</v>
      </c>
      <c r="B1533">
        <v>25105833</v>
      </c>
      <c r="C1533">
        <v>112</v>
      </c>
      <c r="D1533">
        <v>339267715</v>
      </c>
      <c r="E1533" s="1" t="s">
        <v>29</v>
      </c>
      <c r="F1533">
        <v>18000</v>
      </c>
      <c r="G1533">
        <v>500208</v>
      </c>
      <c r="H1533" s="1" t="s">
        <v>28</v>
      </c>
      <c r="I1533" s="1" t="s">
        <v>3368</v>
      </c>
      <c r="J1533" s="1" t="s">
        <v>29</v>
      </c>
      <c r="L1533" s="1" t="s">
        <v>27</v>
      </c>
      <c r="M1533" s="1" t="s">
        <v>3576</v>
      </c>
      <c r="N1533" s="1" t="s">
        <v>4887</v>
      </c>
      <c r="O1533" s="1" t="s">
        <v>3633</v>
      </c>
      <c r="P1533" s="1" t="s">
        <v>3390</v>
      </c>
      <c r="Q1533">
        <v>11002</v>
      </c>
      <c r="R1533">
        <v>1</v>
      </c>
      <c r="S1533">
        <v>1032</v>
      </c>
      <c r="T1533" s="1" t="s">
        <v>3921</v>
      </c>
      <c r="U1533" s="1" t="s">
        <v>27</v>
      </c>
      <c r="V1533">
        <v>1568378941</v>
      </c>
      <c r="W1533">
        <v>0</v>
      </c>
      <c r="X1533" s="1" t="s">
        <v>27</v>
      </c>
      <c r="Y1533" s="2">
        <v>43721.617361111108</v>
      </c>
    </row>
    <row r="1534" spans="1:25" x14ac:dyDescent="0.4">
      <c r="A1534">
        <v>1328769</v>
      </c>
      <c r="B1534">
        <v>25137735</v>
      </c>
      <c r="C1534">
        <v>112</v>
      </c>
      <c r="D1534">
        <v>334732806</v>
      </c>
      <c r="E1534" s="1" t="s">
        <v>29</v>
      </c>
      <c r="F1534">
        <v>16000</v>
      </c>
      <c r="G1534">
        <v>500178</v>
      </c>
      <c r="H1534" s="1" t="s">
        <v>559</v>
      </c>
      <c r="I1534" s="1" t="s">
        <v>3368</v>
      </c>
      <c r="J1534" s="1" t="s">
        <v>29</v>
      </c>
      <c r="L1534" s="1" t="s">
        <v>27</v>
      </c>
      <c r="M1534" s="1" t="s">
        <v>3369</v>
      </c>
      <c r="N1534" s="1" t="s">
        <v>4404</v>
      </c>
      <c r="O1534" s="1" t="s">
        <v>4033</v>
      </c>
      <c r="P1534" s="1" t="s">
        <v>3390</v>
      </c>
      <c r="Q1534">
        <v>11002</v>
      </c>
      <c r="R1534">
        <v>1</v>
      </c>
      <c r="S1534">
        <v>1501</v>
      </c>
      <c r="T1534" s="1" t="s">
        <v>3501</v>
      </c>
      <c r="U1534" s="1" t="s">
        <v>27</v>
      </c>
      <c r="V1534">
        <v>1568378949</v>
      </c>
      <c r="W1534">
        <v>0</v>
      </c>
      <c r="X1534" s="1" t="s">
        <v>27</v>
      </c>
      <c r="Y1534" s="2">
        <v>43721.617361111108</v>
      </c>
    </row>
    <row r="1535" spans="1:25" x14ac:dyDescent="0.4">
      <c r="A1535">
        <v>1329951</v>
      </c>
      <c r="B1535">
        <v>25160869</v>
      </c>
      <c r="C1535">
        <v>112</v>
      </c>
      <c r="D1535">
        <v>334733187</v>
      </c>
      <c r="E1535" s="1" t="s">
        <v>847</v>
      </c>
      <c r="F1535">
        <v>39901</v>
      </c>
      <c r="G1535">
        <v>549576</v>
      </c>
      <c r="H1535" s="1" t="s">
        <v>847</v>
      </c>
      <c r="I1535" s="1" t="s">
        <v>3858</v>
      </c>
      <c r="J1535" s="1" t="s">
        <v>229</v>
      </c>
      <c r="L1535" s="1" t="s">
        <v>27</v>
      </c>
      <c r="M1535" s="1" t="s">
        <v>3369</v>
      </c>
      <c r="N1535" s="1" t="s">
        <v>3860</v>
      </c>
      <c r="O1535" s="1" t="s">
        <v>27</v>
      </c>
      <c r="P1535" s="1" t="s">
        <v>3390</v>
      </c>
      <c r="Q1535">
        <v>11002</v>
      </c>
      <c r="R1535">
        <v>1</v>
      </c>
      <c r="S1535">
        <v>595</v>
      </c>
      <c r="T1535" s="1" t="s">
        <v>27</v>
      </c>
      <c r="U1535" s="1" t="s">
        <v>27</v>
      </c>
      <c r="V1535">
        <v>1568378954</v>
      </c>
      <c r="W1535">
        <v>0</v>
      </c>
      <c r="X1535" s="1" t="s">
        <v>27</v>
      </c>
      <c r="Y1535" s="2">
        <v>43721.617361111108</v>
      </c>
    </row>
    <row r="1536" spans="1:25" x14ac:dyDescent="0.4">
      <c r="A1536">
        <v>1389345</v>
      </c>
      <c r="B1536">
        <v>26204673</v>
      </c>
      <c r="C1536">
        <v>161</v>
      </c>
      <c r="D1536">
        <v>338079727</v>
      </c>
      <c r="E1536" s="1" t="s">
        <v>29</v>
      </c>
      <c r="F1536">
        <v>14000</v>
      </c>
      <c r="G1536">
        <v>500119</v>
      </c>
      <c r="H1536" s="1" t="s">
        <v>279</v>
      </c>
      <c r="I1536" s="1" t="s">
        <v>3368</v>
      </c>
      <c r="J1536" s="1" t="s">
        <v>29</v>
      </c>
      <c r="L1536" s="1" t="s">
        <v>27</v>
      </c>
      <c r="M1536" s="1" t="s">
        <v>3414</v>
      </c>
      <c r="N1536" s="1" t="s">
        <v>4888</v>
      </c>
      <c r="O1536" s="1" t="s">
        <v>4237</v>
      </c>
      <c r="P1536" s="1" t="s">
        <v>3410</v>
      </c>
      <c r="Q1536">
        <v>15002</v>
      </c>
      <c r="R1536">
        <v>1</v>
      </c>
      <c r="S1536">
        <v>1</v>
      </c>
      <c r="T1536" s="1" t="s">
        <v>3445</v>
      </c>
      <c r="U1536" s="1" t="s">
        <v>27</v>
      </c>
      <c r="V1536">
        <v>1568379147</v>
      </c>
      <c r="W1536">
        <v>0</v>
      </c>
      <c r="X1536" s="1" t="s">
        <v>27</v>
      </c>
      <c r="Y1536" s="2">
        <v>43721.619444444441</v>
      </c>
    </row>
    <row r="1537" spans="1:25" x14ac:dyDescent="0.4">
      <c r="A1537">
        <v>1748664</v>
      </c>
      <c r="B1537">
        <v>46167421</v>
      </c>
      <c r="C1537">
        <v>101</v>
      </c>
      <c r="D1537">
        <v>334784862</v>
      </c>
      <c r="E1537" s="1" t="s">
        <v>3172</v>
      </c>
      <c r="F1537">
        <v>74221</v>
      </c>
      <c r="G1537">
        <v>599565</v>
      </c>
      <c r="H1537" s="1" t="s">
        <v>3172</v>
      </c>
      <c r="I1537" s="1" t="s">
        <v>3474</v>
      </c>
      <c r="J1537" s="1" t="s">
        <v>272</v>
      </c>
      <c r="L1537" s="1" t="s">
        <v>27</v>
      </c>
      <c r="M1537" s="1" t="s">
        <v>3380</v>
      </c>
      <c r="N1537" s="1" t="s">
        <v>3477</v>
      </c>
      <c r="O1537" s="1" t="s">
        <v>27</v>
      </c>
      <c r="P1537" s="1" t="s">
        <v>3376</v>
      </c>
      <c r="Q1537">
        <v>14200</v>
      </c>
      <c r="R1537">
        <v>1</v>
      </c>
      <c r="S1537">
        <v>1222</v>
      </c>
      <c r="T1537" s="1" t="s">
        <v>3485</v>
      </c>
      <c r="U1537" s="1" t="s">
        <v>27</v>
      </c>
      <c r="V1537">
        <v>1568401180</v>
      </c>
      <c r="W1537">
        <v>0</v>
      </c>
      <c r="X1537" s="1" t="s">
        <v>27</v>
      </c>
      <c r="Y1537" s="2">
        <v>43721.874305555553</v>
      </c>
    </row>
    <row r="1538" spans="1:25" x14ac:dyDescent="0.4">
      <c r="A1538">
        <v>1635517</v>
      </c>
      <c r="B1538">
        <v>48033413</v>
      </c>
      <c r="C1538">
        <v>112</v>
      </c>
      <c r="D1538">
        <v>334800558</v>
      </c>
      <c r="E1538" s="1" t="s">
        <v>29</v>
      </c>
      <c r="F1538">
        <v>17000</v>
      </c>
      <c r="G1538">
        <v>500186</v>
      </c>
      <c r="H1538" s="1" t="s">
        <v>682</v>
      </c>
      <c r="I1538" s="1" t="s">
        <v>3368</v>
      </c>
      <c r="J1538" s="1" t="s">
        <v>29</v>
      </c>
      <c r="L1538" s="1" t="s">
        <v>27</v>
      </c>
      <c r="M1538" s="1" t="s">
        <v>3369</v>
      </c>
      <c r="N1538" s="1" t="s">
        <v>4889</v>
      </c>
      <c r="O1538" s="1" t="s">
        <v>3567</v>
      </c>
      <c r="P1538" s="1" t="s">
        <v>3390</v>
      </c>
      <c r="Q1538">
        <v>11002</v>
      </c>
      <c r="R1538">
        <v>1</v>
      </c>
      <c r="S1538">
        <v>1036</v>
      </c>
      <c r="T1538" s="1" t="s">
        <v>3387</v>
      </c>
      <c r="U1538" s="1" t="s">
        <v>27</v>
      </c>
      <c r="V1538">
        <v>1568379994</v>
      </c>
      <c r="W1538">
        <v>0</v>
      </c>
      <c r="X1538" s="1" t="s">
        <v>27</v>
      </c>
      <c r="Y1538" s="2">
        <v>43721.629166666666</v>
      </c>
    </row>
    <row r="1539" spans="1:25" x14ac:dyDescent="0.4">
      <c r="A1539">
        <v>1641724</v>
      </c>
      <c r="B1539">
        <v>48586765</v>
      </c>
      <c r="C1539">
        <v>112</v>
      </c>
      <c r="D1539">
        <v>335903467</v>
      </c>
      <c r="E1539" s="1" t="s">
        <v>29</v>
      </c>
      <c r="F1539">
        <v>11000</v>
      </c>
      <c r="G1539">
        <v>500054</v>
      </c>
      <c r="H1539" s="1" t="s">
        <v>87</v>
      </c>
      <c r="I1539" s="1" t="s">
        <v>3368</v>
      </c>
      <c r="J1539" s="1" t="s">
        <v>29</v>
      </c>
      <c r="L1539" s="1" t="s">
        <v>27</v>
      </c>
      <c r="M1539" s="1" t="s">
        <v>3369</v>
      </c>
      <c r="N1539" s="1" t="s">
        <v>4890</v>
      </c>
      <c r="O1539" s="1" t="s">
        <v>3573</v>
      </c>
      <c r="P1539" s="1" t="s">
        <v>3390</v>
      </c>
      <c r="Q1539">
        <v>11002</v>
      </c>
      <c r="R1539">
        <v>1</v>
      </c>
      <c r="S1539">
        <v>699</v>
      </c>
      <c r="T1539" s="1" t="s">
        <v>3373</v>
      </c>
      <c r="U1539" s="1" t="s">
        <v>27</v>
      </c>
      <c r="V1539">
        <v>1568380019</v>
      </c>
      <c r="W1539">
        <v>0</v>
      </c>
      <c r="X1539" s="1" t="s">
        <v>27</v>
      </c>
      <c r="Y1539" s="2">
        <v>43721.629166666666</v>
      </c>
    </row>
    <row r="1540" spans="1:25" x14ac:dyDescent="0.4">
      <c r="A1540">
        <v>1644116</v>
      </c>
      <c r="B1540">
        <v>48950751</v>
      </c>
      <c r="C1540">
        <v>112</v>
      </c>
      <c r="D1540">
        <v>336190967</v>
      </c>
      <c r="E1540" s="1" t="s">
        <v>4880</v>
      </c>
      <c r="F1540">
        <v>29406</v>
      </c>
      <c r="G1540">
        <v>536041</v>
      </c>
      <c r="H1540" s="1" t="s">
        <v>4880</v>
      </c>
      <c r="I1540" s="1" t="s">
        <v>3739</v>
      </c>
      <c r="J1540" s="1" t="s">
        <v>158</v>
      </c>
      <c r="L1540" s="1" t="s">
        <v>27</v>
      </c>
      <c r="M1540" s="1" t="s">
        <v>3369</v>
      </c>
      <c r="N1540" s="1" t="s">
        <v>27</v>
      </c>
      <c r="O1540" s="1" t="s">
        <v>4881</v>
      </c>
      <c r="P1540" s="1" t="s">
        <v>3390</v>
      </c>
      <c r="Q1540">
        <v>11002</v>
      </c>
      <c r="R1540">
        <v>1</v>
      </c>
      <c r="S1540">
        <v>10</v>
      </c>
      <c r="T1540" s="1" t="s">
        <v>27</v>
      </c>
      <c r="U1540" s="1" t="s">
        <v>27</v>
      </c>
      <c r="V1540">
        <v>1568380027</v>
      </c>
      <c r="W1540">
        <v>0</v>
      </c>
      <c r="X1540" s="1" t="s">
        <v>27</v>
      </c>
      <c r="Y1540" s="2">
        <v>43721.629861111112</v>
      </c>
    </row>
    <row r="1541" spans="1:25" x14ac:dyDescent="0.4">
      <c r="A1541">
        <v>1340831</v>
      </c>
      <c r="B1541">
        <v>25370201</v>
      </c>
      <c r="C1541">
        <v>112</v>
      </c>
      <c r="D1541">
        <v>325895571</v>
      </c>
      <c r="E1541" s="1" t="s">
        <v>162</v>
      </c>
      <c r="F1541">
        <v>77900</v>
      </c>
      <c r="G1541">
        <v>500496</v>
      </c>
      <c r="H1541" s="1" t="s">
        <v>162</v>
      </c>
      <c r="I1541" s="1" t="s">
        <v>3385</v>
      </c>
      <c r="J1541" s="1" t="s">
        <v>162</v>
      </c>
      <c r="L1541" s="1" t="s">
        <v>27</v>
      </c>
      <c r="M1541" s="1" t="s">
        <v>3369</v>
      </c>
      <c r="N1541" s="1" t="s">
        <v>4891</v>
      </c>
      <c r="O1541" s="1" t="s">
        <v>4892</v>
      </c>
      <c r="P1541" s="1" t="s">
        <v>3390</v>
      </c>
      <c r="Q1541">
        <v>11002</v>
      </c>
      <c r="R1541">
        <v>1</v>
      </c>
      <c r="S1541">
        <v>233</v>
      </c>
      <c r="T1541" s="1" t="s">
        <v>3387</v>
      </c>
      <c r="U1541" s="1" t="s">
        <v>27</v>
      </c>
      <c r="V1541">
        <v>1568378987</v>
      </c>
      <c r="W1541">
        <v>0</v>
      </c>
      <c r="X1541" s="1" t="s">
        <v>27</v>
      </c>
      <c r="Y1541" s="2">
        <v>43721.617361111108</v>
      </c>
    </row>
    <row r="1542" spans="1:25" x14ac:dyDescent="0.4">
      <c r="A1542">
        <v>1656224</v>
      </c>
      <c r="B1542">
        <v>60199083</v>
      </c>
      <c r="C1542">
        <v>112</v>
      </c>
      <c r="D1542">
        <v>335614317</v>
      </c>
      <c r="E1542" s="1" t="s">
        <v>29</v>
      </c>
      <c r="F1542">
        <v>19000</v>
      </c>
      <c r="G1542">
        <v>500216</v>
      </c>
      <c r="H1542" s="1" t="s">
        <v>456</v>
      </c>
      <c r="I1542" s="1" t="s">
        <v>3368</v>
      </c>
      <c r="J1542" s="1" t="s">
        <v>29</v>
      </c>
      <c r="L1542" s="1" t="s">
        <v>27</v>
      </c>
      <c r="M1542" s="1" t="s">
        <v>3369</v>
      </c>
      <c r="N1542" s="1" t="s">
        <v>4893</v>
      </c>
      <c r="O1542" s="1" t="s">
        <v>3552</v>
      </c>
      <c r="P1542" s="1" t="s">
        <v>3390</v>
      </c>
      <c r="Q1542">
        <v>11002</v>
      </c>
      <c r="R1542">
        <v>1</v>
      </c>
      <c r="S1542">
        <v>938</v>
      </c>
      <c r="T1542" s="1" t="s">
        <v>3779</v>
      </c>
      <c r="U1542" s="1" t="s">
        <v>27</v>
      </c>
      <c r="V1542">
        <v>1568380071</v>
      </c>
      <c r="W1542">
        <v>0</v>
      </c>
      <c r="X1542" s="1" t="s">
        <v>27</v>
      </c>
      <c r="Y1542" s="2">
        <v>43721.629861111112</v>
      </c>
    </row>
    <row r="1543" spans="1:25" x14ac:dyDescent="0.4">
      <c r="A1543">
        <v>1658966</v>
      </c>
      <c r="B1543">
        <v>60490152</v>
      </c>
      <c r="C1543">
        <v>112</v>
      </c>
      <c r="D1543">
        <v>335759893</v>
      </c>
      <c r="E1543" s="1" t="s">
        <v>29</v>
      </c>
      <c r="F1543">
        <v>12800</v>
      </c>
      <c r="G1543">
        <v>500089</v>
      </c>
      <c r="H1543" s="1" t="s">
        <v>95</v>
      </c>
      <c r="I1543" s="1" t="s">
        <v>3368</v>
      </c>
      <c r="J1543" s="1" t="s">
        <v>29</v>
      </c>
      <c r="L1543" s="1" t="s">
        <v>27</v>
      </c>
      <c r="M1543" s="1" t="s">
        <v>3369</v>
      </c>
      <c r="N1543" s="1" t="s">
        <v>4894</v>
      </c>
      <c r="O1543" s="1" t="s">
        <v>3573</v>
      </c>
      <c r="P1543" s="1" t="s">
        <v>3390</v>
      </c>
      <c r="Q1543">
        <v>11002</v>
      </c>
      <c r="R1543">
        <v>1</v>
      </c>
      <c r="S1543">
        <v>383</v>
      </c>
      <c r="T1543" s="1" t="s">
        <v>4262</v>
      </c>
      <c r="U1543" s="1" t="s">
        <v>27</v>
      </c>
      <c r="V1543">
        <v>1568380083</v>
      </c>
      <c r="W1543">
        <v>0</v>
      </c>
      <c r="X1543" s="1" t="s">
        <v>27</v>
      </c>
      <c r="Y1543" s="2">
        <v>43721.630555555559</v>
      </c>
    </row>
    <row r="1544" spans="1:25" x14ac:dyDescent="0.4">
      <c r="A1544">
        <v>1611352</v>
      </c>
      <c r="B1544">
        <v>44012667</v>
      </c>
      <c r="C1544">
        <v>112</v>
      </c>
      <c r="D1544">
        <v>337900090</v>
      </c>
      <c r="E1544" s="1" t="s">
        <v>53</v>
      </c>
      <c r="F1544">
        <v>60200</v>
      </c>
      <c r="G1544">
        <v>551007</v>
      </c>
      <c r="H1544" s="1" t="s">
        <v>3442</v>
      </c>
      <c r="I1544" s="1" t="s">
        <v>3426</v>
      </c>
      <c r="J1544" s="1" t="s">
        <v>3427</v>
      </c>
      <c r="L1544" s="1" t="s">
        <v>27</v>
      </c>
      <c r="M1544" s="1" t="s">
        <v>3576</v>
      </c>
      <c r="N1544" s="1" t="s">
        <v>4344</v>
      </c>
      <c r="O1544" s="1" t="s">
        <v>3459</v>
      </c>
      <c r="P1544" s="1" t="s">
        <v>3390</v>
      </c>
      <c r="Q1544">
        <v>11002</v>
      </c>
      <c r="R1544">
        <v>1</v>
      </c>
      <c r="S1544">
        <v>552</v>
      </c>
      <c r="T1544" s="1" t="s">
        <v>4163</v>
      </c>
      <c r="U1544" s="1" t="s">
        <v>27</v>
      </c>
      <c r="V1544">
        <v>1568379904</v>
      </c>
      <c r="W1544">
        <v>0</v>
      </c>
      <c r="X1544" s="1" t="s">
        <v>27</v>
      </c>
      <c r="Y1544" s="2">
        <v>43721.628472222219</v>
      </c>
    </row>
    <row r="1545" spans="1:25" x14ac:dyDescent="0.4">
      <c r="A1545">
        <v>1748663</v>
      </c>
      <c r="B1545">
        <v>62366416</v>
      </c>
      <c r="C1545">
        <v>101</v>
      </c>
      <c r="D1545">
        <v>335851171</v>
      </c>
      <c r="E1545" s="1" t="s">
        <v>4895</v>
      </c>
      <c r="F1545">
        <v>74273</v>
      </c>
      <c r="G1545">
        <v>500259</v>
      </c>
      <c r="H1545" s="1" t="s">
        <v>4895</v>
      </c>
      <c r="I1545" s="1" t="s">
        <v>3474</v>
      </c>
      <c r="J1545" s="1" t="s">
        <v>272</v>
      </c>
      <c r="L1545" s="1" t="s">
        <v>27</v>
      </c>
      <c r="M1545" s="1" t="s">
        <v>3380</v>
      </c>
      <c r="N1545" s="1" t="s">
        <v>27</v>
      </c>
      <c r="O1545" s="1" t="s">
        <v>27</v>
      </c>
      <c r="P1545" s="1" t="s">
        <v>3376</v>
      </c>
      <c r="Q1545">
        <v>14200</v>
      </c>
      <c r="R1545">
        <v>1</v>
      </c>
      <c r="S1545">
        <v>331</v>
      </c>
      <c r="T1545" s="1" t="s">
        <v>27</v>
      </c>
      <c r="U1545" s="1" t="s">
        <v>27</v>
      </c>
      <c r="V1545">
        <v>1568401180</v>
      </c>
      <c r="W1545">
        <v>0</v>
      </c>
      <c r="X1545" s="1" t="s">
        <v>27</v>
      </c>
      <c r="Y1545" s="2">
        <v>43721.874305555553</v>
      </c>
    </row>
    <row r="1546" spans="1:25" x14ac:dyDescent="0.4">
      <c r="A1546">
        <v>1350145</v>
      </c>
      <c r="B1546">
        <v>25519395</v>
      </c>
      <c r="C1546">
        <v>112</v>
      </c>
      <c r="D1546">
        <v>338757456</v>
      </c>
      <c r="E1546" s="1" t="s">
        <v>470</v>
      </c>
      <c r="F1546">
        <v>66902</v>
      </c>
      <c r="G1546">
        <v>593711</v>
      </c>
      <c r="H1546" s="1" t="s">
        <v>470</v>
      </c>
      <c r="I1546" s="1" t="s">
        <v>3759</v>
      </c>
      <c r="J1546" s="1" t="s">
        <v>470</v>
      </c>
      <c r="L1546" s="1" t="s">
        <v>27</v>
      </c>
      <c r="M1546" s="1" t="s">
        <v>3369</v>
      </c>
      <c r="N1546" s="1" t="s">
        <v>3562</v>
      </c>
      <c r="O1546" s="1" t="s">
        <v>27</v>
      </c>
      <c r="P1546" s="1" t="s">
        <v>3390</v>
      </c>
      <c r="Q1546">
        <v>11002</v>
      </c>
      <c r="R1546">
        <v>1</v>
      </c>
      <c r="S1546">
        <v>1335</v>
      </c>
      <c r="T1546" s="1" t="s">
        <v>3889</v>
      </c>
      <c r="U1546" s="1" t="s">
        <v>27</v>
      </c>
      <c r="V1546">
        <v>1568379016</v>
      </c>
      <c r="W1546">
        <v>0</v>
      </c>
      <c r="X1546" s="1" t="s">
        <v>27</v>
      </c>
      <c r="Y1546" s="2">
        <v>43721.618055555555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61FB-79DA-4608-A55D-A066D183A7B8}">
  <dimension ref="A1:H11"/>
  <sheetViews>
    <sheetView workbookViewId="0">
      <selection activeCell="H2" sqref="H2:H11"/>
    </sheetView>
  </sheetViews>
  <sheetFormatPr defaultRowHeight="14.6" x14ac:dyDescent="0.4"/>
  <sheetData>
    <row r="1" spans="1:8" x14ac:dyDescent="0.4">
      <c r="A1" t="s">
        <v>4898</v>
      </c>
      <c r="B1" t="s">
        <v>4899</v>
      </c>
      <c r="C1" t="s">
        <v>4900</v>
      </c>
      <c r="D1" t="s">
        <v>4901</v>
      </c>
    </row>
    <row r="2" spans="1:8" x14ac:dyDescent="0.4">
      <c r="A2" s="1" t="s">
        <v>3369</v>
      </c>
      <c r="B2">
        <f>COUNTIF('Input https'!K:K,velikosti!A2)</f>
        <v>98</v>
      </c>
      <c r="C2">
        <f>COUNTIFS('Input https'!K:K,velikosti!A2,'Input https'!A:A,"YES")</f>
        <v>39</v>
      </c>
      <c r="D2" s="3">
        <f>C2/B2</f>
        <v>0.39795918367346939</v>
      </c>
      <c r="F2" t="str">
        <f>"'"&amp;A2&amp;"',"</f>
        <v>'Neuvedeno',</v>
      </c>
      <c r="G2" t="str">
        <f>ROUND(D2,2)&amp;","</f>
        <v>0.4,</v>
      </c>
      <c r="H2" t="str">
        <f>"okresScale("&amp;ROUND(D2,2)&amp;"),"</f>
        <v>okresScale(0.4),</v>
      </c>
    </row>
    <row r="3" spans="1:8" x14ac:dyDescent="0.4">
      <c r="A3" s="1" t="s">
        <v>3576</v>
      </c>
      <c r="B3">
        <f>COUNTIF('Input https'!K:K,velikosti!A3)</f>
        <v>16</v>
      </c>
      <c r="C3">
        <f>COUNTIFS('Input https'!K:K,velikosti!A3,'Input https'!A:A,"YES")</f>
        <v>7</v>
      </c>
      <c r="D3" s="3">
        <f t="shared" ref="D3:D11" si="0">C3/B3</f>
        <v>0.4375</v>
      </c>
      <c r="F3" t="str">
        <f t="shared" ref="F3:F16" si="1">"'"&amp;A3&amp;"',"</f>
        <v>'1 - 5 zaměstnanců',</v>
      </c>
      <c r="G3" t="str">
        <f t="shared" ref="G3:G16" si="2">ROUND(D3,2)&amp;","</f>
        <v>0.44,</v>
      </c>
      <c r="H3" t="str">
        <f t="shared" ref="H3:H11" si="3">"okresScale("&amp;ROUND(D3,2)&amp;"),"</f>
        <v>okresScale(0.44),</v>
      </c>
    </row>
    <row r="4" spans="1:8" x14ac:dyDescent="0.4">
      <c r="A4" s="1" t="s">
        <v>3570</v>
      </c>
      <c r="B4">
        <f>COUNTIF('Input https'!K:K,velikosti!A4)</f>
        <v>7</v>
      </c>
      <c r="C4">
        <f>COUNTIFS('Input https'!K:K,velikosti!A4,'Input https'!A:A,"YES")</f>
        <v>1</v>
      </c>
      <c r="D4" s="3">
        <f t="shared" si="0"/>
        <v>0.14285714285714285</v>
      </c>
      <c r="F4" t="str">
        <f t="shared" si="1"/>
        <v>'6 - 9 zaměstnanců',</v>
      </c>
      <c r="G4" t="str">
        <f t="shared" si="2"/>
        <v>0.14,</v>
      </c>
      <c r="H4" t="str">
        <f t="shared" si="3"/>
        <v>okresScale(0.14),</v>
      </c>
    </row>
    <row r="5" spans="1:8" x14ac:dyDescent="0.4">
      <c r="A5" s="1" t="s">
        <v>3537</v>
      </c>
      <c r="B5">
        <f>COUNTIF('Input https'!K:K,velikosti!A5)</f>
        <v>96</v>
      </c>
      <c r="C5">
        <f>COUNTIFS('Input https'!K:K,velikosti!A5,'Input https'!A:A,"YES")</f>
        <v>40</v>
      </c>
      <c r="D5" s="3">
        <f t="shared" si="0"/>
        <v>0.41666666666666669</v>
      </c>
      <c r="F5" t="str">
        <f t="shared" si="1"/>
        <v>'10 - 19 zaměstnanců',</v>
      </c>
      <c r="G5" t="str">
        <f t="shared" si="2"/>
        <v>0.42,</v>
      </c>
      <c r="H5" t="str">
        <f t="shared" si="3"/>
        <v>okresScale(0.42),</v>
      </c>
    </row>
    <row r="6" spans="1:8" x14ac:dyDescent="0.4">
      <c r="A6" s="1" t="s">
        <v>3540</v>
      </c>
      <c r="B6">
        <f>COUNTIF('Input https'!K:K,velikosti!A6)</f>
        <v>49</v>
      </c>
      <c r="C6">
        <f>COUNTIFS('Input https'!K:K,velikosti!A6,'Input https'!A:A,"YES")</f>
        <v>16</v>
      </c>
      <c r="D6" s="3">
        <f t="shared" si="0"/>
        <v>0.32653061224489793</v>
      </c>
      <c r="F6" t="str">
        <f t="shared" si="1"/>
        <v>'20 - 24 zaměstnanci',</v>
      </c>
      <c r="G6" t="str">
        <f t="shared" si="2"/>
        <v>0.33,</v>
      </c>
      <c r="H6" t="str">
        <f t="shared" si="3"/>
        <v>okresScale(0.33),</v>
      </c>
    </row>
    <row r="7" spans="1:8" x14ac:dyDescent="0.4">
      <c r="A7" s="1" t="s">
        <v>3393</v>
      </c>
      <c r="B7">
        <f>COUNTIF('Input https'!K:K,velikosti!A7)</f>
        <v>288</v>
      </c>
      <c r="C7">
        <f>COUNTIFS('Input https'!K:K,velikosti!A7,'Input https'!A:A,"YES")</f>
        <v>108</v>
      </c>
      <c r="D7" s="3">
        <f t="shared" si="0"/>
        <v>0.375</v>
      </c>
      <c r="F7" t="str">
        <f t="shared" si="1"/>
        <v>'25 - 49 zaměstnanců',</v>
      </c>
      <c r="G7" t="str">
        <f t="shared" si="2"/>
        <v>0.38,</v>
      </c>
      <c r="H7" t="str">
        <f t="shared" si="3"/>
        <v>okresScale(0.38),</v>
      </c>
    </row>
    <row r="8" spans="1:8" x14ac:dyDescent="0.4">
      <c r="A8" s="1" t="s">
        <v>3419</v>
      </c>
      <c r="B8">
        <f>COUNTIF('Input https'!K:K,velikosti!A8)</f>
        <v>428</v>
      </c>
      <c r="C8">
        <f>COUNTIFS('Input https'!K:K,velikosti!A8,'Input https'!A:A,"YES")</f>
        <v>199</v>
      </c>
      <c r="D8" s="3">
        <f t="shared" si="0"/>
        <v>0.46495327102803741</v>
      </c>
      <c r="F8" t="str">
        <f t="shared" si="1"/>
        <v>'50 - 99 zaměstnanců',</v>
      </c>
      <c r="G8" t="str">
        <f t="shared" si="2"/>
        <v>0.46,</v>
      </c>
      <c r="H8" t="str">
        <f t="shared" si="3"/>
        <v>okresScale(0.46),</v>
      </c>
    </row>
    <row r="9" spans="1:8" x14ac:dyDescent="0.4">
      <c r="A9" s="1" t="s">
        <v>3414</v>
      </c>
      <c r="B9">
        <f>COUNTIF('Input https'!K:K,velikosti!A9)</f>
        <v>252</v>
      </c>
      <c r="C9">
        <f>COUNTIFS('Input https'!K:K,velikosti!A9,'Input https'!A:A,"YES")</f>
        <v>119</v>
      </c>
      <c r="D9" s="3">
        <f t="shared" si="0"/>
        <v>0.47222222222222221</v>
      </c>
      <c r="F9" t="str">
        <f t="shared" si="1"/>
        <v>'100 - 199 zaměstnanců',</v>
      </c>
      <c r="G9" t="str">
        <f t="shared" si="2"/>
        <v>0.47,</v>
      </c>
      <c r="H9" t="str">
        <f t="shared" si="3"/>
        <v>okresScale(0.47),</v>
      </c>
    </row>
    <row r="10" spans="1:8" x14ac:dyDescent="0.4">
      <c r="A10" s="1" t="s">
        <v>3941</v>
      </c>
      <c r="B10">
        <f>COUNTIF('Input https'!K:K,velikosti!A10)</f>
        <v>2</v>
      </c>
      <c r="C10">
        <f>COUNTIFS('Input https'!K:K,velikosti!A10,'Input https'!A:A,"YES")</f>
        <v>0</v>
      </c>
      <c r="D10" s="3">
        <f t="shared" si="0"/>
        <v>0</v>
      </c>
      <c r="F10" t="str">
        <f t="shared" si="1"/>
        <v>'200 - 249 zaměstnanců',</v>
      </c>
      <c r="G10" t="str">
        <f t="shared" si="2"/>
        <v>0,</v>
      </c>
      <c r="H10" t="str">
        <f t="shared" si="3"/>
        <v>okresScale(0),</v>
      </c>
    </row>
    <row r="11" spans="1:8" x14ac:dyDescent="0.4">
      <c r="A11" s="1" t="s">
        <v>3979</v>
      </c>
      <c r="B11">
        <f>COUNTIF('Input https'!K:K,velikosti!A11)</f>
        <v>3</v>
      </c>
      <c r="C11">
        <f>COUNTIFS('Input https'!K:K,velikosti!A11,'Input https'!A:A,"YES")</f>
        <v>2</v>
      </c>
      <c r="D11" s="3">
        <f t="shared" si="0"/>
        <v>0.66666666666666663</v>
      </c>
      <c r="F11" t="str">
        <f t="shared" si="1"/>
        <v>'250 - 499 zaměstnanců',</v>
      </c>
      <c r="G11" t="str">
        <f t="shared" si="2"/>
        <v>0.67,</v>
      </c>
      <c r="H11" t="str">
        <f t="shared" si="3"/>
        <v>okresScale(0.67),</v>
      </c>
    </row>
  </sheetData>
  <dataConsolidate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397A-0FA7-4933-B1DC-2FD7AE346C61}">
  <dimension ref="A1:H15"/>
  <sheetViews>
    <sheetView workbookViewId="0">
      <selection activeCell="D42" sqref="D42"/>
    </sheetView>
  </sheetViews>
  <sheetFormatPr defaultRowHeight="14.6" x14ac:dyDescent="0.4"/>
  <cols>
    <col min="1" max="1" width="14.61328125" bestFit="1" customWidth="1"/>
    <col min="2" max="4" width="10.46093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</row>
    <row r="2" spans="1:8" x14ac:dyDescent="0.4">
      <c r="A2" s="1" t="s">
        <v>29</v>
      </c>
      <c r="B2">
        <v>188</v>
      </c>
      <c r="C2">
        <v>77</v>
      </c>
      <c r="D2">
        <v>0.4</v>
      </c>
      <c r="F2" t="str">
        <f>"'"&amp;Summary_stats[[#This Row],[Column1]]&amp;"',"</f>
        <v>'Praha',</v>
      </c>
      <c r="G2" t="str">
        <f>Summary_stats[[#This Row],[Column4]]&amp;","</f>
        <v>0.4,</v>
      </c>
      <c r="H2" t="str">
        <f>"okresScale("&amp;ROUND(D2,2)&amp;"),"</f>
        <v>okresScale(0.4),</v>
      </c>
    </row>
    <row r="3" spans="1:8" x14ac:dyDescent="0.4">
      <c r="A3" s="1" t="s">
        <v>24</v>
      </c>
      <c r="B3">
        <v>155</v>
      </c>
      <c r="C3">
        <v>61</v>
      </c>
      <c r="D3">
        <v>0.39</v>
      </c>
      <c r="F3" t="str">
        <f>"'"&amp;Summary_stats[[#This Row],[Column1]]&amp;"',"</f>
        <v>'Středočeský',</v>
      </c>
      <c r="G3" t="str">
        <f>Summary_stats[[#This Row],[Column4]]&amp;","</f>
        <v>0.39,</v>
      </c>
      <c r="H3" t="str">
        <f t="shared" ref="H3:H15" si="0">"okresScale("&amp;ROUND(D3,2)&amp;"),"</f>
        <v>okresScale(0.39),</v>
      </c>
    </row>
    <row r="4" spans="1:8" x14ac:dyDescent="0.4">
      <c r="A4" s="1" t="s">
        <v>137</v>
      </c>
      <c r="B4">
        <v>90</v>
      </c>
      <c r="C4">
        <v>50</v>
      </c>
      <c r="D4">
        <v>0.55000000000000004</v>
      </c>
      <c r="F4" t="str">
        <f>"'"&amp;Summary_stats[[#This Row],[Column1]]&amp;"',"</f>
        <v>'Jihočeský',</v>
      </c>
      <c r="G4" t="str">
        <f>Summary_stats[[#This Row],[Column4]]&amp;","</f>
        <v>0.55,</v>
      </c>
      <c r="H4" t="str">
        <f t="shared" si="0"/>
        <v>okresScale(0.55),</v>
      </c>
    </row>
    <row r="5" spans="1:8" x14ac:dyDescent="0.4">
      <c r="A5" s="1" t="s">
        <v>68</v>
      </c>
      <c r="B5">
        <v>55</v>
      </c>
      <c r="C5">
        <v>23</v>
      </c>
      <c r="D5">
        <v>0.41</v>
      </c>
      <c r="F5" t="str">
        <f>"'"&amp;Summary_stats[[#This Row],[Column1]]&amp;"',"</f>
        <v>'Plzeňský',</v>
      </c>
      <c r="G5" t="str">
        <f>Summary_stats[[#This Row],[Column4]]&amp;","</f>
        <v>0.41,</v>
      </c>
      <c r="H5" t="str">
        <f t="shared" si="0"/>
        <v>okresScale(0.41),</v>
      </c>
    </row>
    <row r="6" spans="1:8" x14ac:dyDescent="0.4">
      <c r="A6" s="1" t="s">
        <v>218</v>
      </c>
      <c r="B6">
        <v>33</v>
      </c>
      <c r="C6">
        <v>10</v>
      </c>
      <c r="D6">
        <v>0.3</v>
      </c>
      <c r="F6" t="str">
        <f>"'"&amp;Summary_stats[[#This Row],[Column1]]&amp;"',"</f>
        <v>'Karlovarský',</v>
      </c>
      <c r="G6" t="str">
        <f>Summary_stats[[#This Row],[Column4]]&amp;","</f>
        <v>0.3,</v>
      </c>
      <c r="H6" t="str">
        <f t="shared" si="0"/>
        <v>okresScale(0.3),</v>
      </c>
    </row>
    <row r="7" spans="1:8" x14ac:dyDescent="0.4">
      <c r="A7" s="1" t="s">
        <v>150</v>
      </c>
      <c r="B7">
        <v>98</v>
      </c>
      <c r="C7">
        <v>37</v>
      </c>
      <c r="D7">
        <v>0.37</v>
      </c>
      <c r="F7" t="str">
        <f>"'"&amp;Summary_stats[[#This Row],[Column1]]&amp;"',"</f>
        <v>'Ústecký',</v>
      </c>
      <c r="G7" t="str">
        <f>Summary_stats[[#This Row],[Column4]]&amp;","</f>
        <v>0.37,</v>
      </c>
      <c r="H7" t="str">
        <f t="shared" si="0"/>
        <v>okresScale(0.37),</v>
      </c>
    </row>
    <row r="8" spans="1:8" x14ac:dyDescent="0.4">
      <c r="A8" s="1" t="s">
        <v>222</v>
      </c>
      <c r="B8">
        <v>51</v>
      </c>
      <c r="C8">
        <v>25</v>
      </c>
      <c r="D8">
        <v>0.49</v>
      </c>
      <c r="F8" t="str">
        <f>"'"&amp;Summary_stats[[#This Row],[Column1]]&amp;"',"</f>
        <v>'Liberecký',</v>
      </c>
      <c r="G8" t="str">
        <f>Summary_stats[[#This Row],[Column4]]&amp;","</f>
        <v>0.49,</v>
      </c>
      <c r="H8" t="str">
        <f t="shared" si="0"/>
        <v>okresScale(0.49),</v>
      </c>
    </row>
    <row r="9" spans="1:8" x14ac:dyDescent="0.4">
      <c r="A9" s="1" t="s">
        <v>19</v>
      </c>
      <c r="B9">
        <v>74</v>
      </c>
      <c r="C9">
        <v>37</v>
      </c>
      <c r="D9">
        <v>0.5</v>
      </c>
      <c r="F9" t="str">
        <f>"'"&amp;Summary_stats[[#This Row],[Column1]]&amp;"',"</f>
        <v>'Královéhradecký',</v>
      </c>
      <c r="G9" t="str">
        <f>Summary_stats[[#This Row],[Column4]]&amp;","</f>
        <v>0.5,</v>
      </c>
      <c r="H9" t="str">
        <f t="shared" si="0"/>
        <v>okresScale(0.5),</v>
      </c>
    </row>
    <row r="10" spans="1:8" x14ac:dyDescent="0.4">
      <c r="A10" s="1" t="s">
        <v>83</v>
      </c>
      <c r="B10">
        <v>74</v>
      </c>
      <c r="C10">
        <v>37</v>
      </c>
      <c r="D10">
        <v>0.5</v>
      </c>
      <c r="F10" t="str">
        <f>"'"&amp;Summary_stats[[#This Row],[Column1]]&amp;"',"</f>
        <v>'Pardubický',</v>
      </c>
      <c r="G10" t="str">
        <f>Summary_stats[[#This Row],[Column4]]&amp;","</f>
        <v>0.5,</v>
      </c>
      <c r="H10" t="str">
        <f t="shared" si="0"/>
        <v>okresScale(0.5),</v>
      </c>
    </row>
    <row r="11" spans="1:8" x14ac:dyDescent="0.4">
      <c r="A11" s="1" t="s">
        <v>104</v>
      </c>
      <c r="B11">
        <v>94</v>
      </c>
      <c r="C11">
        <v>38</v>
      </c>
      <c r="D11">
        <v>0.4</v>
      </c>
      <c r="F11" t="str">
        <f>"'"&amp;Summary_stats[[#This Row],[Column1]]&amp;"',"</f>
        <v>'Olomoucký',</v>
      </c>
      <c r="G11" t="str">
        <f>Summary_stats[[#This Row],[Column4]]&amp;","</f>
        <v>0.4,</v>
      </c>
      <c r="H11" t="str">
        <f t="shared" si="0"/>
        <v>okresScale(0.4),</v>
      </c>
    </row>
    <row r="12" spans="1:8" x14ac:dyDescent="0.4">
      <c r="A12" s="1" t="s">
        <v>38</v>
      </c>
      <c r="B12">
        <v>137</v>
      </c>
      <c r="C12">
        <v>58</v>
      </c>
      <c r="D12">
        <v>0.42</v>
      </c>
      <c r="F12" t="str">
        <f>"'"&amp;Summary_stats[[#This Row],[Column1]]&amp;"',"</f>
        <v>'Moravskoslezský',</v>
      </c>
      <c r="G12" t="str">
        <f>Summary_stats[[#This Row],[Column4]]&amp;","</f>
        <v>0.42,</v>
      </c>
      <c r="H12" t="str">
        <f t="shared" si="0"/>
        <v>okresScale(0.42),</v>
      </c>
    </row>
    <row r="13" spans="1:8" x14ac:dyDescent="0.4">
      <c r="A13" s="1" t="s">
        <v>54</v>
      </c>
      <c r="B13">
        <v>124</v>
      </c>
      <c r="C13">
        <v>42</v>
      </c>
      <c r="D13">
        <v>0.33</v>
      </c>
      <c r="F13" t="str">
        <f>"'"&amp;Summary_stats[[#This Row],[Column1]]&amp;"',"</f>
        <v>'Jihomoravský',</v>
      </c>
      <c r="G13" t="str">
        <f>Summary_stats[[#This Row],[Column4]]&amp;","</f>
        <v>0.33,</v>
      </c>
      <c r="H13" t="str">
        <f t="shared" si="0"/>
        <v>okresScale(0.33),</v>
      </c>
    </row>
    <row r="14" spans="1:8" x14ac:dyDescent="0.4">
      <c r="A14" s="1" t="s">
        <v>12</v>
      </c>
      <c r="B14">
        <v>70</v>
      </c>
      <c r="C14">
        <v>32</v>
      </c>
      <c r="D14">
        <v>0.45</v>
      </c>
      <c r="F14" t="str">
        <f>"'"&amp;Summary_stats[[#This Row],[Column1]]&amp;"',"</f>
        <v>'Zlínský',</v>
      </c>
      <c r="G14" t="str">
        <f>Summary_stats[[#This Row],[Column4]]&amp;","</f>
        <v>0.45,</v>
      </c>
      <c r="H14" t="str">
        <f t="shared" si="0"/>
        <v>okresScale(0.45),</v>
      </c>
    </row>
    <row r="15" spans="1:8" x14ac:dyDescent="0.4">
      <c r="A15" s="1" t="s">
        <v>63</v>
      </c>
      <c r="B15">
        <v>66</v>
      </c>
      <c r="C15">
        <v>34</v>
      </c>
      <c r="D15">
        <v>0.51</v>
      </c>
      <c r="F15" t="str">
        <f>"'"&amp;Summary_stats[[#This Row],[Column1]]&amp;"',"</f>
        <v>'Vysočina',</v>
      </c>
      <c r="G15" t="str">
        <f>Summary_stats[[#This Row],[Column4]]&amp;","</f>
        <v>0.51,</v>
      </c>
      <c r="H15" t="str">
        <f t="shared" si="0"/>
        <v>okresScale(0.51),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F A A B Q S w M E F A A C A A g A + 4 g u T 8 / Q S 4 + p A A A A + Q A A A B I A H A B D b 2 5 m a W c v U G F j a 2 F n Z S 5 4 b W w g o h g A K K A U A A A A A A A A A A A A A A A A A A A A A A A A A A A A h Y / R C o I w G I V f R X b v N i d Z y O + E u u g m I Q i i 2 7 G W j n S G m 8 1 3 6 6 J H 6 h U S y u q u y 3 P 4 D n z n c b t D P j R 1 c F W d 1 a 3 J U I Q p C p S R 7 V G b M k O 9 O 4 U L l H P Y C n k W p Q p G 2 N h 0 s D p D l X O X l B D v P f Y x b r u S M E o j c i g 2 O 1 m p R o T a W C e M V O i z O v 5 f I Q 7 7 l w x n O E n w L J 4 n O E o Y A z L 1 U G j z Z d i o j C m Q n x J W f e 3 6 T n F l w v U S y B S B v G / w J 1 B L A w Q U A A I A C A D 7 i C 5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4 g u T 8 q S m 2 w 6 A g A A o w c A A B M A H A B G b 3 J t d W x h c y 9 T Z W N 0 a W 9 u M S 5 t I K I Y A C i g F A A A A A A A A A A A A A A A A A A A A A A A A A A A A M 2 V 3 W 7 T M B i G z y v 1 H q z s p J P i q i 1 t o a A c o B S 0 S c C K U j h Z E H K d r 6 0 X x 6 7 8 U 9 G N X R r i k r g F 3 D + t J U 5 B g w M i N W m e 1 3 o / O 3 5 t a 6 C G S Y G S 7 b P 9 o l 6 r 1 / S c K M j Q W Z A k + A 3 T B g 9 l Q Z j A b 0 H N I E A R 4 m D q N e S u R F p F w Z F Y L 5 t D S W 0 B w j R e M w 7 N W A r j X n Q j i J + n H z Q o n R b O N k + v B A w V W 0 I 6 4 p L O S e o r 0 q R 6 G Z y H 1 0 P g r G A G V B R 8 D U I U S 2 4 L o a N B i F 4 J K j M m Z l G / 1 2 q 1 Q / T e S g O J W X G I H v 4 2 3 0 k B n 8 7 D b W f P g n h O x M y N b L x a b M Y x J h P X a K y I 0 F O p i q 3 9 W t S N 7 c j C u 7 t g S 9 u u v H E K M v D F 3 I d o z z s V / I n j l 8 L 0 u 8 2 1 3 4 H Q r R J 6 F U 7 9 C v 6 0 g j + r 4 I M j f n 9 e r z H h / T D H G f j o p i C X 2 j C s c 8 n / e v Y v C M 3 t T W K I 6 b T a g 1 9 e c U L n U v J 4 N Q H l E p l q R T N i S H r c B 0 8 4 w o N w d H q P T M d I y c J p G b o A k r k e P y R k p + z 4 P h v o e s d f c p 5 Q w o n S k V H 2 k Y H z 1 F + n j 2 X l v F z + + P 7 t q o x v i c W L K c 4 X 0 7 K m G W Y Z 8 X J R y o u D C 0 0 9 B e w N X v 9 y m W G p 2 M z f Q r h b y X I j W K O 7 f o X c w r J C 1 x Y z n X t 6 v u b g a 5 4 v F r 4 h C e u l V P o 8 Q B M X y J Y 5 o X k / p q G e + X K 8 C n u K M 0 z K Z W W 2 R 8 I W b n V s Y C b L p p C 5 F Z F 9 n q x K F p x u w r j n b m G B Y Q X 8 + U 6 Q 2 M K t 4 R X W b r X q f 3 8 M H L r / Z v / v / l / 7 v 3 c 7 P 3 k A j M C Z C 0 P c S b d R T 8 3 B T 1 B L A Q I t A B Q A A g A I A P u I L k / P 0 E u P q Q A A A P k A A A A S A A A A A A A A A A A A A A A A A A A A A A B D b 2 5 m a W c v U G F j a 2 F n Z S 5 4 b W x Q S w E C L Q A U A A I A C A D 7 i C 5 P D 8 r p q 6 Q A A A D p A A A A E w A A A A A A A A A A A A A A A A D 1 A A A A W 0 N v b n R l b n R f V H l w Z X N d L n h t b F B L A Q I t A B Q A A g A I A P u I L k / K k p t s O g I A A K M H A A A T A A A A A A A A A A A A A A A A A O Y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p A A A A A A A A X i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y 1 M a X N 0 L U R v b W F p b i 1 N Z X J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T X 0 x p c 3 R f R G 9 t Y W l u X 0 1 l c m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R U M T Q 6 N D U 6 M T Y u M D E 5 N j Q 0 M F o i I C 8 + P E V u d H J 5 I F R 5 c G U 9 I k Z p b G x D b 2 x 1 b W 5 U e X B l c y I g V m F s d W U 9 I n N C Z 1 l E Q X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y 1 M a X N 0 L U R v b W F p b i 1 N Z X J n Z S 9 D a G F u Z 2 V k I F R 5 c G U u e 0 N v b H V t b j E s M H 0 m c X V v d D s s J n F 1 b 3 Q 7 U 2 V j d G l v b j E v U 1 M t T G l z d C 1 E b 2 1 h a W 4 t T W V y Z 2 U v Q 2 h h b m d l Z C B U e X B l L n t D b 2 x 1 b W 4 y L D F 9 J n F 1 b 3 Q 7 L C Z x d W 9 0 O 1 N l Y 3 R p b 2 4 x L 1 N T L U x p c 3 Q t R G 9 t Y W l u L U 1 l c m d l L 0 N o Y W 5 n Z W Q g V H l w Z S 5 7 Q 2 9 s d W 1 u M y w y f S Z x d W 9 0 O y w m c X V v d D t T Z W N 0 a W 9 u M S 9 T U y 1 M a X N 0 L U R v b W F p b i 1 N Z X J n Z S 9 D a G F u Z 2 V k I F R 5 c G U u e 0 N v b H V t b j Q s M 3 0 m c X V v d D s s J n F 1 b 3 Q 7 U 2 V j d G l v b j E v U 1 M t T G l z d C 1 E b 2 1 h a W 4 t T W V y Z 2 U v Q 2 h h b m d l Z C B U e X B l L n t D b 2 x 1 b W 4 1 L D R 9 J n F 1 b 3 Q 7 L C Z x d W 9 0 O 1 N l Y 3 R p b 2 4 x L 1 N T L U x p c 3 Q t R G 9 t Y W l u L U 1 l c m d l L 0 N o Y W 5 n Z W Q g V H l w Z S 5 7 Q 2 9 s d W 1 u N i w 1 f S Z x d W 9 0 O y w m c X V v d D t T Z W N 0 a W 9 u M S 9 T U y 1 M a X N 0 L U R v b W F p b i 1 N Z X J n Z S 9 D a G F u Z 2 V k I F R 5 c G U u e 0 N v b H V t b j c s N n 0 m c X V v d D s s J n F 1 b 3 Q 7 U 2 V j d G l v b j E v U 1 M t T G l z d C 1 E b 2 1 h a W 4 t T W V y Z 2 U v Q 2 h h b m d l Z C B U e X B l L n t D b 2 x 1 b W 4 4 L D d 9 J n F 1 b 3 Q 7 L C Z x d W 9 0 O 1 N l Y 3 R p b 2 4 x L 1 N T L U x p c 3 Q t R G 9 t Y W l u L U 1 l c m d l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U y 1 M a X N 0 L U R v b W F p b i 1 N Z X J n Z S 9 D a G F u Z 2 V k I F R 5 c G U u e 0 N v b H V t b j E s M H 0 m c X V v d D s s J n F 1 b 3 Q 7 U 2 V j d G l v b j E v U 1 M t T G l z d C 1 E b 2 1 h a W 4 t T W V y Z 2 U v Q 2 h h b m d l Z C B U e X B l L n t D b 2 x 1 b W 4 y L D F 9 J n F 1 b 3 Q 7 L C Z x d W 9 0 O 1 N l Y 3 R p b 2 4 x L 1 N T L U x p c 3 Q t R G 9 t Y W l u L U 1 l c m d l L 0 N o Y W 5 n Z W Q g V H l w Z S 5 7 Q 2 9 s d W 1 u M y w y f S Z x d W 9 0 O y w m c X V v d D t T Z W N 0 a W 9 u M S 9 T U y 1 M a X N 0 L U R v b W F p b i 1 N Z X J n Z S 9 D a G F u Z 2 V k I F R 5 c G U u e 0 N v b H V t b j Q s M 3 0 m c X V v d D s s J n F 1 b 3 Q 7 U 2 V j d G l v b j E v U 1 M t T G l z d C 1 E b 2 1 h a W 4 t T W V y Z 2 U v Q 2 h h b m d l Z C B U e X B l L n t D b 2 x 1 b W 4 1 L D R 9 J n F 1 b 3 Q 7 L C Z x d W 9 0 O 1 N l Y 3 R p b 2 4 x L 1 N T L U x p c 3 Q t R G 9 t Y W l u L U 1 l c m d l L 0 N o Y W 5 n Z W Q g V H l w Z S 5 7 Q 2 9 s d W 1 u N i w 1 f S Z x d W 9 0 O y w m c X V v d D t T Z W N 0 a W 9 u M S 9 T U y 1 M a X N 0 L U R v b W F p b i 1 N Z X J n Z S 9 D a G F u Z 2 V k I F R 5 c G U u e 0 N v b H V t b j c s N n 0 m c X V v d D s s J n F 1 b 3 Q 7 U 2 V j d G l v b j E v U 1 M t T G l z d C 1 E b 2 1 h a W 4 t T W V y Z 2 U v Q 2 h h b m d l Z C B U e X B l L n t D b 2 x 1 b W 4 4 L D d 9 J n F 1 b 3 Q 7 L C Z x d W 9 0 O 1 N l Y 3 R p b 2 4 x L 1 N T L U x p c 3 Q t R G 9 t Y W l u L U 1 l c m d l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M t T G l z d C 1 E b 2 1 h a W 4 t T W V y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M t T G l z d C 1 E b 2 1 h a W 4 t T W V y Z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x p a 2 9 z d G k t c 2 t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l b G l r b 3 N 0 a V 9 z a 2 9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R U M T Q 6 N D Y 6 M D g u M T M 0 N z k 4 M 1 o i I C 8 + P E V u d H J 5 I F R 5 c G U 9 I k Z p b G x D b 2 x 1 b W 5 U e X B l c y I g V m F s d W U 9 I n N B d 0 1 E Q X d Z R E F 3 W U d C Z 0 1 H Q m d Z R 0 J n T U R B d 1 l H Q l F N R 0 J 3 P T 0 i I C 8 + P E V u d H J 5 I F R 5 c G U 9 I k Z p b G x D b 2 x 1 b W 5 O Y W 1 l c y I g V m F s d W U 9 I n N b J n F 1 b 3 Q 7 a W Q m c X V v d D s s J n F 1 b 3 Q 7 S e + / v U 8 m c X V v d D s s J n F 1 b 3 Q 7 e m F 1 L X B m L W t w Z i Z x d W 9 0 O y w m c X V v d D t z a S 1 p Z G E m c X V v d D s s J n F 1 b 3 Q 7 c 2 k t b i Z x d W 9 0 O y w m c X V v d D t z a S 1 w c 2 M m c X V v d D s s J n F 1 b 3 Q 7 e n V q L X p 1 a i 1 r b 2 Q t b 3 J p Z y Z x d W 9 0 O y w m c X V v d D t 6 d W o t b n p 1 a i Z x d W 9 0 O y w m c X V v d D t 6 d W o t b n V 0 c z Q m c X V v d D s s J n F 1 b 3 Q 7 e n V q L W 5 h e m V 2 L W 5 1 d H M 0 J n F 1 b 3 Q 7 L C Z x d W 9 0 O 3 N 1 L W l z a y Z x d W 9 0 O y w m c X V v d D t z d S 1 p c 2 U m c X V v d D s s J n F 1 b 3 Q 7 c 3 U t a 3 B w J n F 1 b 3 Q 7 L C Z x d W 9 0 O 3 N p L W 5 1 J n F 1 b 3 Q 7 L C Z x d W 9 0 O 3 N p L W 5 j b y Z x d W 9 0 O y w m c X V v d D t z d S 1 l c 2 E y M D E w d C Z x d W 9 0 O y w m c X V v d D t z d S 1 l c 2 E y M D E w J n F 1 b 3 Q 7 L C Z x d W 9 0 O 3 N p L X R j Z C Z x d W 9 0 O y w m c X V v d D t z a S 1 j Z C Z x d W 9 0 O y w m c X V v d D t z a S 1 j b y Z x d W 9 0 O y w m c X V v d D t z a S 1 h d C Z x d W 9 0 O y w m c X V v d D t v Z C Z x d W 9 0 O y w m c X V v d D t k b y Z x d W 9 0 O y w m c X V v d D t l Z G l 0 Z W R f Y n k m c X V v d D s s J n F 1 b 3 Q 7 b G N o Y W 5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x p a 2 9 z d G k t c 2 t v b C 9 D a G F u Z 2 V k I F R 5 c G U u e 2 l k L D B 9 J n F 1 b 3 Q 7 L C Z x d W 9 0 O 1 N l Y 3 R p b 2 4 x L 1 Z l b G l r b 3 N 0 a S 1 z a 2 9 s L 0 N o Y W 5 n Z W Q g V H l w Z S 5 7 S e + / v U 8 s M X 0 m c X V v d D s s J n F 1 b 3 Q 7 U 2 V j d G l v b j E v V m V s a W t v c 3 R p L X N r b 2 w v Q 2 h h b m d l Z C B U e X B l L n t 6 Y X U t c G Y t a 3 B m L D J 9 J n F 1 b 3 Q 7 L C Z x d W 9 0 O 1 N l Y 3 R p b 2 4 x L 1 Z l b G l r b 3 N 0 a S 1 z a 2 9 s L 0 N o Y W 5 n Z W Q g V H l w Z S 5 7 c 2 k t a W R h L D N 9 J n F 1 b 3 Q 7 L C Z x d W 9 0 O 1 N l Y 3 R p b 2 4 x L 1 Z l b G l r b 3 N 0 a S 1 z a 2 9 s L 0 N o Y W 5 n Z W Q g V H l w Z S 5 7 c 2 k t b i w 0 f S Z x d W 9 0 O y w m c X V v d D t T Z W N 0 a W 9 u M S 9 W Z W x p a 2 9 z d G k t c 2 t v b C 9 D a G F u Z 2 V k I F R 5 c G U u e 3 N p L X B z Y y w 1 f S Z x d W 9 0 O y w m c X V v d D t T Z W N 0 a W 9 u M S 9 W Z W x p a 2 9 z d G k t c 2 t v b C 9 D a G F u Z 2 V k I F R 5 c G U u e 3 p 1 a i 1 6 d W o t a 2 9 k L W 9 y a W c s N n 0 m c X V v d D s s J n F 1 b 3 Q 7 U 2 V j d G l v b j E v V m V s a W t v c 3 R p L X N r b 2 w v Q 2 h h b m d l Z C B U e X B l L n t 6 d W o t b n p 1 a i w 3 f S Z x d W 9 0 O y w m c X V v d D t T Z W N 0 a W 9 u M S 9 W Z W x p a 2 9 z d G k t c 2 t v b C 9 D a G F u Z 2 V k I F R 5 c G U u e 3 p 1 a i 1 u d X R z N C w 4 f S Z x d W 9 0 O y w m c X V v d D t T Z W N 0 a W 9 u M S 9 W Z W x p a 2 9 z d G k t c 2 t v b C 9 D a G F u Z 2 V k I F R 5 c G U u e 3 p 1 a i 1 u Y X p l d i 1 u d X R z N C w 5 f S Z x d W 9 0 O y w m c X V v d D t T Z W N 0 a W 9 u M S 9 W Z W x p a 2 9 z d G k t c 2 t v b C 9 D a G F u Z 2 V k I F R 5 c G U u e 3 N 1 L W l z a y w x M H 0 m c X V v d D s s J n F 1 b 3 Q 7 U 2 V j d G l v b j E v V m V s a W t v c 3 R p L X N r b 2 w v Q 2 h h b m d l Z C B U e X B l L n t z d S 1 p c 2 U s M T F 9 J n F 1 b 3 Q 7 L C Z x d W 9 0 O 1 N l Y 3 R p b 2 4 x L 1 Z l b G l r b 3 N 0 a S 1 z a 2 9 s L 0 N o Y W 5 n Z W Q g V H l w Z S 5 7 c 3 U t a 3 B w L D E y f S Z x d W 9 0 O y w m c X V v d D t T Z W N 0 a W 9 u M S 9 W Z W x p a 2 9 z d G k t c 2 t v b C 9 D a G F u Z 2 V k I F R 5 c G U u e 3 N p L W 5 1 L D E z f S Z x d W 9 0 O y w m c X V v d D t T Z W N 0 a W 9 u M S 9 W Z W x p a 2 9 z d G k t c 2 t v b C 9 D a G F u Z 2 V k I F R 5 c G U u e 3 N p L W 5 j b y w x N H 0 m c X V v d D s s J n F 1 b 3 Q 7 U 2 V j d G l v b j E v V m V s a W t v c 3 R p L X N r b 2 w v Q 2 h h b m d l Z C B U e X B l L n t z d S 1 l c 2 E y M D E w d C w x N X 0 m c X V v d D s s J n F 1 b 3 Q 7 U 2 V j d G l v b j E v V m V s a W t v c 3 R p L X N r b 2 w v Q 2 h h b m d l Z C B U e X B l L n t z d S 1 l c 2 E y M D E w L D E 2 f S Z x d W 9 0 O y w m c X V v d D t T Z W N 0 a W 9 u M S 9 W Z W x p a 2 9 z d G k t c 2 t v b C 9 D a G F u Z 2 V k I F R 5 c G U u e 3 N p L X R j Z C w x N 3 0 m c X V v d D s s J n F 1 b 3 Q 7 U 2 V j d G l v b j E v V m V s a W t v c 3 R p L X N r b 2 w v Q 2 h h b m d l Z C B U e X B l L n t z a S 1 j Z C w x O H 0 m c X V v d D s s J n F 1 b 3 Q 7 U 2 V j d G l v b j E v V m V s a W t v c 3 R p L X N r b 2 w v Q 2 h h b m d l Z C B U e X B l L n t z a S 1 j b y w x O X 0 m c X V v d D s s J n F 1 b 3 Q 7 U 2 V j d G l v b j E v V m V s a W t v c 3 R p L X N r b 2 w v Q 2 h h b m d l Z C B U e X B l L n t z a S 1 h d C w y M H 0 m c X V v d D s s J n F 1 b 3 Q 7 U 2 V j d G l v b j E v V m V s a W t v c 3 R p L X N r b 2 w v Q 2 h h b m d l Z C B U e X B l L n t v Z C w y M X 0 m c X V v d D s s J n F 1 b 3 Q 7 U 2 V j d G l v b j E v V m V s a W t v c 3 R p L X N r b 2 w v Q 2 h h b m d l Z C B U e X B l L n t k b y w y M n 0 m c X V v d D s s J n F 1 b 3 Q 7 U 2 V j d G l v b j E v V m V s a W t v c 3 R p L X N r b 2 w v Q 2 h h b m d l Z C B U e X B l L n t l Z G l 0 Z W R f Y n k s M j N 9 J n F 1 b 3 Q 7 L C Z x d W 9 0 O 1 N l Y 3 R p b 2 4 x L 1 Z l b G l r b 3 N 0 a S 1 z a 2 9 s L 0 N o Y W 5 n Z W Q g V H l w Z S 5 7 b G N o Y W 5 n Z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Z l b G l r b 3 N 0 a S 1 z a 2 9 s L 0 N o Y W 5 n Z W Q g V H l w Z S 5 7 a W Q s M H 0 m c X V v d D s s J n F 1 b 3 Q 7 U 2 V j d G l v b j E v V m V s a W t v c 3 R p L X N r b 2 w v Q 2 h h b m d l Z C B U e X B l L n t J 7 7 + 9 T y w x f S Z x d W 9 0 O y w m c X V v d D t T Z W N 0 a W 9 u M S 9 W Z W x p a 2 9 z d G k t c 2 t v b C 9 D a G F u Z 2 V k I F R 5 c G U u e 3 p h d S 1 w Z i 1 r c G Y s M n 0 m c X V v d D s s J n F 1 b 3 Q 7 U 2 V j d G l v b j E v V m V s a W t v c 3 R p L X N r b 2 w v Q 2 h h b m d l Z C B U e X B l L n t z a S 1 p Z G E s M 3 0 m c X V v d D s s J n F 1 b 3 Q 7 U 2 V j d G l v b j E v V m V s a W t v c 3 R p L X N r b 2 w v Q 2 h h b m d l Z C B U e X B l L n t z a S 1 u L D R 9 J n F 1 b 3 Q 7 L C Z x d W 9 0 O 1 N l Y 3 R p b 2 4 x L 1 Z l b G l r b 3 N 0 a S 1 z a 2 9 s L 0 N o Y W 5 n Z W Q g V H l w Z S 5 7 c 2 k t c H N j L D V 9 J n F 1 b 3 Q 7 L C Z x d W 9 0 O 1 N l Y 3 R p b 2 4 x L 1 Z l b G l r b 3 N 0 a S 1 z a 2 9 s L 0 N o Y W 5 n Z W Q g V H l w Z S 5 7 e n V q L X p 1 a i 1 r b 2 Q t b 3 J p Z y w 2 f S Z x d W 9 0 O y w m c X V v d D t T Z W N 0 a W 9 u M S 9 W Z W x p a 2 9 z d G k t c 2 t v b C 9 D a G F u Z 2 V k I F R 5 c G U u e 3 p 1 a i 1 u e n V q L D d 9 J n F 1 b 3 Q 7 L C Z x d W 9 0 O 1 N l Y 3 R p b 2 4 x L 1 Z l b G l r b 3 N 0 a S 1 z a 2 9 s L 0 N o Y W 5 n Z W Q g V H l w Z S 5 7 e n V q L W 5 1 d H M 0 L D h 9 J n F 1 b 3 Q 7 L C Z x d W 9 0 O 1 N l Y 3 R p b 2 4 x L 1 Z l b G l r b 3 N 0 a S 1 z a 2 9 s L 0 N o Y W 5 n Z W Q g V H l w Z S 5 7 e n V q L W 5 h e m V 2 L W 5 1 d H M 0 L D l 9 J n F 1 b 3 Q 7 L C Z x d W 9 0 O 1 N l Y 3 R p b 2 4 x L 1 Z l b G l r b 3 N 0 a S 1 z a 2 9 s L 0 N o Y W 5 n Z W Q g V H l w Z S 5 7 c 3 U t a X N r L D E w f S Z x d W 9 0 O y w m c X V v d D t T Z W N 0 a W 9 u M S 9 W Z W x p a 2 9 z d G k t c 2 t v b C 9 D a G F u Z 2 V k I F R 5 c G U u e 3 N 1 L W l z Z S w x M X 0 m c X V v d D s s J n F 1 b 3 Q 7 U 2 V j d G l v b j E v V m V s a W t v c 3 R p L X N r b 2 w v Q 2 h h b m d l Z C B U e X B l L n t z d S 1 r c H A s M T J 9 J n F 1 b 3 Q 7 L C Z x d W 9 0 O 1 N l Y 3 R p b 2 4 x L 1 Z l b G l r b 3 N 0 a S 1 z a 2 9 s L 0 N o Y W 5 n Z W Q g V H l w Z S 5 7 c 2 k t b n U s M T N 9 J n F 1 b 3 Q 7 L C Z x d W 9 0 O 1 N l Y 3 R p b 2 4 x L 1 Z l b G l r b 3 N 0 a S 1 z a 2 9 s L 0 N o Y W 5 n Z W Q g V H l w Z S 5 7 c 2 k t b m N v L D E 0 f S Z x d W 9 0 O y w m c X V v d D t T Z W N 0 a W 9 u M S 9 W Z W x p a 2 9 z d G k t c 2 t v b C 9 D a G F u Z 2 V k I F R 5 c G U u e 3 N 1 L W V z Y T I w M T B 0 L D E 1 f S Z x d W 9 0 O y w m c X V v d D t T Z W N 0 a W 9 u M S 9 W Z W x p a 2 9 z d G k t c 2 t v b C 9 D a G F u Z 2 V k I F R 5 c G U u e 3 N 1 L W V z Y T I w M T A s M T Z 9 J n F 1 b 3 Q 7 L C Z x d W 9 0 O 1 N l Y 3 R p b 2 4 x L 1 Z l b G l r b 3 N 0 a S 1 z a 2 9 s L 0 N o Y W 5 n Z W Q g V H l w Z S 5 7 c 2 k t d G N k L D E 3 f S Z x d W 9 0 O y w m c X V v d D t T Z W N 0 a W 9 u M S 9 W Z W x p a 2 9 z d G k t c 2 t v b C 9 D a G F u Z 2 V k I F R 5 c G U u e 3 N p L W N k L D E 4 f S Z x d W 9 0 O y w m c X V v d D t T Z W N 0 a W 9 u M S 9 W Z W x p a 2 9 z d G k t c 2 t v b C 9 D a G F u Z 2 V k I F R 5 c G U u e 3 N p L W N v L D E 5 f S Z x d W 9 0 O y w m c X V v d D t T Z W N 0 a W 9 u M S 9 W Z W x p a 2 9 z d G k t c 2 t v b C 9 D a G F u Z 2 V k I F R 5 c G U u e 3 N p L W F 0 L D I w f S Z x d W 9 0 O y w m c X V v d D t T Z W N 0 a W 9 u M S 9 W Z W x p a 2 9 z d G k t c 2 t v b C 9 D a G F u Z 2 V k I F R 5 c G U u e 2 9 k L D I x f S Z x d W 9 0 O y w m c X V v d D t T Z W N 0 a W 9 u M S 9 W Z W x p a 2 9 z d G k t c 2 t v b C 9 D a G F u Z 2 V k I F R 5 c G U u e 2 R v L D I y f S Z x d W 9 0 O y w m c X V v d D t T Z W N 0 a W 9 u M S 9 W Z W x p a 2 9 z d G k t c 2 t v b C 9 D a G F u Z 2 V k I F R 5 c G U u e 2 V k a X R l Z F 9 i e S w y M 3 0 m c X V v d D s s J n F 1 b 3 Q 7 U 2 V j d G l v b j E v V m V s a W t v c 3 R p L X N r b 2 w v Q 2 h h b m d l Z C B U e X B l L n t s Y 2 h h b m d l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s a W t v c 3 R p L X N r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s a W t v c 3 R p L X N r b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s a W t v c 3 R p L X N r b 2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X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V t b W F y e V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F Q x N T o w N z o 1 N C 4 1 N D A 2 M T I y W i I g L z 4 8 R W 5 0 c n k g V H l w Z T 0 i R m l s b E N v b H V t b l R 5 c G V z I i B W Y W x 1 Z T 0 i c 0 J n T U R C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t Y X J 5 L X N 0 Y X R z L 0 N o Y W 5 n Z W Q g V H l w Z S 5 7 Q 2 9 s d W 1 u M S w w f S Z x d W 9 0 O y w m c X V v d D t T Z W N 0 a W 9 u M S 9 T d W 1 t Y X J 5 L X N 0 Y X R z L 0 N o Y W 5 n Z W Q g V H l w Z S 5 7 Q 2 9 s d W 1 u M i w x f S Z x d W 9 0 O y w m c X V v d D t T Z W N 0 a W 9 u M S 9 T d W 1 t Y X J 5 L X N 0 Y X R z L 0 N o Y W 5 n Z W Q g V H l w Z S 5 7 Q 2 9 s d W 1 u M y w y f S Z x d W 9 0 O y w m c X V v d D t T Z W N 0 a W 9 u M S 9 T d W 1 t Y X J 5 L X N 0 Y X R z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1 t Y X J 5 L X N 0 Y X R z L 0 N o Y W 5 n Z W Q g V H l w Z S 5 7 Q 2 9 s d W 1 u M S w w f S Z x d W 9 0 O y w m c X V v d D t T Z W N 0 a W 9 u M S 9 T d W 1 t Y X J 5 L X N 0 Y X R z L 0 N o Y W 5 n Z W Q g V H l w Z S 5 7 Q 2 9 s d W 1 u M i w x f S Z x d W 9 0 O y w m c X V v d D t T Z W N 0 a W 9 u M S 9 T d W 1 t Y X J 5 L X N 0 Y X R z L 0 N o Y W 5 n Z W Q g V H l w Z S 5 7 Q 2 9 s d W 1 u M y w y f S Z x d W 9 0 O y w m c X V v d D t T Z W N 0 a W 9 u M S 9 T d W 1 t Y X J 5 L X N 0 Y X R z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t b W F y e S 1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X N 0 Y X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3 / n F I S y S l A t W R e W n 7 P 7 n Q A A A A A A g A A A A A A E G Y A A A A B A A A g A A A A d z p / a h g f G 9 Q Y I i P G H K A N d V j S 2 j l B Q t R F H 3 x U L w W I Q E 4 A A A A A D o A A A A A C A A A g A A A A w z Q g f m f f U n 4 h 5 4 J u H g G B A 9 0 m t Y R m x r x V O E e m e 7 I c s k J Q A A A A L 2 F 8 X g c W y 6 L x M T p 1 C / R T K o p G z y I f A R 6 b L 0 j 7 j 6 y H 2 f F E S Z f e 2 W e 0 S z s U 0 f x B 3 8 8 i 3 b C N P V P D u x g j l m I 7 T P V Y U z P B K 6 h O 5 T 4 K G o M v F l P e 3 h 5 A A A A A x p t O N 9 O 9 / G B V f N Q j Q + T I q g x T C M S S 2 W T u 7 o i g w c A x y G t x j A D + 5 w M + z 9 1 O u u k 8 s u g p x v b M 1 J + l X q R g z S D B L G N Y g Q = = < / D a t a M a s h u p > 
</file>

<file path=customXml/itemProps1.xml><?xml version="1.0" encoding="utf-8"?>
<ds:datastoreItem xmlns:ds="http://schemas.openxmlformats.org/officeDocument/2006/customXml" ds:itemID="{6CE83D20-7F0D-41F3-A2B2-E7316EB808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https</vt:lpstr>
      <vt:lpstr>Input velikosti</vt:lpstr>
      <vt:lpstr>velikosti</vt:lpstr>
      <vt:lpstr>kraje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Szeles</dc:creator>
  <cp:lastModifiedBy>Marek Szeles</cp:lastModifiedBy>
  <dcterms:created xsi:type="dcterms:W3CDTF">2019-09-14T14:42:34Z</dcterms:created>
  <dcterms:modified xsi:type="dcterms:W3CDTF">2019-09-14T16:55:12Z</dcterms:modified>
</cp:coreProperties>
</file>