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Информационные технологии в цифровой экономике\1 семестр\Лабораторные работы\Влад\"/>
    </mc:Choice>
  </mc:AlternateContent>
  <bookViews>
    <workbookView xWindow="0" yWindow="0" windowWidth="28800" windowHeight="12435" firstSheet="1" activeTab="10"/>
  </bookViews>
  <sheets>
    <sheet name="Ввод данных" sheetId="1" r:id="rId1"/>
    <sheet name="Список значений" sheetId="2" r:id="rId2"/>
    <sheet name="Сотрудники" sheetId="3" r:id="rId3"/>
    <sheet name="Фильтры 3" sheetId="6" r:id="rId4"/>
    <sheet name="Сортировка" sheetId="10" r:id="rId5"/>
    <sheet name="Сортировка 2" sheetId="11" r:id="rId6"/>
    <sheet name="Сортировка 3" sheetId="13" r:id="rId7"/>
    <sheet name="Фильтры" sheetId="4" r:id="rId8"/>
    <sheet name="Итоги 1" sheetId="14" r:id="rId9"/>
    <sheet name="Итоги 2" sheetId="16" r:id="rId10"/>
    <sheet name="Д-функ" sheetId="19" r:id="rId11"/>
  </sheets>
  <definedNames>
    <definedName name="_xlnm._FilterDatabase" localSheetId="8" hidden="1">'Итоги 1'!$A$1:$G$20</definedName>
    <definedName name="_xlnm._FilterDatabase" localSheetId="2" hidden="1">Сотрудники!$A$1:$G$16</definedName>
    <definedName name="База">'Д-функ'!$A$1:$G$16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9" l="1"/>
  <c r="M20" i="19"/>
  <c r="K20" i="19"/>
  <c r="I20" i="19"/>
  <c r="G20" i="19"/>
  <c r="E20" i="19"/>
  <c r="B20" i="19"/>
  <c r="E15" i="16"/>
  <c r="E14" i="16"/>
  <c r="E10" i="16"/>
  <c r="E7" i="16"/>
  <c r="E5" i="16"/>
  <c r="E3" i="16"/>
  <c r="E21" i="14"/>
  <c r="D21" i="14"/>
  <c r="E17" i="14"/>
  <c r="D17" i="14"/>
  <c r="E13" i="14"/>
  <c r="D13" i="14"/>
  <c r="E9" i="14"/>
  <c r="D9" i="14"/>
  <c r="E6" i="14"/>
  <c r="D6" i="14"/>
  <c r="D22" i="14" l="1"/>
  <c r="E22" i="14"/>
</calcChain>
</file>

<file path=xl/sharedStrings.xml><?xml version="1.0" encoding="utf-8"?>
<sst xmlns="http://schemas.openxmlformats.org/spreadsheetml/2006/main" count="733" uniqueCount="102">
  <si>
    <t>Фамилия</t>
  </si>
  <si>
    <t>Имя</t>
  </si>
  <si>
    <t>Отчество</t>
  </si>
  <si>
    <t>Телефон</t>
  </si>
  <si>
    <t>Взнос</t>
  </si>
  <si>
    <t>Иван</t>
  </si>
  <si>
    <t>Александрович</t>
  </si>
  <si>
    <t>Семенов</t>
  </si>
  <si>
    <t>Илья</t>
  </si>
  <si>
    <t>Сергеевич</t>
  </si>
  <si>
    <t>Иванов</t>
  </si>
  <si>
    <t>Иванович</t>
  </si>
  <si>
    <t>Антонович</t>
  </si>
  <si>
    <t>Красков</t>
  </si>
  <si>
    <t>Петр</t>
  </si>
  <si>
    <t>Петрович</t>
  </si>
  <si>
    <t>Александров</t>
  </si>
  <si>
    <t>Александр</t>
  </si>
  <si>
    <t>Яштулов</t>
  </si>
  <si>
    <t>Викторович</t>
  </si>
  <si>
    <t>Огарков</t>
  </si>
  <si>
    <t>Денис</t>
  </si>
  <si>
    <t>Романович</t>
  </si>
  <si>
    <t>(7950) 123-4567</t>
  </si>
  <si>
    <t>(7908) 222-3344</t>
  </si>
  <si>
    <t>(7999) 888-4533</t>
  </si>
  <si>
    <t>(7908) 211-3456</t>
  </si>
  <si>
    <t>(7999) 777-1234</t>
  </si>
  <si>
    <t>(7777) 555-3456</t>
  </si>
  <si>
    <t>(7888) 666-2345</t>
  </si>
  <si>
    <t>Возраст</t>
  </si>
  <si>
    <t>Вид счёта</t>
  </si>
  <si>
    <t>Вид счета</t>
  </si>
  <si>
    <t>Текущий</t>
  </si>
  <si>
    <t>Срочный</t>
  </si>
  <si>
    <t>Дата открытия счёта</t>
  </si>
  <si>
    <t>Срок вклада</t>
  </si>
  <si>
    <t>Город</t>
  </si>
  <si>
    <t>Москва</t>
  </si>
  <si>
    <t>Новороссийск</t>
  </si>
  <si>
    <t>Омск</t>
  </si>
  <si>
    <t>Красноярск</t>
  </si>
  <si>
    <t>Екатеринбург</t>
  </si>
  <si>
    <t>Отдел</t>
  </si>
  <si>
    <t>Андреева</t>
  </si>
  <si>
    <t>Анна</t>
  </si>
  <si>
    <t>Семеновна</t>
  </si>
  <si>
    <t>Бухгалтерия</t>
  </si>
  <si>
    <t>Ноткин</t>
  </si>
  <si>
    <t>Семенович</t>
  </si>
  <si>
    <t>Горбатов</t>
  </si>
  <si>
    <t>Склад</t>
  </si>
  <si>
    <t>Крылова</t>
  </si>
  <si>
    <t>Ольга</t>
  </si>
  <si>
    <t>Сергеевна</t>
  </si>
  <si>
    <t>Олеговна</t>
  </si>
  <si>
    <t>ОК</t>
  </si>
  <si>
    <t>Ерохин</t>
  </si>
  <si>
    <t>Федорович</t>
  </si>
  <si>
    <t>Петрова</t>
  </si>
  <si>
    <t>Мария</t>
  </si>
  <si>
    <t>Андреевна</t>
  </si>
  <si>
    <t>Ирина</t>
  </si>
  <si>
    <t>Максимовна</t>
  </si>
  <si>
    <t>Васин</t>
  </si>
  <si>
    <t>Игорь</t>
  </si>
  <si>
    <t>Самойлов</t>
  </si>
  <si>
    <t>Семен</t>
  </si>
  <si>
    <t>Бершев</t>
  </si>
  <si>
    <t>Никита</t>
  </si>
  <si>
    <t>Быстрова</t>
  </si>
  <si>
    <t>Татьяна</t>
  </si>
  <si>
    <t>Доценко</t>
  </si>
  <si>
    <t>Фандеев</t>
  </si>
  <si>
    <t>Конов</t>
  </si>
  <si>
    <t>Алексей</t>
  </si>
  <si>
    <t>Алексеевич</t>
  </si>
  <si>
    <t>Оклад, руб</t>
  </si>
  <si>
    <t>Годовой фонд зарплаты, руб</t>
  </si>
  <si>
    <t>Дата приёма на работу</t>
  </si>
  <si>
    <t>Цех №1</t>
  </si>
  <si>
    <t>Цех №2</t>
  </si>
  <si>
    <t>180000 - 250000 руб.</t>
  </si>
  <si>
    <t>Приём после 01.01.2000</t>
  </si>
  <si>
    <t>Фамилии, начинающиеся с "Б"</t>
  </si>
  <si>
    <t>3 самых ранних</t>
  </si>
  <si>
    <t>3 последних</t>
  </si>
  <si>
    <t>Работники склада - сортировка по убыванию оклада</t>
  </si>
  <si>
    <t>Дата приёма по возрастанию</t>
  </si>
  <si>
    <t>Общий итог</t>
  </si>
  <si>
    <t>Бухгалтерия Итог</t>
  </si>
  <si>
    <t>ОК Итог</t>
  </si>
  <si>
    <t>Склад Итог</t>
  </si>
  <si>
    <t>Цех №1 Итог</t>
  </si>
  <si>
    <t>Цех №2 Итог</t>
  </si>
  <si>
    <t>Текущий Итог</t>
  </si>
  <si>
    <t>Срочный Итог</t>
  </si>
  <si>
    <t>Сумма</t>
  </si>
  <si>
    <t>&gt;20000</t>
  </si>
  <si>
    <t>Счет</t>
  </si>
  <si>
    <t>&lt;=31.12.2003</t>
  </si>
  <si>
    <t>&gt;=01.01.2000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</si>
</sst>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[&lt;=9999999]###\-####;\(###\)\ ###\-####"/>
    <numFmt numFmtId="165" formatCode="[$-F800]dddd\,\ mmmm\ dd\,\ yyyy"/>
    <numFmt numFmtId="166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2" xfId="0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164" fontId="0" fillId="3" borderId="4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2" fillId="2" borderId="5" xfId="0" applyFont="1" applyFill="1" applyBorder="1"/>
    <xf numFmtId="44" fontId="0" fillId="3" borderId="4" xfId="1" applyNumberFormat="1" applyFont="1" applyFill="1" applyBorder="1"/>
    <xf numFmtId="0" fontId="0" fillId="3" borderId="5" xfId="0" applyFont="1" applyFill="1" applyBorder="1"/>
    <xf numFmtId="44" fontId="0" fillId="0" borderId="4" xfId="1" applyNumberFormat="1" applyFont="1" applyBorder="1"/>
    <xf numFmtId="0" fontId="0" fillId="0" borderId="5" xfId="0" applyFont="1" applyBorder="1"/>
    <xf numFmtId="44" fontId="0" fillId="0" borderId="2" xfId="1" applyNumberFormat="1" applyFont="1" applyBorder="1"/>
    <xf numFmtId="0" fontId="0" fillId="0" borderId="6" xfId="0" applyFont="1" applyBorder="1"/>
    <xf numFmtId="165" fontId="0" fillId="0" borderId="0" xfId="0" applyNumberFormat="1"/>
    <xf numFmtId="0" fontId="0" fillId="0" borderId="7" xfId="0" applyBorder="1"/>
    <xf numFmtId="165" fontId="0" fillId="0" borderId="7" xfId="0" applyNumberFormat="1" applyBorder="1"/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left" vertical="center" wrapText="1"/>
    </xf>
    <xf numFmtId="166" fontId="0" fillId="0" borderId="7" xfId="0" applyNumberFormat="1" applyBorder="1"/>
    <xf numFmtId="0" fontId="3" fillId="0" borderId="7" xfId="0" applyFont="1" applyBorder="1"/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1" xfId="0" applyFont="1" applyBorder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0" fontId="3" fillId="0" borderId="0" xfId="0" applyFont="1" applyBorder="1"/>
    <xf numFmtId="0" fontId="2" fillId="2" borderId="12" xfId="0" applyFont="1" applyFill="1" applyBorder="1"/>
    <xf numFmtId="165" fontId="0" fillId="3" borderId="3" xfId="0" applyNumberFormat="1" applyFont="1" applyFill="1" applyBorder="1"/>
    <xf numFmtId="0" fontId="0" fillId="3" borderId="12" xfId="0" applyFont="1" applyFill="1" applyBorder="1"/>
    <xf numFmtId="165" fontId="0" fillId="0" borderId="3" xfId="0" applyNumberFormat="1" applyFont="1" applyBorder="1"/>
    <xf numFmtId="0" fontId="0" fillId="0" borderId="12" xfId="0" applyFont="1" applyBorder="1"/>
    <xf numFmtId="165" fontId="0" fillId="0" borderId="1" xfId="0" applyNumberFormat="1" applyFont="1" applyBorder="1"/>
    <xf numFmtId="0" fontId="3" fillId="3" borderId="3" xfId="0" applyFont="1" applyFill="1" applyBorder="1"/>
    <xf numFmtId="0" fontId="3" fillId="0" borderId="3" xfId="0" applyFont="1" applyBorder="1"/>
    <xf numFmtId="0" fontId="0" fillId="0" borderId="0" xfId="0" applyFont="1" applyBorder="1"/>
    <xf numFmtId="164" fontId="0" fillId="0" borderId="0" xfId="0" applyNumberFormat="1" applyFont="1" applyBorder="1"/>
    <xf numFmtId="44" fontId="0" fillId="0" borderId="0" xfId="1" applyNumberFormat="1" applyFont="1" applyBorder="1"/>
    <xf numFmtId="165" fontId="0" fillId="0" borderId="0" xfId="0" applyNumberFormat="1" applyFont="1" applyBorder="1"/>
    <xf numFmtId="0" fontId="3" fillId="0" borderId="7" xfId="0" applyFont="1" applyBorder="1" applyAlignment="1">
      <alignment horizontal="center" vertical="center"/>
    </xf>
    <xf numFmtId="0" fontId="0" fillId="0" borderId="7" xfId="0" applyNumberFormat="1" applyBorder="1"/>
  </cellXfs>
  <cellStyles count="2">
    <cellStyle name="Денежный" xfId="1" builtinId="4"/>
    <cellStyle name="Обычный" xfId="0" builtinId="0"/>
  </cellStyles>
  <dxfs count="9">
    <dxf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&lt;=9999999]###\-####;\(###\)\ ###\-####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Таблица6" displayName="Таблица6" ref="A1:J9" totalsRowShown="0" tableBorderDxfId="8">
  <autoFilter ref="A1:J9"/>
  <tableColumns count="10">
    <tableColumn id="1" name="Фамилия" dataDxfId="7"/>
    <tableColumn id="2" name="Имя" dataDxfId="6"/>
    <tableColumn id="3" name="Отчество" dataDxfId="5"/>
    <tableColumn id="4" name="Телефон" dataDxfId="4"/>
    <tableColumn id="5" name="Взнос" dataDxfId="3" dataCellStyle="Денежный"/>
    <tableColumn id="6" name="Возраст" dataDxfId="2"/>
    <tableColumn id="7" name="Вид счёта" dataDxfId="1"/>
    <tableColumn id="8" name="Дата открытия счёта" dataDxfId="0"/>
    <tableColumn id="9" name="Срок вклада"/>
    <tableColumn id="10" name="Гор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45" zoomScaleNormal="145" workbookViewId="0">
      <selection activeCell="A2" sqref="A2:J9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5.28515625" bestFit="1" customWidth="1"/>
    <col min="4" max="4" width="16.42578125" customWidth="1"/>
    <col min="5" max="5" width="11.140625" bestFit="1" customWidth="1"/>
    <col min="7" max="7" width="11" customWidth="1"/>
    <col min="8" max="8" width="20.42578125" customWidth="1"/>
    <col min="9" max="9" width="13.140625" customWidth="1"/>
    <col min="10" max="10" width="13.8554687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30</v>
      </c>
      <c r="G1" s="12" t="s">
        <v>31</v>
      </c>
      <c r="H1" t="s">
        <v>35</v>
      </c>
      <c r="I1" t="s">
        <v>36</v>
      </c>
      <c r="J1" t="s">
        <v>37</v>
      </c>
    </row>
    <row r="2" spans="1:10" x14ac:dyDescent="0.25">
      <c r="A2" s="7" t="s">
        <v>10</v>
      </c>
      <c r="B2" s="7" t="s">
        <v>5</v>
      </c>
      <c r="C2" s="7" t="s">
        <v>11</v>
      </c>
      <c r="D2" s="8" t="s">
        <v>23</v>
      </c>
      <c r="E2" s="13">
        <v>400</v>
      </c>
      <c r="F2" s="6">
        <v>33</v>
      </c>
      <c r="G2" s="14" t="s">
        <v>33</v>
      </c>
      <c r="H2" s="19">
        <v>45323</v>
      </c>
      <c r="I2">
        <v>3</v>
      </c>
      <c r="J2" t="s">
        <v>39</v>
      </c>
    </row>
    <row r="3" spans="1:10" x14ac:dyDescent="0.25">
      <c r="A3" s="10" t="s">
        <v>7</v>
      </c>
      <c r="B3" s="10" t="s">
        <v>8</v>
      </c>
      <c r="C3" s="10" t="s">
        <v>9</v>
      </c>
      <c r="D3" s="11" t="s">
        <v>24</v>
      </c>
      <c r="E3" s="15">
        <v>300</v>
      </c>
      <c r="F3" s="9">
        <v>22</v>
      </c>
      <c r="G3" s="16" t="s">
        <v>34</v>
      </c>
      <c r="H3" s="19">
        <v>45481</v>
      </c>
      <c r="I3">
        <v>4</v>
      </c>
      <c r="J3" t="s">
        <v>40</v>
      </c>
    </row>
    <row r="4" spans="1:10" x14ac:dyDescent="0.25">
      <c r="A4" s="7" t="s">
        <v>10</v>
      </c>
      <c r="B4" s="7" t="s">
        <v>5</v>
      </c>
      <c r="C4" s="7" t="s">
        <v>11</v>
      </c>
      <c r="D4" s="8" t="s">
        <v>23</v>
      </c>
      <c r="E4" s="13">
        <v>400</v>
      </c>
      <c r="F4" s="6">
        <v>88</v>
      </c>
      <c r="G4" s="14" t="s">
        <v>33</v>
      </c>
      <c r="H4" s="19">
        <v>45607</v>
      </c>
      <c r="I4">
        <v>4</v>
      </c>
      <c r="J4" t="s">
        <v>39</v>
      </c>
    </row>
    <row r="5" spans="1:10" x14ac:dyDescent="0.25">
      <c r="A5" s="10" t="s">
        <v>10</v>
      </c>
      <c r="B5" s="10" t="s">
        <v>8</v>
      </c>
      <c r="C5" s="10" t="s">
        <v>12</v>
      </c>
      <c r="D5" s="11" t="s">
        <v>25</v>
      </c>
      <c r="E5" s="15">
        <v>800</v>
      </c>
      <c r="F5" s="9">
        <v>44</v>
      </c>
      <c r="G5" s="16" t="s">
        <v>34</v>
      </c>
      <c r="H5" s="19">
        <v>45494</v>
      </c>
      <c r="I5">
        <v>8</v>
      </c>
      <c r="J5" t="s">
        <v>42</v>
      </c>
    </row>
    <row r="6" spans="1:10" x14ac:dyDescent="0.25">
      <c r="A6" s="7" t="s">
        <v>13</v>
      </c>
      <c r="B6" s="7" t="s">
        <v>14</v>
      </c>
      <c r="C6" s="7" t="s">
        <v>15</v>
      </c>
      <c r="D6" s="8" t="s">
        <v>26</v>
      </c>
      <c r="E6" s="13">
        <v>0</v>
      </c>
      <c r="F6" s="6">
        <v>19</v>
      </c>
      <c r="G6" s="14" t="s">
        <v>34</v>
      </c>
      <c r="H6" s="19">
        <v>45655</v>
      </c>
      <c r="I6">
        <v>12</v>
      </c>
      <c r="J6" t="s">
        <v>39</v>
      </c>
    </row>
    <row r="7" spans="1:10" x14ac:dyDescent="0.25">
      <c r="A7" s="10" t="s">
        <v>16</v>
      </c>
      <c r="B7" s="10" t="s">
        <v>17</v>
      </c>
      <c r="C7" s="10" t="s">
        <v>6</v>
      </c>
      <c r="D7" s="11" t="s">
        <v>27</v>
      </c>
      <c r="E7" s="15">
        <v>200</v>
      </c>
      <c r="F7" s="9">
        <v>21</v>
      </c>
      <c r="G7" s="16" t="s">
        <v>33</v>
      </c>
      <c r="H7" s="19">
        <v>45572</v>
      </c>
      <c r="I7">
        <v>5</v>
      </c>
      <c r="J7" t="s">
        <v>38</v>
      </c>
    </row>
    <row r="8" spans="1:10" x14ac:dyDescent="0.25">
      <c r="A8" s="7" t="s">
        <v>18</v>
      </c>
      <c r="B8" s="7" t="s">
        <v>8</v>
      </c>
      <c r="C8" s="7" t="s">
        <v>19</v>
      </c>
      <c r="D8" s="8" t="s">
        <v>29</v>
      </c>
      <c r="E8" s="13">
        <v>155</v>
      </c>
      <c r="F8" s="6">
        <v>55</v>
      </c>
      <c r="G8" s="14" t="s">
        <v>33</v>
      </c>
      <c r="H8" s="19">
        <v>45386</v>
      </c>
      <c r="I8">
        <v>7</v>
      </c>
      <c r="J8" t="s">
        <v>40</v>
      </c>
    </row>
    <row r="9" spans="1:10" x14ac:dyDescent="0.25">
      <c r="A9" s="2" t="s">
        <v>20</v>
      </c>
      <c r="B9" s="2" t="s">
        <v>21</v>
      </c>
      <c r="C9" s="2" t="s">
        <v>22</v>
      </c>
      <c r="D9" s="3" t="s">
        <v>28</v>
      </c>
      <c r="E9" s="17">
        <v>1200.5</v>
      </c>
      <c r="F9" s="1">
        <v>66</v>
      </c>
      <c r="G9" s="18" t="s">
        <v>33</v>
      </c>
      <c r="H9" s="19">
        <v>45435</v>
      </c>
      <c r="I9">
        <v>14</v>
      </c>
      <c r="J9" t="s">
        <v>41</v>
      </c>
    </row>
  </sheetData>
  <dataValidations count="5">
    <dataValidation type="whole" allowBlank="1" showInputMessage="1" showErrorMessage="1" errorTitle="Внимание" error="Возраст вкладчика должен быть от 18 и до 100" promptTitle="Подсказка" prompt="Укажите возраст вкладчика" sqref="F2:F9">
      <formula1>18</formula1>
      <formula2>100</formula2>
    </dataValidation>
    <dataValidation type="textLength" operator="equal" allowBlank="1" showInputMessage="1" showErrorMessage="1" errorTitle="Внимание" error="Номер телефона должен быть длиной в 11 символов" promptTitle="Подсказка" prompt="Введите номер телефона вкладчика" sqref="D2:D9">
      <formula1>11</formula1>
    </dataValidation>
    <dataValidation type="date" allowBlank="1" showInputMessage="1" showErrorMessage="1" errorTitle="Внимание" error="Введённая дата не находится в допустимом диапазоне" promptTitle="Подсказка" prompt="Введите дату с 1 яанваря по 31 декабря текущего года" sqref="H2:H9">
      <formula1>45292</formula1>
      <formula2>45657</formula2>
    </dataValidation>
    <dataValidation type="whole" operator="greaterThanOrEqual" allowBlank="1" showInputMessage="1" showErrorMessage="1" errorTitle="Внимание" error="Срок вклада не может быть меньше 2 лет" promptTitle="Подсказка" prompt="Введите срок вклада" sqref="I2:I9">
      <formula1>2</formula1>
    </dataValidation>
    <dataValidation type="list" allowBlank="1" showInputMessage="1" showErrorMessage="1" errorTitle="Внимание" error="Введёно неверное название города" promptTitle="Подсказка" prompt="Укажите город из списка: Москва, Новороссийск, Екатеринбург, Омск, Красноярск." sqref="J2:J9">
      <formula1>"Москва, Новороссийск,Екатеринбург,Омск,Красноярск"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Внимание" error="Вам нужно выбрать тип счёта из предложенных" promptTitle="Подсказка" prompt="Выберите тип счёта вкладчика">
          <x14:formula1>
            <xm:f>'Список значений'!$A$2:$A$3</xm:f>
          </x14:formula1>
          <xm:sqref>G2:G9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150" zoomScaleNormal="150" workbookViewId="0">
      <selection activeCell="E16" sqref="E16"/>
    </sheetView>
  </sheetViews>
  <sheetFormatPr defaultRowHeight="15" outlineLevelRow="2" x14ac:dyDescent="0.25"/>
  <cols>
    <col min="1" max="1" width="13.140625" bestFit="1" customWidth="1"/>
    <col min="2" max="2" width="10.85546875" bestFit="1" customWidth="1"/>
    <col min="3" max="3" width="15.28515625" bestFit="1" customWidth="1"/>
    <col min="4" max="4" width="14.7109375" bestFit="1" customWidth="1"/>
    <col min="5" max="5" width="11" bestFit="1" customWidth="1"/>
    <col min="6" max="6" width="10.28515625" bestFit="1" customWidth="1"/>
    <col min="7" max="7" width="12.140625" bestFit="1" customWidth="1"/>
    <col min="8" max="8" width="22.28515625" bestFit="1" customWidth="1"/>
    <col min="9" max="9" width="14.5703125" bestFit="1" customWidth="1"/>
    <col min="10" max="10" width="13.85546875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30</v>
      </c>
      <c r="G1" s="4" t="s">
        <v>31</v>
      </c>
      <c r="H1" s="4" t="s">
        <v>35</v>
      </c>
      <c r="I1" s="5" t="s">
        <v>36</v>
      </c>
      <c r="J1" s="42" t="s">
        <v>37</v>
      </c>
    </row>
    <row r="2" spans="1:10" outlineLevel="2" x14ac:dyDescent="0.25">
      <c r="A2" s="6" t="s">
        <v>10</v>
      </c>
      <c r="B2" s="7" t="s">
        <v>5</v>
      </c>
      <c r="C2" s="7" t="s">
        <v>11</v>
      </c>
      <c r="D2" s="8" t="s">
        <v>23</v>
      </c>
      <c r="E2" s="13">
        <v>400</v>
      </c>
      <c r="F2" s="6">
        <v>33</v>
      </c>
      <c r="G2" s="6" t="s">
        <v>33</v>
      </c>
      <c r="H2" s="43">
        <v>45323</v>
      </c>
      <c r="I2" s="7">
        <v>3</v>
      </c>
      <c r="J2" s="44" t="s">
        <v>39</v>
      </c>
    </row>
    <row r="3" spans="1:10" outlineLevel="1" x14ac:dyDescent="0.25">
      <c r="A3" s="6"/>
      <c r="B3" s="7"/>
      <c r="C3" s="7"/>
      <c r="D3" s="8"/>
      <c r="E3" s="13">
        <f>SUBTOTAL(9,E2:E2)</f>
        <v>400</v>
      </c>
      <c r="F3" s="6"/>
      <c r="G3" s="48" t="s">
        <v>95</v>
      </c>
      <c r="H3" s="43"/>
      <c r="I3" s="7"/>
      <c r="J3" s="44"/>
    </row>
    <row r="4" spans="1:10" outlineLevel="2" x14ac:dyDescent="0.25">
      <c r="A4" s="9" t="s">
        <v>7</v>
      </c>
      <c r="B4" s="10" t="s">
        <v>8</v>
      </c>
      <c r="C4" s="10" t="s">
        <v>9</v>
      </c>
      <c r="D4" s="11" t="s">
        <v>24</v>
      </c>
      <c r="E4" s="15">
        <v>300</v>
      </c>
      <c r="F4" s="9">
        <v>22</v>
      </c>
      <c r="G4" s="9" t="s">
        <v>34</v>
      </c>
      <c r="H4" s="45">
        <v>45481</v>
      </c>
      <c r="I4" s="10">
        <v>4</v>
      </c>
      <c r="J4" s="46" t="s">
        <v>40</v>
      </c>
    </row>
    <row r="5" spans="1:10" outlineLevel="1" x14ac:dyDescent="0.25">
      <c r="A5" s="9"/>
      <c r="B5" s="10"/>
      <c r="C5" s="10"/>
      <c r="D5" s="11"/>
      <c r="E5" s="15">
        <f>SUBTOTAL(9,E4:E4)</f>
        <v>300</v>
      </c>
      <c r="F5" s="9"/>
      <c r="G5" s="49" t="s">
        <v>96</v>
      </c>
      <c r="H5" s="45"/>
      <c r="I5" s="10"/>
      <c r="J5" s="46"/>
    </row>
    <row r="6" spans="1:10" outlineLevel="2" x14ac:dyDescent="0.25">
      <c r="A6" s="6" t="s">
        <v>10</v>
      </c>
      <c r="B6" s="7" t="s">
        <v>5</v>
      </c>
      <c r="C6" s="7" t="s">
        <v>11</v>
      </c>
      <c r="D6" s="8" t="s">
        <v>23</v>
      </c>
      <c r="E6" s="13">
        <v>400</v>
      </c>
      <c r="F6" s="6">
        <v>88</v>
      </c>
      <c r="G6" s="6" t="s">
        <v>33</v>
      </c>
      <c r="H6" s="43">
        <v>45607</v>
      </c>
      <c r="I6" s="7">
        <v>4</v>
      </c>
      <c r="J6" s="44" t="s">
        <v>39</v>
      </c>
    </row>
    <row r="7" spans="1:10" outlineLevel="1" x14ac:dyDescent="0.25">
      <c r="A7" s="6"/>
      <c r="B7" s="7"/>
      <c r="C7" s="7"/>
      <c r="D7" s="8"/>
      <c r="E7" s="13">
        <f>SUBTOTAL(9,E6:E6)</f>
        <v>400</v>
      </c>
      <c r="F7" s="6"/>
      <c r="G7" s="48" t="s">
        <v>95</v>
      </c>
      <c r="H7" s="43"/>
      <c r="I7" s="7"/>
      <c r="J7" s="44"/>
    </row>
    <row r="8" spans="1:10" outlineLevel="2" x14ac:dyDescent="0.25">
      <c r="A8" s="9" t="s">
        <v>10</v>
      </c>
      <c r="B8" s="10" t="s">
        <v>8</v>
      </c>
      <c r="C8" s="10" t="s">
        <v>12</v>
      </c>
      <c r="D8" s="11" t="s">
        <v>25</v>
      </c>
      <c r="E8" s="15">
        <v>800</v>
      </c>
      <c r="F8" s="9">
        <v>44</v>
      </c>
      <c r="G8" s="9" t="s">
        <v>34</v>
      </c>
      <c r="H8" s="45">
        <v>45494</v>
      </c>
      <c r="I8" s="10">
        <v>8</v>
      </c>
      <c r="J8" s="46" t="s">
        <v>42</v>
      </c>
    </row>
    <row r="9" spans="1:10" outlineLevel="2" x14ac:dyDescent="0.25">
      <c r="A9" s="6" t="s">
        <v>13</v>
      </c>
      <c r="B9" s="7" t="s">
        <v>14</v>
      </c>
      <c r="C9" s="7" t="s">
        <v>15</v>
      </c>
      <c r="D9" s="8" t="s">
        <v>26</v>
      </c>
      <c r="E9" s="13">
        <v>0</v>
      </c>
      <c r="F9" s="6">
        <v>19</v>
      </c>
      <c r="G9" s="6" t="s">
        <v>34</v>
      </c>
      <c r="H9" s="43">
        <v>45655</v>
      </c>
      <c r="I9" s="7">
        <v>12</v>
      </c>
      <c r="J9" s="44" t="s">
        <v>39</v>
      </c>
    </row>
    <row r="10" spans="1:10" outlineLevel="1" x14ac:dyDescent="0.25">
      <c r="A10" s="6"/>
      <c r="B10" s="7"/>
      <c r="C10" s="7"/>
      <c r="D10" s="8"/>
      <c r="E10" s="13">
        <f>SUBTOTAL(9,E8:E9)</f>
        <v>800</v>
      </c>
      <c r="F10" s="6"/>
      <c r="G10" s="48" t="s">
        <v>96</v>
      </c>
      <c r="H10" s="43"/>
      <c r="I10" s="7"/>
      <c r="J10" s="44"/>
    </row>
    <row r="11" spans="1:10" outlineLevel="2" x14ac:dyDescent="0.25">
      <c r="A11" s="9" t="s">
        <v>16</v>
      </c>
      <c r="B11" s="10" t="s">
        <v>17</v>
      </c>
      <c r="C11" s="10" t="s">
        <v>6</v>
      </c>
      <c r="D11" s="11" t="s">
        <v>27</v>
      </c>
      <c r="E11" s="15">
        <v>200</v>
      </c>
      <c r="F11" s="9">
        <v>21</v>
      </c>
      <c r="G11" s="9" t="s">
        <v>33</v>
      </c>
      <c r="H11" s="45">
        <v>45572</v>
      </c>
      <c r="I11" s="10">
        <v>5</v>
      </c>
      <c r="J11" s="46" t="s">
        <v>38</v>
      </c>
    </row>
    <row r="12" spans="1:10" outlineLevel="2" x14ac:dyDescent="0.25">
      <c r="A12" s="6" t="s">
        <v>18</v>
      </c>
      <c r="B12" s="7" t="s">
        <v>8</v>
      </c>
      <c r="C12" s="7" t="s">
        <v>19</v>
      </c>
      <c r="D12" s="8" t="s">
        <v>29</v>
      </c>
      <c r="E12" s="13">
        <v>155</v>
      </c>
      <c r="F12" s="6">
        <v>55</v>
      </c>
      <c r="G12" s="6" t="s">
        <v>33</v>
      </c>
      <c r="H12" s="43">
        <v>45386</v>
      </c>
      <c r="I12" s="7">
        <v>7</v>
      </c>
      <c r="J12" s="44" t="s">
        <v>40</v>
      </c>
    </row>
    <row r="13" spans="1:10" outlineLevel="2" x14ac:dyDescent="0.25">
      <c r="A13" s="1" t="s">
        <v>20</v>
      </c>
      <c r="B13" s="2" t="s">
        <v>21</v>
      </c>
      <c r="C13" s="2" t="s">
        <v>22</v>
      </c>
      <c r="D13" s="3" t="s">
        <v>28</v>
      </c>
      <c r="E13" s="17">
        <v>1200.5</v>
      </c>
      <c r="F13" s="1">
        <v>66</v>
      </c>
      <c r="G13" s="1" t="s">
        <v>33</v>
      </c>
      <c r="H13" s="47">
        <v>45435</v>
      </c>
      <c r="I13" s="2">
        <v>14</v>
      </c>
      <c r="J13" s="37" t="s">
        <v>41</v>
      </c>
    </row>
    <row r="14" spans="1:10" outlineLevel="1" x14ac:dyDescent="0.25">
      <c r="A14" s="50"/>
      <c r="B14" s="50"/>
      <c r="C14" s="50"/>
      <c r="D14" s="51"/>
      <c r="E14" s="52">
        <f>SUBTOTAL(9,E11:E13)</f>
        <v>1555.5</v>
      </c>
      <c r="F14" s="50"/>
      <c r="G14" s="41" t="s">
        <v>95</v>
      </c>
      <c r="H14" s="53"/>
      <c r="I14" s="50"/>
      <c r="J14" s="50"/>
    </row>
    <row r="15" spans="1:10" x14ac:dyDescent="0.25">
      <c r="A15" s="50"/>
      <c r="B15" s="50"/>
      <c r="C15" s="50"/>
      <c r="D15" s="51"/>
      <c r="E15" s="52">
        <f>SUBTOTAL(9,E2:E13)</f>
        <v>3455.5</v>
      </c>
      <c r="F15" s="50"/>
      <c r="G15" s="41" t="s">
        <v>89</v>
      </c>
      <c r="H15" s="53"/>
      <c r="I15" s="50"/>
      <c r="J15" s="50"/>
    </row>
  </sheetData>
  <dataValidations count="5">
    <dataValidation type="list" allowBlank="1" showInputMessage="1" showErrorMessage="1" errorTitle="Внимание" error="Введёно неверное название города" promptTitle="Подсказка" prompt="Укажите город из списка: Москва, Новороссийск, Екатеринбург, Омск, Красноярск." sqref="J2 J4 J6 J8:J9 J11:J13">
      <formula1>"Москва, Новороссийск,Екатеринбург,Омск,Красноярск"</formula1>
    </dataValidation>
    <dataValidation type="whole" operator="greaterThanOrEqual" allowBlank="1" showInputMessage="1" showErrorMessage="1" errorTitle="Внимание" error="Срок вклада не может быть меньше 2 лет" promptTitle="Подсказка" prompt="Введите срок вклада" sqref="I2 I4 I6 I8:I9 I11:I13">
      <formula1>2</formula1>
    </dataValidation>
    <dataValidation type="date" allowBlank="1" showInputMessage="1" showErrorMessage="1" errorTitle="Внимание" error="Введённая дата не находится в допустимом диапазоне" promptTitle="Подсказка" prompt="Введите дату с 1 яанваря по 31 декабря текущего года" sqref="H2 H4 H6 H8:H9 H11:H13">
      <formula1>45292</formula1>
      <formula2>45657</formula2>
    </dataValidation>
    <dataValidation type="textLength" operator="equal" allowBlank="1" showInputMessage="1" showErrorMessage="1" errorTitle="Внимание" error="Номер телефона должен быть длиной в 11 символов" promptTitle="Подсказка" prompt="Введите номер телефона вкладчика" sqref="D2 D4 D6 D8:D9 D11:D13">
      <formula1>11</formula1>
    </dataValidation>
    <dataValidation type="whole" allowBlank="1" showInputMessage="1" showErrorMessage="1" errorTitle="Внимание" error="Возраст вкладчика должен быть от 18 и до 100" promptTitle="Подсказка" prompt="Укажите возраст вкладчика" sqref="F2 F4 F6 F8:F9 F11:F13">
      <formula1>18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Внимание" error="Вам нужно выбрать тип счёта из предложенных" promptTitle="Подсказка" prompt="Выберите тип счёта вкладчика">
          <x14:formula1>
            <xm:f>'Список значений'!$A$2:$A$3</xm:f>
          </x14:formula1>
          <xm:sqref>G2 G4 G6 G8:G9 G11:G13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G22" sqref="G22"/>
    </sheetView>
  </sheetViews>
  <sheetFormatPr defaultRowHeight="15" x14ac:dyDescent="0.25"/>
  <cols>
    <col min="1" max="1" width="11.140625" bestFit="1" customWidth="1"/>
    <col min="2" max="2" width="12.28515625" bestFit="1" customWidth="1"/>
    <col min="3" max="3" width="12.42578125" bestFit="1" customWidth="1"/>
    <col min="4" max="4" width="14" customWidth="1"/>
    <col min="5" max="5" width="16.5703125" customWidth="1"/>
    <col min="6" max="6" width="14.5703125" customWidth="1"/>
    <col min="7" max="7" width="18" customWidth="1"/>
    <col min="8" max="8" width="10.140625" bestFit="1" customWidth="1"/>
  </cols>
  <sheetData>
    <row r="1" spans="1:7" ht="3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59</v>
      </c>
      <c r="B2" s="20" t="s">
        <v>60</v>
      </c>
      <c r="C2" s="20" t="s">
        <v>61</v>
      </c>
      <c r="D2" s="25">
        <v>30375</v>
      </c>
      <c r="E2" s="25">
        <v>324500</v>
      </c>
      <c r="F2" s="20" t="s">
        <v>51</v>
      </c>
      <c r="G2" s="21">
        <v>34435</v>
      </c>
    </row>
    <row r="3" spans="1:7" x14ac:dyDescent="0.25">
      <c r="A3" s="20" t="s">
        <v>48</v>
      </c>
      <c r="B3" s="20" t="s">
        <v>5</v>
      </c>
      <c r="C3" s="20" t="s">
        <v>49</v>
      </c>
      <c r="D3" s="25">
        <v>19000</v>
      </c>
      <c r="E3" s="25">
        <v>208000</v>
      </c>
      <c r="F3" s="20" t="s">
        <v>47</v>
      </c>
      <c r="G3" s="21">
        <v>35985</v>
      </c>
    </row>
    <row r="4" spans="1:7" x14ac:dyDescent="0.25">
      <c r="A4" s="20" t="s">
        <v>44</v>
      </c>
      <c r="B4" s="20" t="s">
        <v>45</v>
      </c>
      <c r="C4" s="20" t="s">
        <v>55</v>
      </c>
      <c r="D4" s="25">
        <v>16250</v>
      </c>
      <c r="E4" s="25">
        <v>275000</v>
      </c>
      <c r="F4" s="20" t="s">
        <v>56</v>
      </c>
      <c r="G4" s="21">
        <v>36162</v>
      </c>
    </row>
    <row r="5" spans="1:7" x14ac:dyDescent="0.25">
      <c r="A5" s="20" t="s">
        <v>52</v>
      </c>
      <c r="B5" s="20" t="s">
        <v>53</v>
      </c>
      <c r="C5" s="20" t="s">
        <v>54</v>
      </c>
      <c r="D5" s="25">
        <v>18083</v>
      </c>
      <c r="E5" s="25">
        <v>296996</v>
      </c>
      <c r="F5" s="20" t="s">
        <v>51</v>
      </c>
      <c r="G5" s="21">
        <v>36409</v>
      </c>
    </row>
    <row r="6" spans="1:7" x14ac:dyDescent="0.25">
      <c r="A6" s="20" t="s">
        <v>70</v>
      </c>
      <c r="B6" s="20" t="s">
        <v>71</v>
      </c>
      <c r="C6" s="20" t="s">
        <v>55</v>
      </c>
      <c r="D6" s="25">
        <v>27120.5</v>
      </c>
      <c r="E6" s="25">
        <v>385446</v>
      </c>
      <c r="F6" s="20" t="s">
        <v>56</v>
      </c>
      <c r="G6" s="21">
        <v>36499</v>
      </c>
    </row>
    <row r="7" spans="1:7" x14ac:dyDescent="0.25">
      <c r="A7" s="20" t="s">
        <v>68</v>
      </c>
      <c r="B7" s="20" t="s">
        <v>69</v>
      </c>
      <c r="C7" s="20" t="s">
        <v>11</v>
      </c>
      <c r="D7" s="25">
        <v>28450</v>
      </c>
      <c r="E7" s="25">
        <v>301400</v>
      </c>
      <c r="F7" s="20" t="s">
        <v>80</v>
      </c>
      <c r="G7" s="21">
        <v>36528</v>
      </c>
    </row>
    <row r="8" spans="1:7" x14ac:dyDescent="0.25">
      <c r="A8" s="20" t="s">
        <v>57</v>
      </c>
      <c r="B8" s="20" t="s">
        <v>5</v>
      </c>
      <c r="C8" s="20" t="s">
        <v>58</v>
      </c>
      <c r="D8" s="25">
        <v>18541</v>
      </c>
      <c r="E8" s="25">
        <v>302492</v>
      </c>
      <c r="F8" s="20" t="s">
        <v>47</v>
      </c>
      <c r="G8" s="21">
        <v>36745</v>
      </c>
    </row>
    <row r="9" spans="1:7" x14ac:dyDescent="0.25">
      <c r="A9" s="20" t="s">
        <v>66</v>
      </c>
      <c r="B9" s="20" t="s">
        <v>67</v>
      </c>
      <c r="C9" s="20" t="s">
        <v>15</v>
      </c>
      <c r="D9" s="25">
        <v>26708</v>
      </c>
      <c r="E9" s="25">
        <v>280496</v>
      </c>
      <c r="F9" s="20" t="s">
        <v>47</v>
      </c>
      <c r="G9" s="21">
        <v>36863</v>
      </c>
    </row>
    <row r="10" spans="1:7" x14ac:dyDescent="0.25">
      <c r="A10" s="20" t="s">
        <v>50</v>
      </c>
      <c r="B10" s="20" t="s">
        <v>5</v>
      </c>
      <c r="C10" s="20" t="s">
        <v>49</v>
      </c>
      <c r="D10" s="25">
        <v>19916.5</v>
      </c>
      <c r="E10" s="25">
        <v>218998</v>
      </c>
      <c r="F10" s="20" t="s">
        <v>51</v>
      </c>
      <c r="G10" s="21">
        <v>37022</v>
      </c>
    </row>
    <row r="11" spans="1:7" x14ac:dyDescent="0.25">
      <c r="A11" s="20" t="s">
        <v>73</v>
      </c>
      <c r="B11" s="20" t="s">
        <v>14</v>
      </c>
      <c r="C11" s="20" t="s">
        <v>11</v>
      </c>
      <c r="D11" s="25">
        <v>18657</v>
      </c>
      <c r="E11" s="25">
        <v>303884</v>
      </c>
      <c r="F11" s="20" t="s">
        <v>81</v>
      </c>
      <c r="G11" s="21">
        <v>37051</v>
      </c>
    </row>
    <row r="12" spans="1:7" x14ac:dyDescent="0.25">
      <c r="A12" s="20" t="s">
        <v>64</v>
      </c>
      <c r="B12" s="20" t="s">
        <v>65</v>
      </c>
      <c r="C12" s="20" t="s">
        <v>15</v>
      </c>
      <c r="D12" s="25">
        <v>17625</v>
      </c>
      <c r="E12" s="25">
        <v>191500</v>
      </c>
      <c r="F12" s="20" t="s">
        <v>81</v>
      </c>
      <c r="G12" s="21">
        <v>37169</v>
      </c>
    </row>
    <row r="13" spans="1:7" x14ac:dyDescent="0.25">
      <c r="A13" s="20" t="s">
        <v>74</v>
      </c>
      <c r="B13" s="20" t="s">
        <v>75</v>
      </c>
      <c r="C13" s="20" t="s">
        <v>76</v>
      </c>
      <c r="D13" s="25">
        <v>16852.5</v>
      </c>
      <c r="E13" s="25">
        <v>282230</v>
      </c>
      <c r="F13" s="20" t="s">
        <v>80</v>
      </c>
      <c r="G13" s="21">
        <v>37200</v>
      </c>
    </row>
    <row r="14" spans="1:7" x14ac:dyDescent="0.25">
      <c r="A14" s="20" t="s">
        <v>44</v>
      </c>
      <c r="B14" s="20" t="s">
        <v>45</v>
      </c>
      <c r="C14" s="20" t="s">
        <v>46</v>
      </c>
      <c r="D14" s="25">
        <v>27166</v>
      </c>
      <c r="E14" s="25">
        <v>185992</v>
      </c>
      <c r="F14" s="20" t="s">
        <v>47</v>
      </c>
      <c r="G14" s="21">
        <v>37564</v>
      </c>
    </row>
    <row r="15" spans="1:7" x14ac:dyDescent="0.25">
      <c r="A15" s="20" t="s">
        <v>72</v>
      </c>
      <c r="B15" s="20" t="s">
        <v>5</v>
      </c>
      <c r="C15" s="20" t="s">
        <v>9</v>
      </c>
      <c r="D15" s="25">
        <v>29800</v>
      </c>
      <c r="E15" s="25">
        <v>317600</v>
      </c>
      <c r="F15" s="20" t="s">
        <v>81</v>
      </c>
      <c r="G15" s="21">
        <v>37817</v>
      </c>
    </row>
    <row r="16" spans="1:7" x14ac:dyDescent="0.25">
      <c r="A16" s="20" t="s">
        <v>52</v>
      </c>
      <c r="B16" s="20" t="s">
        <v>62</v>
      </c>
      <c r="C16" s="20" t="s">
        <v>63</v>
      </c>
      <c r="D16" s="25">
        <v>19458.5</v>
      </c>
      <c r="E16" s="25">
        <v>213502</v>
      </c>
      <c r="F16" s="20" t="s">
        <v>80</v>
      </c>
      <c r="G16" s="21">
        <v>71750</v>
      </c>
    </row>
    <row r="19" spans="1:13" x14ac:dyDescent="0.25">
      <c r="A19" s="20" t="s">
        <v>77</v>
      </c>
      <c r="B19" s="20" t="s">
        <v>97</v>
      </c>
      <c r="D19" s="20" t="s">
        <v>43</v>
      </c>
      <c r="E19" s="20" t="s">
        <v>97</v>
      </c>
      <c r="F19" s="20" t="s">
        <v>43</v>
      </c>
      <c r="G19" s="20" t="s">
        <v>97</v>
      </c>
      <c r="H19" s="20" t="s">
        <v>43</v>
      </c>
      <c r="I19" s="20" t="s">
        <v>97</v>
      </c>
      <c r="J19" s="20" t="s">
        <v>43</v>
      </c>
      <c r="K19" s="20" t="s">
        <v>97</v>
      </c>
      <c r="L19" s="20" t="s">
        <v>43</v>
      </c>
      <c r="M19" s="20" t="s">
        <v>97</v>
      </c>
    </row>
    <row r="20" spans="1:13" x14ac:dyDescent="0.25">
      <c r="A20" s="20" t="s">
        <v>98</v>
      </c>
      <c r="B20" s="20">
        <f>DSUM(База,D1,A19:A20)</f>
        <v>169619.5</v>
      </c>
      <c r="D20" s="20" t="s">
        <v>47</v>
      </c>
      <c r="E20" s="20">
        <f>DSUM(База,$E1,D19:D20)</f>
        <v>976980</v>
      </c>
      <c r="F20" s="20" t="s">
        <v>51</v>
      </c>
      <c r="G20" s="20">
        <f>DSUM(База,$E1,F19:F20)</f>
        <v>840494</v>
      </c>
      <c r="H20" s="20" t="s">
        <v>56</v>
      </c>
      <c r="I20" s="20">
        <f>DSUM(База,$E1,H19:H20)</f>
        <v>660446</v>
      </c>
      <c r="J20" s="20" t="s">
        <v>80</v>
      </c>
      <c r="K20" s="20">
        <f>DSUM(База,$E1,J19:J20)</f>
        <v>797132</v>
      </c>
      <c r="L20" s="20" t="s">
        <v>81</v>
      </c>
      <c r="M20" s="20">
        <f>DSUM(База,$E1,L19:L20)</f>
        <v>812984</v>
      </c>
    </row>
    <row r="22" spans="1:13" ht="45" x14ac:dyDescent="0.25">
      <c r="A22" s="22" t="s">
        <v>79</v>
      </c>
      <c r="B22" s="22" t="s">
        <v>79</v>
      </c>
      <c r="C22" s="54" t="s">
        <v>99</v>
      </c>
    </row>
    <row r="23" spans="1:13" x14ac:dyDescent="0.25">
      <c r="A23" s="20" t="s">
        <v>101</v>
      </c>
      <c r="B23" s="20" t="s">
        <v>100</v>
      </c>
      <c r="C23" s="55">
        <f>DCOUNT(База,G1,A22:B23)</f>
        <v>9</v>
      </c>
    </row>
    <row r="25" spans="1:13" x14ac:dyDescent="0.25">
      <c r="G2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cols>
    <col min="1" max="1" width="9.85546875" bestFit="1" customWidth="1"/>
  </cols>
  <sheetData>
    <row r="1" spans="1:1" x14ac:dyDescent="0.25">
      <c r="A1" s="26" t="s">
        <v>32</v>
      </c>
    </row>
    <row r="2" spans="1:1" x14ac:dyDescent="0.25">
      <c r="A2" s="20" t="s">
        <v>33</v>
      </c>
    </row>
    <row r="3" spans="1:1" x14ac:dyDescent="0.25">
      <c r="A3" s="20" t="s">
        <v>34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6" sqref="A1:XFD1048576"/>
    </sheetView>
  </sheetViews>
  <sheetFormatPr defaultRowHeight="15" x14ac:dyDescent="0.25"/>
  <cols>
    <col min="1" max="1" width="10.42578125" customWidth="1"/>
    <col min="2" max="2" width="8.7109375" bestFit="1" customWidth="1"/>
    <col min="3" max="3" width="12.42578125" bestFit="1" customWidth="1"/>
    <col min="4" max="4" width="14" customWidth="1"/>
    <col min="5" max="5" width="16.5703125" customWidth="1"/>
    <col min="6" max="6" width="14.5703125" customWidth="1"/>
    <col min="7" max="7" width="18" customWidth="1"/>
    <col min="8" max="8" width="10.140625" bestFit="1" customWidth="1"/>
  </cols>
  <sheetData>
    <row r="1" spans="1:7" ht="3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59</v>
      </c>
      <c r="B2" s="20" t="s">
        <v>60</v>
      </c>
      <c r="C2" s="20" t="s">
        <v>61</v>
      </c>
      <c r="D2" s="25">
        <v>30375</v>
      </c>
      <c r="E2" s="25">
        <v>324500</v>
      </c>
      <c r="F2" s="20" t="s">
        <v>51</v>
      </c>
      <c r="G2" s="21">
        <v>34435</v>
      </c>
    </row>
    <row r="3" spans="1:7" x14ac:dyDescent="0.25">
      <c r="A3" s="20" t="s">
        <v>48</v>
      </c>
      <c r="B3" s="20" t="s">
        <v>5</v>
      </c>
      <c r="C3" s="20" t="s">
        <v>49</v>
      </c>
      <c r="D3" s="25">
        <v>19000</v>
      </c>
      <c r="E3" s="25">
        <v>208000</v>
      </c>
      <c r="F3" s="20" t="s">
        <v>47</v>
      </c>
      <c r="G3" s="21">
        <v>35985</v>
      </c>
    </row>
    <row r="4" spans="1:7" x14ac:dyDescent="0.25">
      <c r="A4" s="20" t="s">
        <v>44</v>
      </c>
      <c r="B4" s="20" t="s">
        <v>45</v>
      </c>
      <c r="C4" s="20" t="s">
        <v>55</v>
      </c>
      <c r="D4" s="25">
        <v>16250</v>
      </c>
      <c r="E4" s="25">
        <v>275000</v>
      </c>
      <c r="F4" s="20" t="s">
        <v>56</v>
      </c>
      <c r="G4" s="21">
        <v>36162</v>
      </c>
    </row>
    <row r="5" spans="1:7" x14ac:dyDescent="0.25">
      <c r="A5" s="20" t="s">
        <v>52</v>
      </c>
      <c r="B5" s="20" t="s">
        <v>53</v>
      </c>
      <c r="C5" s="20" t="s">
        <v>54</v>
      </c>
      <c r="D5" s="25">
        <v>18083</v>
      </c>
      <c r="E5" s="25">
        <v>296996</v>
      </c>
      <c r="F5" s="20" t="s">
        <v>51</v>
      </c>
      <c r="G5" s="21">
        <v>36409</v>
      </c>
    </row>
    <row r="6" spans="1:7" x14ac:dyDescent="0.25">
      <c r="A6" s="20" t="s">
        <v>70</v>
      </c>
      <c r="B6" s="20" t="s">
        <v>71</v>
      </c>
      <c r="C6" s="20" t="s">
        <v>55</v>
      </c>
      <c r="D6" s="25">
        <v>27120.5</v>
      </c>
      <c r="E6" s="25">
        <v>385446</v>
      </c>
      <c r="F6" s="20" t="s">
        <v>56</v>
      </c>
      <c r="G6" s="21">
        <v>36499</v>
      </c>
    </row>
    <row r="7" spans="1:7" x14ac:dyDescent="0.25">
      <c r="A7" s="20" t="s">
        <v>68</v>
      </c>
      <c r="B7" s="20" t="s">
        <v>69</v>
      </c>
      <c r="C7" s="20" t="s">
        <v>11</v>
      </c>
      <c r="D7" s="25">
        <v>28450</v>
      </c>
      <c r="E7" s="25">
        <v>301400</v>
      </c>
      <c r="F7" s="20" t="s">
        <v>80</v>
      </c>
      <c r="G7" s="21">
        <v>36528</v>
      </c>
    </row>
    <row r="8" spans="1:7" x14ac:dyDescent="0.25">
      <c r="A8" s="20" t="s">
        <v>57</v>
      </c>
      <c r="B8" s="20" t="s">
        <v>5</v>
      </c>
      <c r="C8" s="20" t="s">
        <v>58</v>
      </c>
      <c r="D8" s="25">
        <v>18541</v>
      </c>
      <c r="E8" s="25">
        <v>302492</v>
      </c>
      <c r="F8" s="20" t="s">
        <v>47</v>
      </c>
      <c r="G8" s="21">
        <v>36745</v>
      </c>
    </row>
    <row r="9" spans="1:7" x14ac:dyDescent="0.25">
      <c r="A9" s="20" t="s">
        <v>66</v>
      </c>
      <c r="B9" s="20" t="s">
        <v>67</v>
      </c>
      <c r="C9" s="20" t="s">
        <v>15</v>
      </c>
      <c r="D9" s="25">
        <v>26708</v>
      </c>
      <c r="E9" s="25">
        <v>280496</v>
      </c>
      <c r="F9" s="20" t="s">
        <v>47</v>
      </c>
      <c r="G9" s="21">
        <v>36863</v>
      </c>
    </row>
    <row r="10" spans="1:7" x14ac:dyDescent="0.25">
      <c r="A10" s="20" t="s">
        <v>50</v>
      </c>
      <c r="B10" s="20" t="s">
        <v>5</v>
      </c>
      <c r="C10" s="20" t="s">
        <v>49</v>
      </c>
      <c r="D10" s="25">
        <v>19916.5</v>
      </c>
      <c r="E10" s="25">
        <v>218998</v>
      </c>
      <c r="F10" s="20" t="s">
        <v>51</v>
      </c>
      <c r="G10" s="21">
        <v>37022</v>
      </c>
    </row>
    <row r="11" spans="1:7" x14ac:dyDescent="0.25">
      <c r="A11" s="20" t="s">
        <v>73</v>
      </c>
      <c r="B11" s="20" t="s">
        <v>14</v>
      </c>
      <c r="C11" s="20" t="s">
        <v>11</v>
      </c>
      <c r="D11" s="25">
        <v>18657</v>
      </c>
      <c r="E11" s="25">
        <v>303884</v>
      </c>
      <c r="F11" s="20" t="s">
        <v>81</v>
      </c>
      <c r="G11" s="21">
        <v>37051</v>
      </c>
    </row>
    <row r="12" spans="1:7" x14ac:dyDescent="0.25">
      <c r="A12" s="20" t="s">
        <v>64</v>
      </c>
      <c r="B12" s="20" t="s">
        <v>65</v>
      </c>
      <c r="C12" s="20" t="s">
        <v>15</v>
      </c>
      <c r="D12" s="25">
        <v>17625</v>
      </c>
      <c r="E12" s="25">
        <v>191500</v>
      </c>
      <c r="F12" s="20" t="s">
        <v>81</v>
      </c>
      <c r="G12" s="21">
        <v>37169</v>
      </c>
    </row>
    <row r="13" spans="1:7" x14ac:dyDescent="0.25">
      <c r="A13" s="20" t="s">
        <v>74</v>
      </c>
      <c r="B13" s="20" t="s">
        <v>75</v>
      </c>
      <c r="C13" s="20" t="s">
        <v>76</v>
      </c>
      <c r="D13" s="25">
        <v>16852.5</v>
      </c>
      <c r="E13" s="25">
        <v>282230</v>
      </c>
      <c r="F13" s="20" t="s">
        <v>80</v>
      </c>
      <c r="G13" s="21">
        <v>37200</v>
      </c>
    </row>
    <row r="14" spans="1:7" x14ac:dyDescent="0.25">
      <c r="A14" s="20" t="s">
        <v>44</v>
      </c>
      <c r="B14" s="20" t="s">
        <v>45</v>
      </c>
      <c r="C14" s="20" t="s">
        <v>46</v>
      </c>
      <c r="D14" s="25">
        <v>27166</v>
      </c>
      <c r="E14" s="25">
        <v>185992</v>
      </c>
      <c r="F14" s="20" t="s">
        <v>47</v>
      </c>
      <c r="G14" s="21">
        <v>37564</v>
      </c>
    </row>
    <row r="15" spans="1:7" x14ac:dyDescent="0.25">
      <c r="A15" s="20" t="s">
        <v>72</v>
      </c>
      <c r="B15" s="20" t="s">
        <v>5</v>
      </c>
      <c r="C15" s="20" t="s">
        <v>9</v>
      </c>
      <c r="D15" s="25">
        <v>29800</v>
      </c>
      <c r="E15" s="25">
        <v>317600</v>
      </c>
      <c r="F15" s="20" t="s">
        <v>81</v>
      </c>
      <c r="G15" s="21">
        <v>37817</v>
      </c>
    </row>
    <row r="16" spans="1:7" x14ac:dyDescent="0.25">
      <c r="A16" s="20" t="s">
        <v>52</v>
      </c>
      <c r="B16" s="20" t="s">
        <v>62</v>
      </c>
      <c r="C16" s="20" t="s">
        <v>63</v>
      </c>
      <c r="D16" s="25">
        <v>19458.5</v>
      </c>
      <c r="E16" s="25">
        <v>213502</v>
      </c>
      <c r="F16" s="20" t="s">
        <v>80</v>
      </c>
      <c r="G16" s="21">
        <v>71750</v>
      </c>
    </row>
    <row r="25" spans="7:7" x14ac:dyDescent="0.25">
      <c r="G2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F18" sqref="F18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6.28515625" bestFit="1" customWidth="1"/>
    <col min="9" max="9" width="10" bestFit="1" customWidth="1"/>
    <col min="10" max="10" width="7" bestFit="1" customWidth="1"/>
    <col min="11" max="11" width="12.42578125" bestFit="1" customWidth="1"/>
    <col min="12" max="12" width="10.5703125" bestFit="1" customWidth="1"/>
    <col min="13" max="13" width="11.5703125" bestFit="1" customWidth="1"/>
    <col min="14" max="14" width="12.28515625" bestFit="1" customWidth="1"/>
    <col min="15" max="15" width="16.28515625" bestFit="1" customWidth="1"/>
    <col min="17" max="17" width="9.28515625" bestFit="1" customWidth="1"/>
    <col min="18" max="18" width="7" bestFit="1" customWidth="1"/>
    <col min="19" max="19" width="11.28515625" bestFit="1" customWidth="1"/>
    <col min="20" max="20" width="10.5703125" bestFit="1" customWidth="1"/>
    <col min="21" max="21" width="11.5703125" bestFit="1" customWidth="1"/>
    <col min="22" max="22" width="6.85546875" bestFit="1" customWidth="1"/>
    <col min="23" max="23" width="17" bestFit="1" customWidth="1"/>
  </cols>
  <sheetData>
    <row r="1" spans="1:23" ht="31.5" customHeight="1" x14ac:dyDescent="0.35">
      <c r="A1" s="27" t="s">
        <v>83</v>
      </c>
      <c r="B1" s="27"/>
      <c r="C1" s="27"/>
      <c r="D1" s="27"/>
      <c r="E1" s="27"/>
      <c r="F1" s="27"/>
      <c r="G1" s="27"/>
      <c r="I1" s="28" t="s">
        <v>85</v>
      </c>
      <c r="J1" s="28"/>
      <c r="K1" s="28"/>
      <c r="L1" s="28"/>
      <c r="M1" s="28"/>
      <c r="N1" s="28"/>
      <c r="O1" s="28"/>
      <c r="Q1" s="33" t="s">
        <v>87</v>
      </c>
      <c r="R1" s="33"/>
      <c r="S1" s="33"/>
      <c r="T1" s="33"/>
      <c r="U1" s="33"/>
      <c r="V1" s="33"/>
      <c r="W1" s="33"/>
    </row>
    <row r="2" spans="1:23" ht="60" x14ac:dyDescent="0.25">
      <c r="A2" s="24" t="s">
        <v>0</v>
      </c>
      <c r="B2" s="24" t="s">
        <v>1</v>
      </c>
      <c r="C2" s="24" t="s">
        <v>2</v>
      </c>
      <c r="D2" s="22" t="s">
        <v>77</v>
      </c>
      <c r="E2" s="22" t="s">
        <v>78</v>
      </c>
      <c r="F2" s="24" t="s">
        <v>43</v>
      </c>
      <c r="G2" s="22" t="s">
        <v>79</v>
      </c>
      <c r="I2" s="24" t="s">
        <v>0</v>
      </c>
      <c r="J2" s="24" t="s">
        <v>1</v>
      </c>
      <c r="K2" s="24" t="s">
        <v>2</v>
      </c>
      <c r="L2" s="22" t="s">
        <v>77</v>
      </c>
      <c r="M2" s="22" t="s">
        <v>78</v>
      </c>
      <c r="N2" s="24" t="s">
        <v>43</v>
      </c>
      <c r="O2" s="22" t="s">
        <v>79</v>
      </c>
      <c r="Q2" s="24" t="s">
        <v>0</v>
      </c>
      <c r="R2" s="24" t="s">
        <v>1</v>
      </c>
      <c r="S2" s="24" t="s">
        <v>2</v>
      </c>
      <c r="T2" s="22" t="s">
        <v>77</v>
      </c>
      <c r="U2" s="22" t="s">
        <v>78</v>
      </c>
      <c r="V2" s="24" t="s">
        <v>43</v>
      </c>
      <c r="W2" s="22" t="s">
        <v>79</v>
      </c>
    </row>
    <row r="3" spans="1:23" x14ac:dyDescent="0.25">
      <c r="A3" s="20" t="s">
        <v>44</v>
      </c>
      <c r="B3" s="20" t="s">
        <v>45</v>
      </c>
      <c r="C3" s="20" t="s">
        <v>46</v>
      </c>
      <c r="D3" s="25">
        <v>27166</v>
      </c>
      <c r="E3" s="25">
        <v>185992</v>
      </c>
      <c r="F3" s="20" t="s">
        <v>47</v>
      </c>
      <c r="G3" s="21">
        <v>37564</v>
      </c>
      <c r="I3" s="20" t="s">
        <v>59</v>
      </c>
      <c r="J3" s="20" t="s">
        <v>60</v>
      </c>
      <c r="K3" s="20" t="s">
        <v>61</v>
      </c>
      <c r="L3" s="25">
        <v>30375</v>
      </c>
      <c r="M3" s="25">
        <v>324500</v>
      </c>
      <c r="N3" s="20" t="s">
        <v>51</v>
      </c>
      <c r="O3" s="21">
        <v>34435</v>
      </c>
      <c r="Q3" s="20" t="s">
        <v>59</v>
      </c>
      <c r="R3" s="20" t="s">
        <v>60</v>
      </c>
      <c r="S3" s="20" t="s">
        <v>61</v>
      </c>
      <c r="T3" s="25">
        <v>30375</v>
      </c>
      <c r="U3" s="25">
        <v>324500</v>
      </c>
      <c r="V3" s="20" t="s">
        <v>51</v>
      </c>
      <c r="W3" s="21">
        <v>34435</v>
      </c>
    </row>
    <row r="4" spans="1:23" x14ac:dyDescent="0.25">
      <c r="A4" s="20" t="s">
        <v>50</v>
      </c>
      <c r="B4" s="20" t="s">
        <v>5</v>
      </c>
      <c r="C4" s="20" t="s">
        <v>49</v>
      </c>
      <c r="D4" s="25">
        <v>19916.5</v>
      </c>
      <c r="E4" s="25">
        <v>218998</v>
      </c>
      <c r="F4" s="20" t="s">
        <v>51</v>
      </c>
      <c r="G4" s="21">
        <v>37022</v>
      </c>
      <c r="I4" s="20" t="s">
        <v>48</v>
      </c>
      <c r="J4" s="20" t="s">
        <v>5</v>
      </c>
      <c r="K4" s="20" t="s">
        <v>49</v>
      </c>
      <c r="L4" s="25">
        <v>19000</v>
      </c>
      <c r="M4" s="25">
        <v>208000</v>
      </c>
      <c r="N4" s="20" t="s">
        <v>47</v>
      </c>
      <c r="O4" s="21">
        <v>35985</v>
      </c>
      <c r="Q4" s="20" t="s">
        <v>52</v>
      </c>
      <c r="R4" s="20" t="s">
        <v>53</v>
      </c>
      <c r="S4" s="20" t="s">
        <v>54</v>
      </c>
      <c r="T4" s="25">
        <v>18083</v>
      </c>
      <c r="U4" s="25">
        <v>296996</v>
      </c>
      <c r="V4" s="20" t="s">
        <v>51</v>
      </c>
      <c r="W4" s="21">
        <v>36409</v>
      </c>
    </row>
    <row r="5" spans="1:23" x14ac:dyDescent="0.25">
      <c r="A5" s="20" t="s">
        <v>57</v>
      </c>
      <c r="B5" s="20" t="s">
        <v>5</v>
      </c>
      <c r="C5" s="20" t="s">
        <v>58</v>
      </c>
      <c r="D5" s="25">
        <v>18541</v>
      </c>
      <c r="E5" s="25">
        <v>302492</v>
      </c>
      <c r="F5" s="20" t="s">
        <v>47</v>
      </c>
      <c r="G5" s="21">
        <v>36745</v>
      </c>
      <c r="I5" s="20" t="s">
        <v>44</v>
      </c>
      <c r="J5" s="20" t="s">
        <v>45</v>
      </c>
      <c r="K5" s="20" t="s">
        <v>55</v>
      </c>
      <c r="L5" s="25">
        <v>16250</v>
      </c>
      <c r="M5" s="25">
        <v>275000</v>
      </c>
      <c r="N5" s="20" t="s">
        <v>56</v>
      </c>
      <c r="O5" s="21">
        <v>36162</v>
      </c>
      <c r="Q5" s="20" t="s">
        <v>50</v>
      </c>
      <c r="R5" s="20" t="s">
        <v>5</v>
      </c>
      <c r="S5" s="20" t="s">
        <v>49</v>
      </c>
      <c r="T5" s="25">
        <v>19916.5</v>
      </c>
      <c r="U5" s="25">
        <v>218998</v>
      </c>
      <c r="V5" s="20" t="s">
        <v>51</v>
      </c>
      <c r="W5" s="21">
        <v>37022</v>
      </c>
    </row>
    <row r="6" spans="1:23" x14ac:dyDescent="0.25">
      <c r="A6" s="20" t="s">
        <v>52</v>
      </c>
      <c r="B6" s="20" t="s">
        <v>62</v>
      </c>
      <c r="C6" s="20" t="s">
        <v>63</v>
      </c>
      <c r="D6" s="25">
        <v>19458.5</v>
      </c>
      <c r="E6" s="25">
        <v>213502</v>
      </c>
      <c r="F6" s="20" t="s">
        <v>80</v>
      </c>
      <c r="G6" s="21">
        <v>71750</v>
      </c>
    </row>
    <row r="7" spans="1:23" ht="23.25" x14ac:dyDescent="0.35">
      <c r="A7" s="20" t="s">
        <v>64</v>
      </c>
      <c r="B7" s="20" t="s">
        <v>65</v>
      </c>
      <c r="C7" s="20" t="s">
        <v>15</v>
      </c>
      <c r="D7" s="25">
        <v>17625</v>
      </c>
      <c r="E7" s="25">
        <v>191500</v>
      </c>
      <c r="F7" s="20" t="s">
        <v>81</v>
      </c>
      <c r="G7" s="21">
        <v>37169</v>
      </c>
      <c r="I7" s="30" t="s">
        <v>86</v>
      </c>
      <c r="J7" s="31"/>
      <c r="K7" s="31"/>
      <c r="L7" s="31"/>
      <c r="M7" s="31"/>
      <c r="N7" s="31"/>
      <c r="O7" s="32"/>
    </row>
    <row r="8" spans="1:23" ht="60" x14ac:dyDescent="0.25">
      <c r="A8" s="20" t="s">
        <v>66</v>
      </c>
      <c r="B8" s="20" t="s">
        <v>67</v>
      </c>
      <c r="C8" s="20" t="s">
        <v>15</v>
      </c>
      <c r="D8" s="25">
        <v>26708</v>
      </c>
      <c r="E8" s="25">
        <v>280496</v>
      </c>
      <c r="F8" s="20" t="s">
        <v>47</v>
      </c>
      <c r="G8" s="21">
        <v>36863</v>
      </c>
      <c r="I8" s="24" t="s">
        <v>0</v>
      </c>
      <c r="J8" s="24" t="s">
        <v>1</v>
      </c>
      <c r="K8" s="24" t="s">
        <v>2</v>
      </c>
      <c r="L8" s="22" t="s">
        <v>77</v>
      </c>
      <c r="M8" s="22" t="s">
        <v>78</v>
      </c>
      <c r="N8" s="24" t="s">
        <v>43</v>
      </c>
      <c r="O8" s="22" t="s">
        <v>79</v>
      </c>
    </row>
    <row r="9" spans="1:23" x14ac:dyDescent="0.25">
      <c r="A9" s="20" t="s">
        <v>68</v>
      </c>
      <c r="B9" s="20" t="s">
        <v>69</v>
      </c>
      <c r="C9" s="20" t="s">
        <v>11</v>
      </c>
      <c r="D9" s="25">
        <v>28450</v>
      </c>
      <c r="E9" s="25">
        <v>301400</v>
      </c>
      <c r="F9" s="20" t="s">
        <v>80</v>
      </c>
      <c r="G9" s="21">
        <v>36528</v>
      </c>
      <c r="I9" s="20" t="s">
        <v>52</v>
      </c>
      <c r="J9" s="20" t="s">
        <v>62</v>
      </c>
      <c r="K9" s="20" t="s">
        <v>63</v>
      </c>
      <c r="L9" s="25">
        <v>19458.5</v>
      </c>
      <c r="M9" s="25">
        <v>213502</v>
      </c>
      <c r="N9" s="20" t="s">
        <v>80</v>
      </c>
      <c r="O9" s="21">
        <v>71750</v>
      </c>
    </row>
    <row r="10" spans="1:23" x14ac:dyDescent="0.25">
      <c r="A10" s="20" t="s">
        <v>72</v>
      </c>
      <c r="B10" s="20" t="s">
        <v>5</v>
      </c>
      <c r="C10" s="20" t="s">
        <v>9</v>
      </c>
      <c r="D10" s="25">
        <v>29800</v>
      </c>
      <c r="E10" s="25">
        <v>317600</v>
      </c>
      <c r="F10" s="20" t="s">
        <v>81</v>
      </c>
      <c r="G10" s="21">
        <v>37817</v>
      </c>
      <c r="I10" s="20" t="s">
        <v>72</v>
      </c>
      <c r="J10" s="20" t="s">
        <v>5</v>
      </c>
      <c r="K10" s="20" t="s">
        <v>9</v>
      </c>
      <c r="L10" s="25">
        <v>29800</v>
      </c>
      <c r="M10" s="25">
        <v>317600</v>
      </c>
      <c r="N10" s="20" t="s">
        <v>81</v>
      </c>
      <c r="O10" s="21">
        <v>37817</v>
      </c>
    </row>
    <row r="11" spans="1:23" x14ac:dyDescent="0.25">
      <c r="A11" s="20" t="s">
        <v>73</v>
      </c>
      <c r="B11" s="20" t="s">
        <v>14</v>
      </c>
      <c r="C11" s="20" t="s">
        <v>11</v>
      </c>
      <c r="D11" s="25">
        <v>18657</v>
      </c>
      <c r="E11" s="25">
        <v>303884</v>
      </c>
      <c r="F11" s="20" t="s">
        <v>81</v>
      </c>
      <c r="G11" s="21">
        <v>37051</v>
      </c>
      <c r="I11" s="20" t="s">
        <v>44</v>
      </c>
      <c r="J11" s="20" t="s">
        <v>45</v>
      </c>
      <c r="K11" s="20" t="s">
        <v>46</v>
      </c>
      <c r="L11" s="25">
        <v>27166</v>
      </c>
      <c r="M11" s="25">
        <v>185992</v>
      </c>
      <c r="N11" s="20" t="s">
        <v>47</v>
      </c>
      <c r="O11" s="21">
        <v>37564</v>
      </c>
    </row>
    <row r="12" spans="1:23" x14ac:dyDescent="0.25">
      <c r="A12" s="20" t="s">
        <v>74</v>
      </c>
      <c r="B12" s="20" t="s">
        <v>75</v>
      </c>
      <c r="C12" s="20" t="s">
        <v>76</v>
      </c>
      <c r="D12" s="25">
        <v>16852.5</v>
      </c>
      <c r="E12" s="25">
        <v>282230</v>
      </c>
      <c r="F12" s="20" t="s">
        <v>80</v>
      </c>
      <c r="G12" s="21">
        <v>37200</v>
      </c>
    </row>
    <row r="14" spans="1:23" ht="28.5" x14ac:dyDescent="0.45">
      <c r="A14" s="29" t="s">
        <v>84</v>
      </c>
      <c r="B14" s="29"/>
      <c r="C14" s="29"/>
      <c r="D14" s="29"/>
      <c r="E14" s="29"/>
      <c r="F14" s="29"/>
      <c r="G14" s="29"/>
    </row>
    <row r="15" spans="1:23" ht="60" x14ac:dyDescent="0.25">
      <c r="A15" s="24" t="s">
        <v>0</v>
      </c>
      <c r="B15" s="24" t="s">
        <v>1</v>
      </c>
      <c r="C15" s="24" t="s">
        <v>2</v>
      </c>
      <c r="D15" s="22" t="s">
        <v>77</v>
      </c>
      <c r="E15" s="22" t="s">
        <v>78</v>
      </c>
      <c r="F15" s="24" t="s">
        <v>43</v>
      </c>
      <c r="G15" s="22" t="s">
        <v>79</v>
      </c>
    </row>
    <row r="16" spans="1:23" x14ac:dyDescent="0.25">
      <c r="A16" s="20" t="s">
        <v>68</v>
      </c>
      <c r="B16" s="20" t="s">
        <v>69</v>
      </c>
      <c r="C16" s="20" t="s">
        <v>11</v>
      </c>
      <c r="D16" s="25">
        <v>28450</v>
      </c>
      <c r="E16" s="25">
        <v>301400</v>
      </c>
      <c r="F16" s="20" t="s">
        <v>80</v>
      </c>
      <c r="G16" s="21">
        <v>36528</v>
      </c>
    </row>
    <row r="17" spans="1:7" x14ac:dyDescent="0.25">
      <c r="A17" s="20" t="s">
        <v>70</v>
      </c>
      <c r="B17" s="20" t="s">
        <v>71</v>
      </c>
      <c r="C17" s="20" t="s">
        <v>55</v>
      </c>
      <c r="D17" s="25">
        <v>27120.5</v>
      </c>
      <c r="E17" s="25">
        <v>385446</v>
      </c>
      <c r="F17" s="20" t="s">
        <v>56</v>
      </c>
      <c r="G17" s="21">
        <v>36499</v>
      </c>
    </row>
  </sheetData>
  <mergeCells count="5">
    <mergeCell ref="A1:G1"/>
    <mergeCell ref="I1:O1"/>
    <mergeCell ref="A14:G14"/>
    <mergeCell ref="I7:O7"/>
    <mergeCell ref="Q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6" sqref="A1:G16"/>
    </sheetView>
  </sheetViews>
  <sheetFormatPr defaultRowHeight="15" x14ac:dyDescent="0.25"/>
  <cols>
    <col min="1" max="1" width="10.42578125" customWidth="1"/>
    <col min="2" max="2" width="8.7109375" bestFit="1" customWidth="1"/>
    <col min="3" max="3" width="12.42578125" bestFit="1" customWidth="1"/>
    <col min="4" max="4" width="14" customWidth="1"/>
    <col min="5" max="5" width="16.5703125" customWidth="1"/>
    <col min="6" max="6" width="14.5703125" customWidth="1"/>
    <col min="7" max="7" width="18" customWidth="1"/>
  </cols>
  <sheetData>
    <row r="1" spans="1:7" ht="3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44</v>
      </c>
      <c r="B2" s="20" t="s">
        <v>45</v>
      </c>
      <c r="C2" s="20" t="s">
        <v>55</v>
      </c>
      <c r="D2" s="25">
        <v>16250</v>
      </c>
      <c r="E2" s="25">
        <v>275000</v>
      </c>
      <c r="F2" s="20" t="s">
        <v>56</v>
      </c>
      <c r="G2" s="21">
        <v>36162</v>
      </c>
    </row>
    <row r="3" spans="1:7" x14ac:dyDescent="0.25">
      <c r="A3" s="20" t="s">
        <v>44</v>
      </c>
      <c r="B3" s="20" t="s">
        <v>45</v>
      </c>
      <c r="C3" s="20" t="s">
        <v>46</v>
      </c>
      <c r="D3" s="25">
        <v>27166</v>
      </c>
      <c r="E3" s="25">
        <v>185992</v>
      </c>
      <c r="F3" s="20" t="s">
        <v>47</v>
      </c>
      <c r="G3" s="21">
        <v>37564</v>
      </c>
    </row>
    <row r="4" spans="1:7" x14ac:dyDescent="0.25">
      <c r="A4" s="20" t="s">
        <v>68</v>
      </c>
      <c r="B4" s="20" t="s">
        <v>69</v>
      </c>
      <c r="C4" s="20" t="s">
        <v>11</v>
      </c>
      <c r="D4" s="25">
        <v>28450</v>
      </c>
      <c r="E4" s="25">
        <v>301400</v>
      </c>
      <c r="F4" s="20" t="s">
        <v>80</v>
      </c>
      <c r="G4" s="21">
        <v>36528</v>
      </c>
    </row>
    <row r="5" spans="1:7" x14ac:dyDescent="0.25">
      <c r="A5" s="20" t="s">
        <v>70</v>
      </c>
      <c r="B5" s="20" t="s">
        <v>71</v>
      </c>
      <c r="C5" s="20" t="s">
        <v>55</v>
      </c>
      <c r="D5" s="25">
        <v>27120.5</v>
      </c>
      <c r="E5" s="25">
        <v>385446</v>
      </c>
      <c r="F5" s="20" t="s">
        <v>56</v>
      </c>
      <c r="G5" s="21">
        <v>36499</v>
      </c>
    </row>
    <row r="6" spans="1:7" x14ac:dyDescent="0.25">
      <c r="A6" s="20" t="s">
        <v>64</v>
      </c>
      <c r="B6" s="20" t="s">
        <v>65</v>
      </c>
      <c r="C6" s="20" t="s">
        <v>15</v>
      </c>
      <c r="D6" s="25">
        <v>17625</v>
      </c>
      <c r="E6" s="25">
        <v>191500</v>
      </c>
      <c r="F6" s="20" t="s">
        <v>81</v>
      </c>
      <c r="G6" s="21">
        <v>37169</v>
      </c>
    </row>
    <row r="7" spans="1:7" x14ac:dyDescent="0.25">
      <c r="A7" s="20" t="s">
        <v>50</v>
      </c>
      <c r="B7" s="20" t="s">
        <v>5</v>
      </c>
      <c r="C7" s="20" t="s">
        <v>49</v>
      </c>
      <c r="D7" s="25">
        <v>19916.5</v>
      </c>
      <c r="E7" s="25">
        <v>218998</v>
      </c>
      <c r="F7" s="20" t="s">
        <v>51</v>
      </c>
      <c r="G7" s="21">
        <v>37022</v>
      </c>
    </row>
    <row r="8" spans="1:7" x14ac:dyDescent="0.25">
      <c r="A8" s="20" t="s">
        <v>72</v>
      </c>
      <c r="B8" s="20" t="s">
        <v>5</v>
      </c>
      <c r="C8" s="20" t="s">
        <v>9</v>
      </c>
      <c r="D8" s="25">
        <v>29800</v>
      </c>
      <c r="E8" s="25">
        <v>317600</v>
      </c>
      <c r="F8" s="20" t="s">
        <v>81</v>
      </c>
      <c r="G8" s="21">
        <v>37817</v>
      </c>
    </row>
    <row r="9" spans="1:7" x14ac:dyDescent="0.25">
      <c r="A9" s="20" t="s">
        <v>57</v>
      </c>
      <c r="B9" s="20" t="s">
        <v>5</v>
      </c>
      <c r="C9" s="20" t="s">
        <v>58</v>
      </c>
      <c r="D9" s="25">
        <v>18541</v>
      </c>
      <c r="E9" s="25">
        <v>302492</v>
      </c>
      <c r="F9" s="20" t="s">
        <v>47</v>
      </c>
      <c r="G9" s="21">
        <v>36745</v>
      </c>
    </row>
    <row r="10" spans="1:7" x14ac:dyDescent="0.25">
      <c r="A10" s="20" t="s">
        <v>74</v>
      </c>
      <c r="B10" s="20" t="s">
        <v>75</v>
      </c>
      <c r="C10" s="20" t="s">
        <v>76</v>
      </c>
      <c r="D10" s="25">
        <v>16852.5</v>
      </c>
      <c r="E10" s="25">
        <v>282230</v>
      </c>
      <c r="F10" s="20" t="s">
        <v>80</v>
      </c>
      <c r="G10" s="21">
        <v>37200</v>
      </c>
    </row>
    <row r="11" spans="1:7" x14ac:dyDescent="0.25">
      <c r="A11" s="20" t="s">
        <v>52</v>
      </c>
      <c r="B11" s="20" t="s">
        <v>53</v>
      </c>
      <c r="C11" s="20" t="s">
        <v>54</v>
      </c>
      <c r="D11" s="25">
        <v>18083</v>
      </c>
      <c r="E11" s="25">
        <v>296996</v>
      </c>
      <c r="F11" s="20" t="s">
        <v>51</v>
      </c>
      <c r="G11" s="21">
        <v>36409</v>
      </c>
    </row>
    <row r="12" spans="1:7" x14ac:dyDescent="0.25">
      <c r="A12" s="20" t="s">
        <v>52</v>
      </c>
      <c r="B12" s="20" t="s">
        <v>62</v>
      </c>
      <c r="C12" s="20" t="s">
        <v>63</v>
      </c>
      <c r="D12" s="25">
        <v>19458.5</v>
      </c>
      <c r="E12" s="25">
        <v>213502</v>
      </c>
      <c r="F12" s="20" t="s">
        <v>80</v>
      </c>
      <c r="G12" s="21">
        <v>71750</v>
      </c>
    </row>
    <row r="13" spans="1:7" x14ac:dyDescent="0.25">
      <c r="A13" s="20" t="s">
        <v>48</v>
      </c>
      <c r="B13" s="20" t="s">
        <v>5</v>
      </c>
      <c r="C13" s="20" t="s">
        <v>49</v>
      </c>
      <c r="D13" s="25">
        <v>19000</v>
      </c>
      <c r="E13" s="25">
        <v>208000</v>
      </c>
      <c r="F13" s="20" t="s">
        <v>47</v>
      </c>
      <c r="G13" s="21">
        <v>35985</v>
      </c>
    </row>
    <row r="14" spans="1:7" x14ac:dyDescent="0.25">
      <c r="A14" s="20" t="s">
        <v>59</v>
      </c>
      <c r="B14" s="20" t="s">
        <v>60</v>
      </c>
      <c r="C14" s="20" t="s">
        <v>61</v>
      </c>
      <c r="D14" s="25">
        <v>30375</v>
      </c>
      <c r="E14" s="25">
        <v>324500</v>
      </c>
      <c r="F14" s="20" t="s">
        <v>51</v>
      </c>
      <c r="G14" s="21">
        <v>34435</v>
      </c>
    </row>
    <row r="15" spans="1:7" x14ac:dyDescent="0.25">
      <c r="A15" s="20" t="s">
        <v>66</v>
      </c>
      <c r="B15" s="20" t="s">
        <v>67</v>
      </c>
      <c r="C15" s="20" t="s">
        <v>15</v>
      </c>
      <c r="D15" s="25">
        <v>26708</v>
      </c>
      <c r="E15" s="25">
        <v>280496</v>
      </c>
      <c r="F15" s="20" t="s">
        <v>47</v>
      </c>
      <c r="G15" s="21">
        <v>36863</v>
      </c>
    </row>
    <row r="16" spans="1:7" x14ac:dyDescent="0.25">
      <c r="A16" s="20" t="s">
        <v>73</v>
      </c>
      <c r="B16" s="20" t="s">
        <v>14</v>
      </c>
      <c r="C16" s="20" t="s">
        <v>11</v>
      </c>
      <c r="D16" s="25">
        <v>18657</v>
      </c>
      <c r="E16" s="25">
        <v>303884</v>
      </c>
      <c r="F16" s="20" t="s">
        <v>81</v>
      </c>
      <c r="G16" s="21">
        <v>37051</v>
      </c>
    </row>
  </sheetData>
  <sortState ref="A2:G16">
    <sortCondition ref="A2:A16"/>
    <sortCondition descending="1" ref="E2:E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36" sqref="G36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7" bestFit="1" customWidth="1"/>
  </cols>
  <sheetData>
    <row r="1" spans="1:7" ht="26.25" x14ac:dyDescent="0.4">
      <c r="A1" s="34" t="s">
        <v>88</v>
      </c>
      <c r="B1" s="34"/>
      <c r="C1" s="34"/>
      <c r="D1" s="34"/>
      <c r="E1" s="34"/>
      <c r="F1" s="34"/>
      <c r="G1" s="34"/>
    </row>
    <row r="2" spans="1:7" ht="60" x14ac:dyDescent="0.25">
      <c r="A2" s="24" t="s">
        <v>0</v>
      </c>
      <c r="B2" s="24" t="s">
        <v>1</v>
      </c>
      <c r="C2" s="24" t="s">
        <v>2</v>
      </c>
      <c r="D2" s="22" t="s">
        <v>77</v>
      </c>
      <c r="E2" s="22" t="s">
        <v>78</v>
      </c>
      <c r="F2" s="24" t="s">
        <v>43</v>
      </c>
      <c r="G2" s="22" t="s">
        <v>79</v>
      </c>
    </row>
    <row r="3" spans="1:7" x14ac:dyDescent="0.25">
      <c r="A3" s="20" t="s">
        <v>59</v>
      </c>
      <c r="B3" s="20" t="s">
        <v>60</v>
      </c>
      <c r="C3" s="20" t="s">
        <v>61</v>
      </c>
      <c r="D3" s="25">
        <v>30375</v>
      </c>
      <c r="E3" s="25">
        <v>324500</v>
      </c>
      <c r="F3" s="20" t="s">
        <v>51</v>
      </c>
      <c r="G3" s="21">
        <v>34435</v>
      </c>
    </row>
    <row r="4" spans="1:7" x14ac:dyDescent="0.25">
      <c r="A4" s="20" t="s">
        <v>48</v>
      </c>
      <c r="B4" s="20" t="s">
        <v>5</v>
      </c>
      <c r="C4" s="20" t="s">
        <v>49</v>
      </c>
      <c r="D4" s="25">
        <v>19000</v>
      </c>
      <c r="E4" s="25">
        <v>208000</v>
      </c>
      <c r="F4" s="20" t="s">
        <v>47</v>
      </c>
      <c r="G4" s="21">
        <v>35985</v>
      </c>
    </row>
    <row r="5" spans="1:7" x14ac:dyDescent="0.25">
      <c r="A5" s="20" t="s">
        <v>44</v>
      </c>
      <c r="B5" s="20" t="s">
        <v>45</v>
      </c>
      <c r="C5" s="20" t="s">
        <v>55</v>
      </c>
      <c r="D5" s="25">
        <v>16250</v>
      </c>
      <c r="E5" s="25">
        <v>275000</v>
      </c>
      <c r="F5" s="20" t="s">
        <v>56</v>
      </c>
      <c r="G5" s="21">
        <v>36162</v>
      </c>
    </row>
    <row r="6" spans="1:7" x14ac:dyDescent="0.25">
      <c r="A6" s="20" t="s">
        <v>52</v>
      </c>
      <c r="B6" s="20" t="s">
        <v>53</v>
      </c>
      <c r="C6" s="20" t="s">
        <v>54</v>
      </c>
      <c r="D6" s="25">
        <v>18083</v>
      </c>
      <c r="E6" s="25">
        <v>296996</v>
      </c>
      <c r="F6" s="20" t="s">
        <v>51</v>
      </c>
      <c r="G6" s="21">
        <v>36409</v>
      </c>
    </row>
    <row r="7" spans="1:7" x14ac:dyDescent="0.25">
      <c r="A7" s="20" t="s">
        <v>70</v>
      </c>
      <c r="B7" s="20" t="s">
        <v>71</v>
      </c>
      <c r="C7" s="20" t="s">
        <v>55</v>
      </c>
      <c r="D7" s="25">
        <v>27120.5</v>
      </c>
      <c r="E7" s="25">
        <v>385446</v>
      </c>
      <c r="F7" s="20" t="s">
        <v>56</v>
      </c>
      <c r="G7" s="21">
        <v>36499</v>
      </c>
    </row>
    <row r="8" spans="1:7" x14ac:dyDescent="0.25">
      <c r="A8" s="20" t="s">
        <v>68</v>
      </c>
      <c r="B8" s="20" t="s">
        <v>69</v>
      </c>
      <c r="C8" s="20" t="s">
        <v>11</v>
      </c>
      <c r="D8" s="25">
        <v>28450</v>
      </c>
      <c r="E8" s="25">
        <v>301400</v>
      </c>
      <c r="F8" s="20" t="s">
        <v>80</v>
      </c>
      <c r="G8" s="21">
        <v>36528</v>
      </c>
    </row>
    <row r="9" spans="1:7" x14ac:dyDescent="0.25">
      <c r="A9" s="20" t="s">
        <v>57</v>
      </c>
      <c r="B9" s="20" t="s">
        <v>5</v>
      </c>
      <c r="C9" s="20" t="s">
        <v>58</v>
      </c>
      <c r="D9" s="25">
        <v>18541</v>
      </c>
      <c r="E9" s="25">
        <v>302492</v>
      </c>
      <c r="F9" s="20" t="s">
        <v>47</v>
      </c>
      <c r="G9" s="21">
        <v>36745</v>
      </c>
    </row>
    <row r="10" spans="1:7" x14ac:dyDescent="0.25">
      <c r="A10" s="20" t="s">
        <v>66</v>
      </c>
      <c r="B10" s="20" t="s">
        <v>67</v>
      </c>
      <c r="C10" s="20" t="s">
        <v>15</v>
      </c>
      <c r="D10" s="25">
        <v>26708</v>
      </c>
      <c r="E10" s="25">
        <v>280496</v>
      </c>
      <c r="F10" s="20" t="s">
        <v>47</v>
      </c>
      <c r="G10" s="21">
        <v>36863</v>
      </c>
    </row>
    <row r="11" spans="1:7" x14ac:dyDescent="0.25">
      <c r="A11" s="20" t="s">
        <v>50</v>
      </c>
      <c r="B11" s="20" t="s">
        <v>5</v>
      </c>
      <c r="C11" s="20" t="s">
        <v>49</v>
      </c>
      <c r="D11" s="25">
        <v>19916.5</v>
      </c>
      <c r="E11" s="25">
        <v>218998</v>
      </c>
      <c r="F11" s="20" t="s">
        <v>51</v>
      </c>
      <c r="G11" s="21">
        <v>37022</v>
      </c>
    </row>
    <row r="12" spans="1:7" x14ac:dyDescent="0.25">
      <c r="A12" s="20" t="s">
        <v>73</v>
      </c>
      <c r="B12" s="20" t="s">
        <v>14</v>
      </c>
      <c r="C12" s="20" t="s">
        <v>11</v>
      </c>
      <c r="D12" s="25">
        <v>18657</v>
      </c>
      <c r="E12" s="25">
        <v>303884</v>
      </c>
      <c r="F12" s="20" t="s">
        <v>81</v>
      </c>
      <c r="G12" s="21">
        <v>37051</v>
      </c>
    </row>
    <row r="13" spans="1:7" x14ac:dyDescent="0.25">
      <c r="A13" s="20" t="s">
        <v>64</v>
      </c>
      <c r="B13" s="20" t="s">
        <v>65</v>
      </c>
      <c r="C13" s="20" t="s">
        <v>15</v>
      </c>
      <c r="D13" s="25">
        <v>17625</v>
      </c>
      <c r="E13" s="25">
        <v>191500</v>
      </c>
      <c r="F13" s="20" t="s">
        <v>81</v>
      </c>
      <c r="G13" s="21">
        <v>37169</v>
      </c>
    </row>
    <row r="14" spans="1:7" x14ac:dyDescent="0.25">
      <c r="A14" s="20" t="s">
        <v>74</v>
      </c>
      <c r="B14" s="20" t="s">
        <v>75</v>
      </c>
      <c r="C14" s="20" t="s">
        <v>76</v>
      </c>
      <c r="D14" s="25">
        <v>16852.5</v>
      </c>
      <c r="E14" s="25">
        <v>282230</v>
      </c>
      <c r="F14" s="20" t="s">
        <v>80</v>
      </c>
      <c r="G14" s="21">
        <v>37200</v>
      </c>
    </row>
    <row r="15" spans="1:7" x14ac:dyDescent="0.25">
      <c r="A15" s="20" t="s">
        <v>44</v>
      </c>
      <c r="B15" s="20" t="s">
        <v>45</v>
      </c>
      <c r="C15" s="20" t="s">
        <v>46</v>
      </c>
      <c r="D15" s="25">
        <v>27166</v>
      </c>
      <c r="E15" s="25">
        <v>185992</v>
      </c>
      <c r="F15" s="20" t="s">
        <v>47</v>
      </c>
      <c r="G15" s="21">
        <v>37564</v>
      </c>
    </row>
    <row r="16" spans="1:7" x14ac:dyDescent="0.25">
      <c r="A16" s="20" t="s">
        <v>72</v>
      </c>
      <c r="B16" s="20" t="s">
        <v>5</v>
      </c>
      <c r="C16" s="20" t="s">
        <v>9</v>
      </c>
      <c r="D16" s="25">
        <v>29800</v>
      </c>
      <c r="E16" s="25">
        <v>317600</v>
      </c>
      <c r="F16" s="20" t="s">
        <v>81</v>
      </c>
      <c r="G16" s="21">
        <v>37817</v>
      </c>
    </row>
    <row r="17" spans="1:7" x14ac:dyDescent="0.25">
      <c r="A17" s="20" t="s">
        <v>52</v>
      </c>
      <c r="B17" s="20" t="s">
        <v>62</v>
      </c>
      <c r="C17" s="20" t="s">
        <v>63</v>
      </c>
      <c r="D17" s="25">
        <v>19458.5</v>
      </c>
      <c r="E17" s="25">
        <v>213502</v>
      </c>
      <c r="F17" s="20" t="s">
        <v>80</v>
      </c>
      <c r="G17" s="21">
        <v>71750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6" sqref="A1:G16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7" bestFit="1" customWidth="1"/>
  </cols>
  <sheetData>
    <row r="1" spans="1:7" ht="6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48</v>
      </c>
      <c r="B2" s="20" t="s">
        <v>5</v>
      </c>
      <c r="C2" s="20" t="s">
        <v>49</v>
      </c>
      <c r="D2" s="25">
        <v>19000</v>
      </c>
      <c r="E2" s="25">
        <v>208000</v>
      </c>
      <c r="F2" s="20" t="s">
        <v>47</v>
      </c>
      <c r="G2" s="21">
        <v>35985</v>
      </c>
    </row>
    <row r="3" spans="1:7" x14ac:dyDescent="0.25">
      <c r="A3" s="20" t="s">
        <v>57</v>
      </c>
      <c r="B3" s="20" t="s">
        <v>5</v>
      </c>
      <c r="C3" s="20" t="s">
        <v>58</v>
      </c>
      <c r="D3" s="25">
        <v>18541</v>
      </c>
      <c r="E3" s="25">
        <v>302492</v>
      </c>
      <c r="F3" s="20" t="s">
        <v>47</v>
      </c>
      <c r="G3" s="21">
        <v>36745</v>
      </c>
    </row>
    <row r="4" spans="1:7" x14ac:dyDescent="0.25">
      <c r="A4" s="20" t="s">
        <v>66</v>
      </c>
      <c r="B4" s="20" t="s">
        <v>67</v>
      </c>
      <c r="C4" s="20" t="s">
        <v>15</v>
      </c>
      <c r="D4" s="25">
        <v>26708</v>
      </c>
      <c r="E4" s="25">
        <v>280496</v>
      </c>
      <c r="F4" s="20" t="s">
        <v>47</v>
      </c>
      <c r="G4" s="21">
        <v>36863</v>
      </c>
    </row>
    <row r="5" spans="1:7" x14ac:dyDescent="0.25">
      <c r="A5" s="20" t="s">
        <v>44</v>
      </c>
      <c r="B5" s="20" t="s">
        <v>45</v>
      </c>
      <c r="C5" s="20" t="s">
        <v>46</v>
      </c>
      <c r="D5" s="25">
        <v>27166</v>
      </c>
      <c r="E5" s="25">
        <v>185992</v>
      </c>
      <c r="F5" s="20" t="s">
        <v>47</v>
      </c>
      <c r="G5" s="21">
        <v>37564</v>
      </c>
    </row>
    <row r="6" spans="1:7" x14ac:dyDescent="0.25">
      <c r="A6" s="20" t="s">
        <v>44</v>
      </c>
      <c r="B6" s="20" t="s">
        <v>45</v>
      </c>
      <c r="C6" s="20" t="s">
        <v>55</v>
      </c>
      <c r="D6" s="25">
        <v>16250</v>
      </c>
      <c r="E6" s="25">
        <v>275000</v>
      </c>
      <c r="F6" s="20" t="s">
        <v>56</v>
      </c>
      <c r="G6" s="21">
        <v>36162</v>
      </c>
    </row>
    <row r="7" spans="1:7" x14ac:dyDescent="0.25">
      <c r="A7" s="20" t="s">
        <v>70</v>
      </c>
      <c r="B7" s="20" t="s">
        <v>71</v>
      </c>
      <c r="C7" s="20" t="s">
        <v>55</v>
      </c>
      <c r="D7" s="25">
        <v>27120.5</v>
      </c>
      <c r="E7" s="25">
        <v>385446</v>
      </c>
      <c r="F7" s="20" t="s">
        <v>56</v>
      </c>
      <c r="G7" s="21">
        <v>36499</v>
      </c>
    </row>
    <row r="8" spans="1:7" x14ac:dyDescent="0.25">
      <c r="A8" s="20" t="s">
        <v>59</v>
      </c>
      <c r="B8" s="20" t="s">
        <v>60</v>
      </c>
      <c r="C8" s="20" t="s">
        <v>61</v>
      </c>
      <c r="D8" s="25">
        <v>30375</v>
      </c>
      <c r="E8" s="25">
        <v>324500</v>
      </c>
      <c r="F8" s="20" t="s">
        <v>51</v>
      </c>
      <c r="G8" s="21">
        <v>34435</v>
      </c>
    </row>
    <row r="9" spans="1:7" x14ac:dyDescent="0.25">
      <c r="A9" s="20" t="s">
        <v>52</v>
      </c>
      <c r="B9" s="20" t="s">
        <v>53</v>
      </c>
      <c r="C9" s="20" t="s">
        <v>54</v>
      </c>
      <c r="D9" s="25">
        <v>18083</v>
      </c>
      <c r="E9" s="25">
        <v>296996</v>
      </c>
      <c r="F9" s="20" t="s">
        <v>51</v>
      </c>
      <c r="G9" s="21">
        <v>36409</v>
      </c>
    </row>
    <row r="10" spans="1:7" x14ac:dyDescent="0.25">
      <c r="A10" s="20" t="s">
        <v>50</v>
      </c>
      <c r="B10" s="20" t="s">
        <v>5</v>
      </c>
      <c r="C10" s="20" t="s">
        <v>49</v>
      </c>
      <c r="D10" s="25">
        <v>19916.5</v>
      </c>
      <c r="E10" s="25">
        <v>218998</v>
      </c>
      <c r="F10" s="20" t="s">
        <v>51</v>
      </c>
      <c r="G10" s="21">
        <v>37022</v>
      </c>
    </row>
    <row r="11" spans="1:7" x14ac:dyDescent="0.25">
      <c r="A11" s="20" t="s">
        <v>68</v>
      </c>
      <c r="B11" s="20" t="s">
        <v>69</v>
      </c>
      <c r="C11" s="20" t="s">
        <v>11</v>
      </c>
      <c r="D11" s="25">
        <v>28450</v>
      </c>
      <c r="E11" s="25">
        <v>301400</v>
      </c>
      <c r="F11" s="20" t="s">
        <v>80</v>
      </c>
      <c r="G11" s="21">
        <v>36528</v>
      </c>
    </row>
    <row r="12" spans="1:7" x14ac:dyDescent="0.25">
      <c r="A12" s="20" t="s">
        <v>74</v>
      </c>
      <c r="B12" s="20" t="s">
        <v>75</v>
      </c>
      <c r="C12" s="20" t="s">
        <v>76</v>
      </c>
      <c r="D12" s="25">
        <v>16852.5</v>
      </c>
      <c r="E12" s="25">
        <v>282230</v>
      </c>
      <c r="F12" s="20" t="s">
        <v>80</v>
      </c>
      <c r="G12" s="21">
        <v>37200</v>
      </c>
    </row>
    <row r="13" spans="1:7" x14ac:dyDescent="0.25">
      <c r="A13" s="20" t="s">
        <v>52</v>
      </c>
      <c r="B13" s="20" t="s">
        <v>62</v>
      </c>
      <c r="C13" s="20" t="s">
        <v>63</v>
      </c>
      <c r="D13" s="25">
        <v>19458.5</v>
      </c>
      <c r="E13" s="25">
        <v>213502</v>
      </c>
      <c r="F13" s="20" t="s">
        <v>80</v>
      </c>
      <c r="G13" s="21">
        <v>71750</v>
      </c>
    </row>
    <row r="14" spans="1:7" x14ac:dyDescent="0.25">
      <c r="A14" s="20" t="s">
        <v>73</v>
      </c>
      <c r="B14" s="20" t="s">
        <v>14</v>
      </c>
      <c r="C14" s="20" t="s">
        <v>11</v>
      </c>
      <c r="D14" s="25">
        <v>18657</v>
      </c>
      <c r="E14" s="25">
        <v>303884</v>
      </c>
      <c r="F14" s="20" t="s">
        <v>81</v>
      </c>
      <c r="G14" s="21">
        <v>37051</v>
      </c>
    </row>
    <row r="15" spans="1:7" x14ac:dyDescent="0.25">
      <c r="A15" s="20" t="s">
        <v>64</v>
      </c>
      <c r="B15" s="20" t="s">
        <v>65</v>
      </c>
      <c r="C15" s="20" t="s">
        <v>15</v>
      </c>
      <c r="D15" s="25">
        <v>17625</v>
      </c>
      <c r="E15" s="25">
        <v>191500</v>
      </c>
      <c r="F15" s="20" t="s">
        <v>81</v>
      </c>
      <c r="G15" s="21">
        <v>37169</v>
      </c>
    </row>
    <row r="16" spans="1:7" x14ac:dyDescent="0.25">
      <c r="A16" s="20" t="s">
        <v>72</v>
      </c>
      <c r="B16" s="20" t="s">
        <v>5</v>
      </c>
      <c r="C16" s="20" t="s">
        <v>9</v>
      </c>
      <c r="D16" s="25">
        <v>29800</v>
      </c>
      <c r="E16" s="25">
        <v>317600</v>
      </c>
      <c r="F16" s="20" t="s">
        <v>81</v>
      </c>
      <c r="G16" s="21">
        <v>37817</v>
      </c>
    </row>
  </sheetData>
  <sortState ref="A2:G16">
    <sortCondition ref="F2:F16"/>
    <sortCondition ref="G2:G16"/>
    <sortCondition ref="D2:D16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A8:G14"/>
    </sheetView>
  </sheetViews>
  <sheetFormatPr defaultRowHeight="15" x14ac:dyDescent="0.25"/>
  <cols>
    <col min="1" max="1" width="10.140625" bestFit="1" customWidth="1"/>
    <col min="2" max="2" width="7" bestFit="1" customWidth="1"/>
    <col min="3" max="3" width="12.42578125" bestFit="1" customWidth="1"/>
    <col min="4" max="4" width="10.5703125" bestFit="1" customWidth="1"/>
    <col min="5" max="5" width="14.28515625" bestFit="1" customWidth="1"/>
    <col min="6" max="6" width="12.28515625" bestFit="1" customWidth="1"/>
    <col min="7" max="7" width="16.28515625" bestFit="1" customWidth="1"/>
  </cols>
  <sheetData>
    <row r="1" spans="1:7" ht="38.25" customHeight="1" x14ac:dyDescent="0.25">
      <c r="A1" s="35" t="s">
        <v>47</v>
      </c>
      <c r="B1" s="35"/>
      <c r="C1" s="35"/>
      <c r="D1" s="35"/>
      <c r="E1" s="35"/>
      <c r="F1" s="35"/>
      <c r="G1" s="35"/>
    </row>
    <row r="2" spans="1:7" ht="30" x14ac:dyDescent="0.25">
      <c r="A2" s="24" t="s">
        <v>0</v>
      </c>
      <c r="B2" s="24" t="s">
        <v>1</v>
      </c>
      <c r="C2" s="24" t="s">
        <v>2</v>
      </c>
      <c r="D2" s="22" t="s">
        <v>77</v>
      </c>
      <c r="E2" s="22" t="s">
        <v>78</v>
      </c>
      <c r="F2" s="24" t="s">
        <v>43</v>
      </c>
      <c r="G2" s="22" t="s">
        <v>79</v>
      </c>
    </row>
    <row r="3" spans="1:7" x14ac:dyDescent="0.25">
      <c r="A3" s="20" t="s">
        <v>44</v>
      </c>
      <c r="B3" s="20" t="s">
        <v>45</v>
      </c>
      <c r="C3" s="20" t="s">
        <v>46</v>
      </c>
      <c r="D3" s="25">
        <v>27166</v>
      </c>
      <c r="E3" s="25">
        <v>185992</v>
      </c>
      <c r="F3" s="20" t="s">
        <v>47</v>
      </c>
      <c r="G3" s="21">
        <v>37564</v>
      </c>
    </row>
    <row r="4" spans="1:7" x14ac:dyDescent="0.25">
      <c r="A4" s="20" t="s">
        <v>48</v>
      </c>
      <c r="B4" s="20" t="s">
        <v>5</v>
      </c>
      <c r="C4" s="20" t="s">
        <v>49</v>
      </c>
      <c r="D4" s="25">
        <v>19000</v>
      </c>
      <c r="E4" s="25">
        <v>208000</v>
      </c>
      <c r="F4" s="20" t="s">
        <v>47</v>
      </c>
      <c r="G4" s="21">
        <v>35985</v>
      </c>
    </row>
    <row r="5" spans="1:7" x14ac:dyDescent="0.25">
      <c r="A5" s="20" t="s">
        <v>57</v>
      </c>
      <c r="B5" s="20" t="s">
        <v>5</v>
      </c>
      <c r="C5" s="20" t="s">
        <v>58</v>
      </c>
      <c r="D5" s="25">
        <v>18541</v>
      </c>
      <c r="E5" s="25">
        <v>302492</v>
      </c>
      <c r="F5" s="20" t="s">
        <v>47</v>
      </c>
      <c r="G5" s="21">
        <v>36745</v>
      </c>
    </row>
    <row r="6" spans="1:7" x14ac:dyDescent="0.25">
      <c r="A6" s="20" t="s">
        <v>66</v>
      </c>
      <c r="B6" s="20" t="s">
        <v>67</v>
      </c>
      <c r="C6" s="20" t="s">
        <v>15</v>
      </c>
      <c r="D6" s="25">
        <v>26708</v>
      </c>
      <c r="E6" s="25">
        <v>280496</v>
      </c>
      <c r="F6" s="20" t="s">
        <v>47</v>
      </c>
      <c r="G6" s="21">
        <v>36863</v>
      </c>
    </row>
    <row r="8" spans="1:7" ht="23.25" x14ac:dyDescent="0.25">
      <c r="A8" s="36" t="s">
        <v>82</v>
      </c>
      <c r="B8" s="36"/>
      <c r="C8" s="36"/>
      <c r="D8" s="36"/>
      <c r="E8" s="36"/>
      <c r="F8" s="36"/>
      <c r="G8" s="36"/>
    </row>
    <row r="9" spans="1:7" ht="30" x14ac:dyDescent="0.25">
      <c r="A9" s="24" t="s">
        <v>0</v>
      </c>
      <c r="B9" s="24" t="s">
        <v>1</v>
      </c>
      <c r="C9" s="24" t="s">
        <v>2</v>
      </c>
      <c r="D9" s="22" t="s">
        <v>77</v>
      </c>
      <c r="E9" s="22" t="s">
        <v>78</v>
      </c>
      <c r="F9" s="24" t="s">
        <v>43</v>
      </c>
      <c r="G9" s="22" t="s">
        <v>79</v>
      </c>
    </row>
    <row r="10" spans="1:7" x14ac:dyDescent="0.25">
      <c r="A10" s="20" t="s">
        <v>44</v>
      </c>
      <c r="B10" s="20" t="s">
        <v>45</v>
      </c>
      <c r="C10" s="20" t="s">
        <v>46</v>
      </c>
      <c r="D10" s="25">
        <v>27166</v>
      </c>
      <c r="E10" s="25">
        <v>185992</v>
      </c>
      <c r="F10" s="20" t="s">
        <v>47</v>
      </c>
      <c r="G10" s="21">
        <v>37564</v>
      </c>
    </row>
    <row r="11" spans="1:7" x14ac:dyDescent="0.25">
      <c r="A11" s="20" t="s">
        <v>48</v>
      </c>
      <c r="B11" s="20" t="s">
        <v>5</v>
      </c>
      <c r="C11" s="20" t="s">
        <v>49</v>
      </c>
      <c r="D11" s="25">
        <v>19000</v>
      </c>
      <c r="E11" s="25">
        <v>208000</v>
      </c>
      <c r="F11" s="20" t="s">
        <v>47</v>
      </c>
      <c r="G11" s="21">
        <v>35985</v>
      </c>
    </row>
    <row r="12" spans="1:7" x14ac:dyDescent="0.25">
      <c r="A12" s="20" t="s">
        <v>50</v>
      </c>
      <c r="B12" s="20" t="s">
        <v>5</v>
      </c>
      <c r="C12" s="20" t="s">
        <v>49</v>
      </c>
      <c r="D12" s="25">
        <v>19916.5</v>
      </c>
      <c r="E12" s="25">
        <v>218998</v>
      </c>
      <c r="F12" s="20" t="s">
        <v>51</v>
      </c>
      <c r="G12" s="21">
        <v>37022</v>
      </c>
    </row>
    <row r="13" spans="1:7" x14ac:dyDescent="0.25">
      <c r="A13" s="20" t="s">
        <v>52</v>
      </c>
      <c r="B13" s="20" t="s">
        <v>62</v>
      </c>
      <c r="C13" s="20" t="s">
        <v>63</v>
      </c>
      <c r="D13" s="25">
        <v>19458.5</v>
      </c>
      <c r="E13" s="25">
        <v>213502</v>
      </c>
      <c r="F13" s="20" t="s">
        <v>80</v>
      </c>
      <c r="G13" s="21">
        <v>71750</v>
      </c>
    </row>
    <row r="14" spans="1:7" x14ac:dyDescent="0.25">
      <c r="A14" s="20" t="s">
        <v>64</v>
      </c>
      <c r="B14" s="20" t="s">
        <v>65</v>
      </c>
      <c r="C14" s="20" t="s">
        <v>15</v>
      </c>
      <c r="D14" s="25">
        <v>17625</v>
      </c>
      <c r="E14" s="25">
        <v>191500</v>
      </c>
      <c r="F14" s="20" t="s">
        <v>81</v>
      </c>
      <c r="G14" s="21">
        <v>37169</v>
      </c>
    </row>
  </sheetData>
  <mergeCells count="2">
    <mergeCell ref="A1:G1"/>
    <mergeCell ref="A8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M20" sqref="M20"/>
    </sheetView>
  </sheetViews>
  <sheetFormatPr defaultRowHeight="15" outlineLevelRow="2" x14ac:dyDescent="0.25"/>
  <cols>
    <col min="1" max="1" width="11.85546875" bestFit="1" customWidth="1"/>
    <col min="2" max="2" width="8.7109375" bestFit="1" customWidth="1"/>
    <col min="3" max="3" width="12.42578125" bestFit="1" customWidth="1"/>
    <col min="4" max="4" width="15.7109375" bestFit="1" customWidth="1"/>
    <col min="5" max="5" width="14.85546875" bestFit="1" customWidth="1"/>
    <col min="6" max="6" width="17" bestFit="1" customWidth="1"/>
    <col min="7" max="7" width="20.140625" bestFit="1" customWidth="1"/>
  </cols>
  <sheetData>
    <row r="1" spans="1:7" ht="6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outlineLevel="2" x14ac:dyDescent="0.25">
      <c r="A2" s="20" t="s">
        <v>48</v>
      </c>
      <c r="B2" s="20" t="s">
        <v>5</v>
      </c>
      <c r="C2" s="20" t="s">
        <v>49</v>
      </c>
      <c r="D2" s="25">
        <v>19000</v>
      </c>
      <c r="E2" s="25">
        <v>208000</v>
      </c>
      <c r="F2" s="20" t="s">
        <v>47</v>
      </c>
      <c r="G2" s="21">
        <v>35985</v>
      </c>
    </row>
    <row r="3" spans="1:7" outlineLevel="2" x14ac:dyDescent="0.25">
      <c r="A3" s="20" t="s">
        <v>57</v>
      </c>
      <c r="B3" s="20" t="s">
        <v>5</v>
      </c>
      <c r="C3" s="20" t="s">
        <v>58</v>
      </c>
      <c r="D3" s="25">
        <v>18541</v>
      </c>
      <c r="E3" s="25">
        <v>302492</v>
      </c>
      <c r="F3" s="20" t="s">
        <v>47</v>
      </c>
      <c r="G3" s="21">
        <v>36745</v>
      </c>
    </row>
    <row r="4" spans="1:7" outlineLevel="2" x14ac:dyDescent="0.25">
      <c r="A4" s="20" t="s">
        <v>66</v>
      </c>
      <c r="B4" s="20" t="s">
        <v>67</v>
      </c>
      <c r="C4" s="20" t="s">
        <v>15</v>
      </c>
      <c r="D4" s="25">
        <v>26708</v>
      </c>
      <c r="E4" s="25">
        <v>280496</v>
      </c>
      <c r="F4" s="20" t="s">
        <v>47</v>
      </c>
      <c r="G4" s="21">
        <v>36863</v>
      </c>
    </row>
    <row r="5" spans="1:7" outlineLevel="2" x14ac:dyDescent="0.25">
      <c r="A5" s="20" t="s">
        <v>44</v>
      </c>
      <c r="B5" s="20" t="s">
        <v>45</v>
      </c>
      <c r="C5" s="20" t="s">
        <v>46</v>
      </c>
      <c r="D5" s="25">
        <v>27166</v>
      </c>
      <c r="E5" s="25">
        <v>185992</v>
      </c>
      <c r="F5" s="20" t="s">
        <v>47</v>
      </c>
      <c r="G5" s="21">
        <v>37564</v>
      </c>
    </row>
    <row r="6" spans="1:7" outlineLevel="1" x14ac:dyDescent="0.25">
      <c r="A6" s="20"/>
      <c r="B6" s="20"/>
      <c r="C6" s="20"/>
      <c r="D6" s="25">
        <f>SUBTOTAL(9,D2:D5)</f>
        <v>91415</v>
      </c>
      <c r="E6" s="25">
        <f>SUBTOTAL(9,E2:E5)</f>
        <v>976980</v>
      </c>
      <c r="F6" s="26" t="s">
        <v>90</v>
      </c>
      <c r="G6" s="21"/>
    </row>
    <row r="7" spans="1:7" outlineLevel="2" x14ac:dyDescent="0.25">
      <c r="A7" s="20" t="s">
        <v>44</v>
      </c>
      <c r="B7" s="20" t="s">
        <v>45</v>
      </c>
      <c r="C7" s="20" t="s">
        <v>55</v>
      </c>
      <c r="D7" s="25">
        <v>16250</v>
      </c>
      <c r="E7" s="25">
        <v>275000</v>
      </c>
      <c r="F7" s="20" t="s">
        <v>56</v>
      </c>
      <c r="G7" s="21">
        <v>36162</v>
      </c>
    </row>
    <row r="8" spans="1:7" outlineLevel="2" x14ac:dyDescent="0.25">
      <c r="A8" s="20" t="s">
        <v>70</v>
      </c>
      <c r="B8" s="20" t="s">
        <v>71</v>
      </c>
      <c r="C8" s="20" t="s">
        <v>55</v>
      </c>
      <c r="D8" s="25">
        <v>27120.5</v>
      </c>
      <c r="E8" s="25">
        <v>385446</v>
      </c>
      <c r="F8" s="20" t="s">
        <v>56</v>
      </c>
      <c r="G8" s="21">
        <v>36499</v>
      </c>
    </row>
    <row r="9" spans="1:7" outlineLevel="1" x14ac:dyDescent="0.25">
      <c r="A9" s="20"/>
      <c r="B9" s="20"/>
      <c r="C9" s="20"/>
      <c r="D9" s="25">
        <f>SUBTOTAL(9,D7:D8)</f>
        <v>43370.5</v>
      </c>
      <c r="E9" s="25">
        <f>SUBTOTAL(9,E7:E8)</f>
        <v>660446</v>
      </c>
      <c r="F9" s="26" t="s">
        <v>91</v>
      </c>
      <c r="G9" s="21"/>
    </row>
    <row r="10" spans="1:7" outlineLevel="2" x14ac:dyDescent="0.25">
      <c r="A10" s="20" t="s">
        <v>59</v>
      </c>
      <c r="B10" s="20" t="s">
        <v>60</v>
      </c>
      <c r="C10" s="20" t="s">
        <v>61</v>
      </c>
      <c r="D10" s="25">
        <v>30375</v>
      </c>
      <c r="E10" s="25">
        <v>324500</v>
      </c>
      <c r="F10" s="20" t="s">
        <v>51</v>
      </c>
      <c r="G10" s="21">
        <v>34435</v>
      </c>
    </row>
    <row r="11" spans="1:7" outlineLevel="2" x14ac:dyDescent="0.25">
      <c r="A11" s="20" t="s">
        <v>52</v>
      </c>
      <c r="B11" s="20" t="s">
        <v>53</v>
      </c>
      <c r="C11" s="20" t="s">
        <v>54</v>
      </c>
      <c r="D11" s="25">
        <v>18083</v>
      </c>
      <c r="E11" s="25">
        <v>296996</v>
      </c>
      <c r="F11" s="20" t="s">
        <v>51</v>
      </c>
      <c r="G11" s="21">
        <v>36409</v>
      </c>
    </row>
    <row r="12" spans="1:7" outlineLevel="2" x14ac:dyDescent="0.25">
      <c r="A12" s="20" t="s">
        <v>50</v>
      </c>
      <c r="B12" s="20" t="s">
        <v>5</v>
      </c>
      <c r="C12" s="20" t="s">
        <v>49</v>
      </c>
      <c r="D12" s="25">
        <v>19916.5</v>
      </c>
      <c r="E12" s="25">
        <v>218998</v>
      </c>
      <c r="F12" s="20" t="s">
        <v>51</v>
      </c>
      <c r="G12" s="21">
        <v>37022</v>
      </c>
    </row>
    <row r="13" spans="1:7" outlineLevel="1" x14ac:dyDescent="0.25">
      <c r="A13" s="20"/>
      <c r="B13" s="20"/>
      <c r="C13" s="20"/>
      <c r="D13" s="25">
        <f>SUBTOTAL(9,D10:D12)</f>
        <v>68374.5</v>
      </c>
      <c r="E13" s="25">
        <f>SUBTOTAL(9,E10:E12)</f>
        <v>840494</v>
      </c>
      <c r="F13" s="26" t="s">
        <v>92</v>
      </c>
      <c r="G13" s="21"/>
    </row>
    <row r="14" spans="1:7" outlineLevel="2" x14ac:dyDescent="0.25">
      <c r="A14" s="20" t="s">
        <v>68</v>
      </c>
      <c r="B14" s="20" t="s">
        <v>69</v>
      </c>
      <c r="C14" s="20" t="s">
        <v>11</v>
      </c>
      <c r="D14" s="25">
        <v>28450</v>
      </c>
      <c r="E14" s="25">
        <v>301400</v>
      </c>
      <c r="F14" s="20" t="s">
        <v>80</v>
      </c>
      <c r="G14" s="21">
        <v>36528</v>
      </c>
    </row>
    <row r="15" spans="1:7" outlineLevel="2" x14ac:dyDescent="0.25">
      <c r="A15" s="20" t="s">
        <v>74</v>
      </c>
      <c r="B15" s="20" t="s">
        <v>75</v>
      </c>
      <c r="C15" s="20" t="s">
        <v>76</v>
      </c>
      <c r="D15" s="25">
        <v>16852.5</v>
      </c>
      <c r="E15" s="25">
        <v>282230</v>
      </c>
      <c r="F15" s="20" t="s">
        <v>80</v>
      </c>
      <c r="G15" s="21">
        <v>37200</v>
      </c>
    </row>
    <row r="16" spans="1:7" outlineLevel="2" x14ac:dyDescent="0.25">
      <c r="A16" s="20" t="s">
        <v>52</v>
      </c>
      <c r="B16" s="20" t="s">
        <v>62</v>
      </c>
      <c r="C16" s="20" t="s">
        <v>63</v>
      </c>
      <c r="D16" s="25">
        <v>19458.5</v>
      </c>
      <c r="E16" s="25">
        <v>213502</v>
      </c>
      <c r="F16" s="20" t="s">
        <v>80</v>
      </c>
      <c r="G16" s="21">
        <v>71750</v>
      </c>
    </row>
    <row r="17" spans="1:7" outlineLevel="1" x14ac:dyDescent="0.25">
      <c r="A17" s="20"/>
      <c r="B17" s="20"/>
      <c r="C17" s="20"/>
      <c r="D17" s="25">
        <f>SUBTOTAL(9,D14:D16)</f>
        <v>64761</v>
      </c>
      <c r="E17" s="25">
        <f>SUBTOTAL(9,E14:E16)</f>
        <v>797132</v>
      </c>
      <c r="F17" s="26" t="s">
        <v>93</v>
      </c>
      <c r="G17" s="21"/>
    </row>
    <row r="18" spans="1:7" outlineLevel="2" x14ac:dyDescent="0.25">
      <c r="A18" s="20" t="s">
        <v>73</v>
      </c>
      <c r="B18" s="20" t="s">
        <v>14</v>
      </c>
      <c r="C18" s="20" t="s">
        <v>11</v>
      </c>
      <c r="D18" s="25">
        <v>18657</v>
      </c>
      <c r="E18" s="25">
        <v>303884</v>
      </c>
      <c r="F18" s="20" t="s">
        <v>81</v>
      </c>
      <c r="G18" s="21">
        <v>37051</v>
      </c>
    </row>
    <row r="19" spans="1:7" outlineLevel="2" x14ac:dyDescent="0.25">
      <c r="A19" s="20" t="s">
        <v>64</v>
      </c>
      <c r="B19" s="20" t="s">
        <v>65</v>
      </c>
      <c r="C19" s="20" t="s">
        <v>15</v>
      </c>
      <c r="D19" s="25">
        <v>17625</v>
      </c>
      <c r="E19" s="25">
        <v>191500</v>
      </c>
      <c r="F19" s="20" t="s">
        <v>81</v>
      </c>
      <c r="G19" s="21">
        <v>37169</v>
      </c>
    </row>
    <row r="20" spans="1:7" outlineLevel="2" x14ac:dyDescent="0.25">
      <c r="A20" s="20" t="s">
        <v>72</v>
      </c>
      <c r="B20" s="20" t="s">
        <v>5</v>
      </c>
      <c r="C20" s="20" t="s">
        <v>9</v>
      </c>
      <c r="D20" s="25">
        <v>29800</v>
      </c>
      <c r="E20" s="25">
        <v>317600</v>
      </c>
      <c r="F20" s="20" t="s">
        <v>81</v>
      </c>
      <c r="G20" s="21">
        <v>37817</v>
      </c>
    </row>
    <row r="21" spans="1:7" outlineLevel="1" x14ac:dyDescent="0.25">
      <c r="A21" s="38"/>
      <c r="B21" s="38"/>
      <c r="C21" s="38"/>
      <c r="D21" s="39">
        <f>SUBTOTAL(9,D18:D20)</f>
        <v>66082</v>
      </c>
      <c r="E21" s="39">
        <f>SUBTOTAL(9,E18:E20)</f>
        <v>812984</v>
      </c>
      <c r="F21" s="41" t="s">
        <v>94</v>
      </c>
      <c r="G21" s="40"/>
    </row>
    <row r="22" spans="1:7" x14ac:dyDescent="0.25">
      <c r="A22" s="38"/>
      <c r="B22" s="38"/>
      <c r="C22" s="38"/>
      <c r="D22" s="39">
        <f>SUBTOTAL(9,D2:D20)</f>
        <v>334003</v>
      </c>
      <c r="E22" s="39">
        <f>SUBTOTAL(9,E2:E20)</f>
        <v>4088036</v>
      </c>
      <c r="F22" s="41" t="s">
        <v>89</v>
      </c>
      <c r="G22" s="40"/>
    </row>
  </sheetData>
  <autoFilter ref="A1:G20">
    <sortState ref="A2:G16">
      <sortCondition ref="F1:F16"/>
    </sortState>
  </autoFilter>
  <sortState ref="A2:G16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Ввод данных</vt:lpstr>
      <vt:lpstr>Список значений</vt:lpstr>
      <vt:lpstr>Сотрудники</vt:lpstr>
      <vt:lpstr>Фильтры 3</vt:lpstr>
      <vt:lpstr>Сортировка</vt:lpstr>
      <vt:lpstr>Сортировка 2</vt:lpstr>
      <vt:lpstr>Сортировка 3</vt:lpstr>
      <vt:lpstr>Фильтры</vt:lpstr>
      <vt:lpstr>Итоги 1</vt:lpstr>
      <vt:lpstr>Итоги 2</vt:lpstr>
      <vt:lpstr>Д-функ</vt:lpstr>
      <vt:lpstr>База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2024-11-11T02:49:51Z</dcterms:created>
  <dcterms:modified xsi:type="dcterms:W3CDTF">2024-11-16T16:08:00Z</dcterms:modified>
</cp:coreProperties>
</file>