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Экономика и финансовая грамотность\1 семестр\Практика\09.09.24\Влад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5" i="1"/>
  <c r="B21" i="1"/>
  <c r="B20" i="1"/>
  <c r="B27" i="1" s="1"/>
  <c r="D15" i="1"/>
  <c r="C15" i="1"/>
  <c r="B12" i="1"/>
  <c r="B7" i="1"/>
  <c r="B4" i="1"/>
  <c r="B2" i="1"/>
  <c r="B15" i="1" s="1"/>
  <c r="D27" i="1" l="1"/>
  <c r="B28" i="1" s="1"/>
  <c r="E15" i="1"/>
  <c r="B30" i="1" s="1"/>
  <c r="C28" i="1"/>
  <c r="D16" i="1" l="1"/>
  <c r="C16" i="1"/>
  <c r="B16" i="1"/>
</calcChain>
</file>

<file path=xl/sharedStrings.xml><?xml version="1.0" encoding="utf-8"?>
<sst xmlns="http://schemas.openxmlformats.org/spreadsheetml/2006/main" count="33" uniqueCount="31">
  <si>
    <t>Статья доходов</t>
  </si>
  <si>
    <t>Постоянные доходы, руб</t>
  </si>
  <si>
    <t>Временные доходы, руб</t>
  </si>
  <si>
    <t>Случайные доходы, руб</t>
  </si>
  <si>
    <t>ЗП отца</t>
  </si>
  <si>
    <t>Гонорар</t>
  </si>
  <si>
    <t>ЗП матери</t>
  </si>
  <si>
    <t>Премии матери</t>
  </si>
  <si>
    <t>Пенсия бабушки</t>
  </si>
  <si>
    <t>Стипендия сына</t>
  </si>
  <si>
    <t>Лотерея</t>
  </si>
  <si>
    <t>Находка дочери</t>
  </si>
  <si>
    <t>Реал. Хоз договора</t>
  </si>
  <si>
    <t>Находка телефона</t>
  </si>
  <si>
    <t>Проценты по вкладам</t>
  </si>
  <si>
    <t>Дивиденты</t>
  </si>
  <si>
    <t>Общая</t>
  </si>
  <si>
    <t>Итого</t>
  </si>
  <si>
    <t>Процент от общего дохода</t>
  </si>
  <si>
    <t>Статья расходов</t>
  </si>
  <si>
    <t>Обязательные, руб</t>
  </si>
  <si>
    <t>Необязательные, руб</t>
  </si>
  <si>
    <t>Покупки</t>
  </si>
  <si>
    <t>Коммунальные</t>
  </si>
  <si>
    <t>Транспортные</t>
  </si>
  <si>
    <t>Покупка ноутбука</t>
  </si>
  <si>
    <t>Покупка телевизора</t>
  </si>
  <si>
    <t>Отдых</t>
  </si>
  <si>
    <t>Платежи по кредиту</t>
  </si>
  <si>
    <t>Процент от общих расходов</t>
  </si>
  <si>
    <t>Сальдо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</si>
</sst>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18" sqref="B18"/>
    </sheetView>
  </sheetViews>
  <sheetFormatPr defaultRowHeight="15" x14ac:dyDescent="0.25"/>
  <cols>
    <col min="1" max="1" width="24.7109375" bestFit="1" customWidth="1"/>
    <col min="2" max="2" width="23" bestFit="1" customWidth="1"/>
    <col min="3" max="3" width="22.28515625" bestFit="1" customWidth="1"/>
    <col min="4" max="4" width="21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>
        <f>55000*12</f>
        <v>660000</v>
      </c>
    </row>
    <row r="3" spans="1:5" x14ac:dyDescent="0.25">
      <c r="A3" t="s">
        <v>5</v>
      </c>
      <c r="C3">
        <v>25000</v>
      </c>
    </row>
    <row r="4" spans="1:5" x14ac:dyDescent="0.25">
      <c r="A4" t="s">
        <v>6</v>
      </c>
      <c r="B4">
        <f>36000*12</f>
        <v>432000</v>
      </c>
    </row>
    <row r="5" spans="1:5" x14ac:dyDescent="0.25">
      <c r="A5" t="s">
        <v>7</v>
      </c>
      <c r="C5">
        <v>33000</v>
      </c>
    </row>
    <row r="6" spans="1:5" x14ac:dyDescent="0.25">
      <c r="A6" t="s">
        <v>8</v>
      </c>
      <c r="B6">
        <v>136200</v>
      </c>
    </row>
    <row r="7" spans="1:5" x14ac:dyDescent="0.25">
      <c r="A7" t="s">
        <v>9</v>
      </c>
      <c r="B7">
        <f>7000*12</f>
        <v>84000</v>
      </c>
    </row>
    <row r="8" spans="1:5" x14ac:dyDescent="0.25">
      <c r="A8" t="s">
        <v>10</v>
      </c>
      <c r="D8">
        <v>5000</v>
      </c>
    </row>
    <row r="9" spans="1:5" x14ac:dyDescent="0.25">
      <c r="A9" t="s">
        <v>11</v>
      </c>
      <c r="D9">
        <v>1000</v>
      </c>
    </row>
    <row r="10" spans="1:5" x14ac:dyDescent="0.25">
      <c r="A10" t="s">
        <v>12</v>
      </c>
      <c r="C10">
        <v>50000</v>
      </c>
    </row>
    <row r="11" spans="1:5" x14ac:dyDescent="0.25">
      <c r="A11" t="s">
        <v>13</v>
      </c>
      <c r="D11">
        <v>500</v>
      </c>
    </row>
    <row r="12" spans="1:5" x14ac:dyDescent="0.25">
      <c r="A12" t="s">
        <v>14</v>
      </c>
      <c r="B12">
        <f>100000*0.07</f>
        <v>7000.0000000000009</v>
      </c>
    </row>
    <row r="13" spans="1:5" x14ac:dyDescent="0.25">
      <c r="A13" t="s">
        <v>15</v>
      </c>
      <c r="C13">
        <v>2500</v>
      </c>
    </row>
    <row r="14" spans="1:5" x14ac:dyDescent="0.25">
      <c r="E14" t="s">
        <v>16</v>
      </c>
    </row>
    <row r="15" spans="1:5" x14ac:dyDescent="0.25">
      <c r="A15" t="s">
        <v>17</v>
      </c>
      <c r="B15">
        <f>SUM(B2:B13)</f>
        <v>1319200</v>
      </c>
      <c r="C15">
        <f t="shared" ref="C15:D15" si="0">SUM(C2:C13)</f>
        <v>110500</v>
      </c>
      <c r="D15">
        <f t="shared" si="0"/>
        <v>6500</v>
      </c>
      <c r="E15">
        <f>SUM(B15:D15)</f>
        <v>1436200</v>
      </c>
    </row>
    <row r="16" spans="1:5" x14ac:dyDescent="0.25">
      <c r="A16" t="s">
        <v>18</v>
      </c>
      <c r="B16">
        <f>B15/$E$15*100</f>
        <v>91.853502297730117</v>
      </c>
      <c r="C16">
        <f t="shared" ref="C16:D16" si="1">C15/$E$15*100</f>
        <v>7.6939144965882198</v>
      </c>
      <c r="D16">
        <f t="shared" si="1"/>
        <v>0.45258320568165994</v>
      </c>
    </row>
    <row r="18" spans="1:4" x14ac:dyDescent="0.25">
      <c r="A18" s="1" t="s">
        <v>19</v>
      </c>
      <c r="B18" s="1" t="s">
        <v>20</v>
      </c>
      <c r="C18" s="1" t="s">
        <v>21</v>
      </c>
    </row>
    <row r="19" spans="1:4" x14ac:dyDescent="0.25">
      <c r="A19" t="s">
        <v>22</v>
      </c>
      <c r="B19">
        <v>900000</v>
      </c>
    </row>
    <row r="20" spans="1:4" x14ac:dyDescent="0.25">
      <c r="A20" t="s">
        <v>23</v>
      </c>
      <c r="B20">
        <f>12*5680</f>
        <v>68160</v>
      </c>
    </row>
    <row r="21" spans="1:4" x14ac:dyDescent="0.25">
      <c r="A21" t="s">
        <v>24</v>
      </c>
      <c r="B21">
        <f>12*1800</f>
        <v>21600</v>
      </c>
    </row>
    <row r="22" spans="1:4" x14ac:dyDescent="0.25">
      <c r="A22" t="s">
        <v>25</v>
      </c>
      <c r="C22">
        <v>36000</v>
      </c>
    </row>
    <row r="23" spans="1:4" x14ac:dyDescent="0.25">
      <c r="A23" t="s">
        <v>26</v>
      </c>
      <c r="C23">
        <v>53000</v>
      </c>
    </row>
    <row r="24" spans="1:4" x14ac:dyDescent="0.25">
      <c r="A24" t="s">
        <v>27</v>
      </c>
      <c r="C24">
        <v>229000</v>
      </c>
    </row>
    <row r="25" spans="1:4" x14ac:dyDescent="0.25">
      <c r="A25" t="s">
        <v>28</v>
      </c>
      <c r="B25">
        <f>12*7874.36</f>
        <v>94492.319999999992</v>
      </c>
    </row>
    <row r="26" spans="1:4" x14ac:dyDescent="0.25">
      <c r="D26" t="s">
        <v>16</v>
      </c>
    </row>
    <row r="27" spans="1:4" x14ac:dyDescent="0.25">
      <c r="A27" t="s">
        <v>17</v>
      </c>
      <c r="B27">
        <f>SUM(B19:B25)</f>
        <v>1084252.32</v>
      </c>
      <c r="C27">
        <f>SUM(C19:C25)</f>
        <v>318000</v>
      </c>
      <c r="D27">
        <f>SUM(B27:C27)</f>
        <v>1402252.32</v>
      </c>
    </row>
    <row r="28" spans="1:4" x14ac:dyDescent="0.25">
      <c r="A28" t="s">
        <v>29</v>
      </c>
      <c r="B28">
        <f>B27/$D$27*100</f>
        <v>77.322198333036098</v>
      </c>
      <c r="C28">
        <f>C27/$D$27*100</f>
        <v>22.677801666963902</v>
      </c>
    </row>
    <row r="30" spans="1:4" x14ac:dyDescent="0.25">
      <c r="A30" t="s">
        <v>30</v>
      </c>
      <c r="B30">
        <f>E15-D27</f>
        <v>33947.679999999935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2024-09-23T04:57:46Z</dcterms:created>
  <dcterms:modified xsi:type="dcterms:W3CDTF">2024-09-23T04:59:54Z</dcterms:modified>
</cp:coreProperties>
</file>