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71" documentId="13_ncr:1_{9DFDFEE8-78F7-4C04-B87C-99924EE6CC37}" xr6:coauthVersionLast="47" xr6:coauthVersionMax="47" xr10:uidLastSave="{999A822F-62A8-4CD4-842A-21908B7CCFE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<sst xmlns="http://schemas.openxmlformats.org/spreadsheetml/2006/main" count="188705" uniqueCount="69201">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</sst>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342</v>
      </c>
      <c r="G729" s="2">
        <f>SUM(G717:G728)</f>
        <v>1445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630</v>
      </c>
      <c r="G730" s="1">
        <f>G716+G729</f>
        <v>2885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5" sqref="G7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222.60000000000002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224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940.80000000000007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E724" sqref="E7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/>
      <c r="Q719" s="86">
        <f t="shared" ca="1" si="211"/>
        <v>1.0733564813563135E-2</v>
      </c>
      <c r="R719" s="78" t="s">
        <v>453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>
        <v>10</v>
      </c>
      <c r="H724" s="107">
        <f>IFERROR(IF($G724="","",$G724*$S$729/$G$729/Cadastro!$E$33),"")</f>
        <v>0</v>
      </c>
      <c r="I724" s="109" t="str">
        <f>IFERROR(IF($D724="","",VLOOKUP($D724,Cadastro!$C$4:$G$20,5,FALSE())),"")</f>
        <v/>
      </c>
      <c r="J724" s="110" t="str">
        <f t="shared" si="209"/>
        <v/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79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331.8</v>
      </c>
      <c r="L729" s="87"/>
      <c r="M729" s="87"/>
      <c r="N729" s="87"/>
      <c r="O729" s="87"/>
      <c r="P729" s="87"/>
      <c r="Q729" s="88">
        <f ca="1">IFERROR(SUM(Q717:Q728),"")</f>
        <v>4.4761342591340902E-2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831.6</v>
      </c>
      <c r="L730" s="91"/>
      <c r="M730" s="91"/>
      <c r="N730" s="91"/>
      <c r="O730" s="91"/>
      <c r="P730" s="91"/>
      <c r="Q730" s="92">
        <f ca="1">IFERROR(Q716+Q729,"")</f>
        <v>0.20656689814689655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G725" sqref="G72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7.9483564819383901E-2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>
        <v>27</v>
      </c>
      <c r="H724" s="107">
        <f>IFERROR(IF($G724="","",$G724*$S$729/$G$729/Cadastro!$E$33),"")</f>
        <v>0</v>
      </c>
      <c r="I724" s="109" t="str">
        <f>IFERROR(IF($D724="","",VLOOKUP($D724,Cadastro!$C$4:$G$20,5,FALSE())),"")</f>
        <v/>
      </c>
      <c r="J724" s="110" t="str">
        <f t="shared" si="213"/>
        <v/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 t="s">
        <v>290</v>
      </c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 t="s">
        <v>290</v>
      </c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157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659.4</v>
      </c>
      <c r="L729" s="87"/>
      <c r="M729" s="87"/>
      <c r="N729" s="87"/>
      <c r="O729" s="152"/>
      <c r="P729" s="152"/>
      <c r="Q729" s="88">
        <f ca="1">IFERROR(SUM(Q717:Q728),"")</f>
        <v>0.10656689815271725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385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1617</v>
      </c>
      <c r="L730" s="91"/>
      <c r="M730" s="91"/>
      <c r="N730" s="91"/>
      <c r="O730" s="153"/>
      <c r="P730" s="153"/>
      <c r="Q730" s="92">
        <f ca="1">IFERROR(Q716+Q729,"")</f>
        <v>0.18573356481938391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2026-09-28T07:18:15Z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