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26" documentId="13_ncr:1_{9DFDFEE8-78F7-4C04-B87C-99924EE6CC37}" xr6:coauthVersionLast="47" xr6:coauthVersionMax="47" xr10:uidLastSave="{34444F7F-DBFF-4DC9-8FB3-8F525BA3A2FF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<sst xmlns="http://schemas.openxmlformats.org/spreadsheetml/2006/main" count="91877" uniqueCount="31332">
  <si>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</si>
  <si>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</si>
  <si>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</si>
  <si>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</si>
  <si>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</si>
  <si>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</si>
  <si>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</si>
  <si>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</si>
  <si>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</si>
  <si>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</si>
  <si>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</si>
  <si>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</si>
  <si>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</si>
  <si>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</si>
  <si>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</si>
  <si>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</si>
  <si>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</si>
  <si>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</si>
  <si>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</si>
  <si>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</si>
  <si>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</si>
  <si>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</si>
  <si>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</si>
  <si>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</si>
  <si>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</si>
  <si>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</si>
  <si>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</si>
  <si>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</si>
  <si>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</si>
  <si>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</si>
  <si>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</si>
  <si>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</si>
  <si>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</si>
  <si>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</si>
  <si>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</si>
  <si>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</si>
  <si>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</si>
  <si>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</si>
  <si>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</si>
  <si>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</si>
  <si>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</si>
  <si>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</si>
  <si>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</si>
  <si>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</si>
  <si>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</si>
  <si>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</si>
  <si>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</si>
  <si>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</si>
  <si>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</si>
  <si>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</si>
  <si>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</si>
  <si>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</si>
  <si>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</si>
  <si>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</si>
  <si>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</si>
  <si>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</si>
  <si>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</si>
  <si>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</si>
  <si>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</si>
  <si>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</si>
  <si>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</si>
  <si>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</si>
  <si>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</si>
  <si>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</si>
  <si>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</si>
  <si>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</si>
  <si>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</si>
  <si>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</si>
  <si>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</si>
  <si>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</si>
  <si>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</si>
  <si>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</si>
  <si>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</si>
  <si>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</si>
  <si>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</si>
  <si>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</si>
  <si>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</si>
  <si>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</si>
  <si>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</si>
  <si>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</si>
  <si>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</si>
  <si>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</si>
  <si>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</si>
  <si>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</si>
  <si>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</si>
  <si>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</si>
  <si>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</si>
  <si>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</si>
  <si>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</si>
  <si>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</si>
  <si>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</si>
  <si>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</si>
  <si>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</si>
  <si>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</si>
  <si>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</si>
  <si>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</si>
  <si>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</si>
  <si>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</si>
  <si>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</si>
  <si>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</si>
  <si>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</si>
  <si>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</si>
  <si>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</si>
  <si>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</si>
  <si>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</si>
  <si>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</si>
  <si>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</si>
  <si>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</si>
  <si>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</si>
  <si>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</si>
  <si>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</si>
  <si>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</si>
  <si>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</si>
  <si>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</si>
  <si>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</si>
  <si>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</si>
  <si>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</si>
  <si>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</si>
  <si>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</si>
  <si>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</si>
  <si>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</si>
  <si>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</si>
  <si>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</si>
  <si>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</si>
  <si>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</si>
  <si>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</si>
  <si>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</si>
  <si>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</si>
  <si>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</si>
  <si>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</si>
  <si>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</si>
  <si>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</si>
  <si>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</si>
  <si>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</si>
  <si>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</si>
  <si>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</si>
  <si>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</si>
  <si>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</si>
  <si>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</si>
  <si>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</si>
  <si>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</si>
  <si>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</si>
  <si>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</si>
  <si>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</si>
  <si>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</si>
  <si>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</si>
  <si>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</si>
  <si>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</si>
  <si>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</si>
  <si>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</si>
  <si>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</si>
  <si>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</si>
  <si>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</si>
  <si>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</si>
  <si>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</si>
  <si>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</si>
  <si>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</si>
  <si>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</si>
  <si>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</si>
  <si>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</si>
  <si>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</si>
  <si>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</si>
  <si>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</si>
  <si>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</si>
  <si>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</si>
  <si>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</si>
  <si>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</si>
  <si>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</si>
  <si>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</si>
  <si>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</si>
  <si>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</si>
  <si>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</si>
  <si>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</si>
  <si>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</si>
  <si>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</si>
  <si>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</si>
  <si>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</si>
  <si>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</si>
  <si>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</si>
  <si>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</si>
  <si>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</si>
  <si>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</si>
  <si>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</si>
  <si>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</si>
  <si>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</si>
  <si>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</si>
  <si>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</si>
  <si>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</si>
  <si>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</si>
  <si>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</si>
  <si>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</si>
  <si>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</si>
  <si>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</si>
  <si>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</si>
  <si>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</si>
  <si>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</si>
  <si>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</si>
  <si>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</si>
  <si>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</si>
  <si>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</si>
  <si>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</si>
  <si>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</si>
  <si>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</si>
  <si>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</si>
  <si>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</si>
  <si>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</si>
  <si>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</si>
  <si>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</si>
  <si>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</si>
  <si>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</si>
  <si>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</si>
  <si>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</si>
  <si>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</si>
  <si>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</si>
  <si>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</si>
  <si>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</si>
  <si>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</si>
  <si>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</si>
  <si>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</si>
  <si>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</si>
  <si>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</si>
  <si>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</si>
  <si>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</si>
  <si>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</si>
  <si>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</si>
  <si>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</si>
  <si>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</si>
  <si>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</si>
  <si>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</si>
  <si>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</si>
  <si>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</si>
  <si>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</si>
  <si>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</si>
  <si>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</si>
  <si>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</si>
  <si>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</si>
  <si>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</si>
  <si>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</si>
  <si>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</si>
  <si>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</si>
  <si>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</si>
  <si>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</si>
  <si>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</si>
  <si>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</si>
  <si>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</si>
  <si>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</si>
  <si>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</si>
  <si>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</si>
  <si>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</si>
  <si>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</si>
  <si>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</si>
  <si>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</si>
  <si>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</si>
  <si>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</si>
  <si>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</si>
  <si>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</si>
  <si>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</si>
  <si>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</si>
  <si>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</si>
  <si>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</si>
  <si>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</si>
  <si>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</si>
  <si>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</si>
  <si>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</si>
  <si>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</si>
  <si>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</si>
  <si>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</si>
  <si>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</si>
  <si>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</si>
  <si>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</si>
  <si>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</si>
  <si>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</si>
  <si>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</si>
  <si>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</si>
  <si>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</si>
  <si>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</si>
  <si>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</si>
  <si>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</si>
  <si>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</si>
  <si>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</si>
  <si>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</si>
  <si>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</si>
  <si>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</si>
  <si>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</si>
  <si>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</si>
  <si>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</si>
  <si>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</si>
  <si>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</si>
  <si>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</si>
  <si>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</si>
  <si>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</si>
  <si>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</si>
  <si>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</si>
  <si>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</si>
  <si>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</si>
  <si>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</si>
  <si>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</si>
  <si>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</si>
  <si>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</si>
  <si>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</si>
  <si>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</si>
  <si>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</si>
  <si>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</si>
  <si>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</si>
  <si>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</si>
  <si>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</si>
  <si>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</si>
  <si>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</si>
  <si>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</si>
  <si>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</si>
  <si>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</si>
  <si>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</si>
  <si>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</si>
  <si>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</si>
  <si>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</si>
  <si>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</si>
  <si>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</si>
  <si>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</si>
  <si>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</si>
  <si>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</si>
  <si>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</si>
  <si>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</si>
  <si>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</si>
  <si>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</si>
  <si>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</si>
  <si>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</si>
  <si>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</si>
  <si>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</si>
  <si>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</si>
  <si>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</si>
  <si>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</si>
  <si>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</si>
  <si>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</si>
  <si>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</si>
  <si>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</si>
  <si>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</si>
  <si>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</si>
  <si>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</si>
  <si>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</si>
  <si>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</si>
  <si>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</si>
  <si>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</si>
  <si>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</si>
  <si>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</si>
  <si>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</si>
  <si>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</si>
  <si>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</si>
  <si>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</si>
  <si>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</si>
  <si>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</si>
  <si>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</si>
  <si>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</si>
  <si>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</si>
  <si>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</si>
  <si>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</si>
  <si>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</si>
  <si>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</si>
  <si>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</si>
  <si>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</si>
  <si>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</si>
  <si>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</si>
  <si>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</si>
  <si>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</si>
  <si>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</si>
  <si>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</si>
  <si>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</si>
  <si>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</si>
  <si>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</si>
  <si>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</si>
  <si>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</si>
  <si>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</si>
  <si>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</si>
  <si>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</si>
  <si>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</si>
  <si>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</si>
  <si>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</si>
  <si>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</si>
  <si>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</si>
  <si>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</si>
  <si>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</si>
  <si>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</si>
  <si>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</si>
  <si>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</si>
  <si>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</si>
  <si>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</si>
  <si>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martelo,reposição de parafuso do revestimento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</si>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</sst>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N799" sqref="N79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0.41253483796026558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0.55628483796026562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0.63197928240471013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84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83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121</v>
      </c>
      <c r="G810" s="2">
        <f>SUM(G798:G809)</f>
        <v>605</v>
      </c>
      <c r="H810" s="87"/>
      <c r="I810" s="87"/>
      <c r="J810" s="87"/>
      <c r="K810" s="87"/>
      <c r="L810" s="87"/>
      <c r="M810" s="88">
        <f ca="1">IFERROR(SUM(M798:M809),"")</f>
        <v>7.7083333333333393E-2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503</v>
      </c>
      <c r="G811" s="1">
        <f>G797+G810</f>
        <v>2515</v>
      </c>
      <c r="H811" s="91"/>
      <c r="I811" s="91"/>
      <c r="J811" s="91"/>
      <c r="K811" s="91"/>
      <c r="L811" s="91"/>
      <c r="M811" s="92">
        <f ca="1">IFERROR(M797+M810,"")</f>
        <v>0.20000000000000007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80" activePane="bottomLeft" state="frozen"/>
      <selection pane="bottomLeft" activeCell="R801" sqref="R8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0.923645949071215</v>
      </c>
      <c r="R53" s="95" t="s">
        <v>334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1.0625348379601027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1.1472570601823255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0.90697928240842884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1.0146181712973177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1.1180903935195396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84">
        <f t="shared" ref="K801:K809" si="238">IF(G801="","",IF(E801="PC 17",G801*4.2,IF(E801="PC 19",G801*5,IF(E801="CB",G801*24,""))))</f>
        <v>63</v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83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79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331.79999999999995</v>
      </c>
      <c r="L810" s="87"/>
      <c r="M810" s="87"/>
      <c r="N810" s="87"/>
      <c r="O810" s="87"/>
      <c r="P810" s="87"/>
      <c r="Q810" s="88">
        <f ca="1">IFERROR(SUM(Q798:Q809),"")</f>
        <v>4.236111111111103E-2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167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701.4</v>
      </c>
      <c r="L811" s="91"/>
      <c r="M811" s="91"/>
      <c r="N811" s="91"/>
      <c r="O811" s="91"/>
      <c r="P811" s="91"/>
      <c r="Q811" s="92">
        <f ca="1">IFERROR(Q797+Q810,"")</f>
        <v>0.15902777777777777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03" sqref="G80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399</v>
      </c>
      <c r="Q222" s="81" t="str">
        <f t="shared" ca="1" si="66"/>
        <v/>
      </c>
      <c r="R222" s="78" t="s">
        <v>400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84">
        <f t="shared" ref="K801:K809" si="235">IF(G801="","",IF(E801="PC 17",G801*4.2,IF(E801="PC 19",G801*5,IF(E801="CB",G801*24,""))))</f>
        <v>12.600000000000001</v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83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113.4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96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403.20000000000005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85" activePane="bottomLeft" state="frozen"/>
      <selection pane="bottomLeft" activeCell="P803" sqref="P80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84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83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92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386.40000000000003</v>
      </c>
      <c r="L810" s="87"/>
      <c r="M810" s="87"/>
      <c r="N810" s="87"/>
      <c r="O810" s="155"/>
      <c r="P810" s="155"/>
      <c r="Q810" s="88">
        <f ca="1">IFERROR(SUM(Q798:Q809),"")</f>
        <v>6.5277777777777671E-2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297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1247.4000000000001</v>
      </c>
      <c r="L811" s="91"/>
      <c r="M811" s="91"/>
      <c r="N811" s="91"/>
      <c r="O811" s="156"/>
      <c r="P811" s="156"/>
      <c r="Q811" s="92">
        <f ca="1">IFERROR(Q797+Q810,"")</f>
        <v>0.12083333333333325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2026-08-31T05:05:06Z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