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86" documentId="13_ncr:1_{9DFDFEE8-78F7-4C04-B87C-99924EE6CC37}" xr6:coauthVersionLast="47" xr6:coauthVersionMax="47" xr10:uidLastSave="{36F059E2-3841-478A-BC70-173C144F6714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<sst xmlns="http://schemas.openxmlformats.org/spreadsheetml/2006/main" count="189086" uniqueCount="69206">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</sst>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5" activePane="bottomLeft" state="frozen"/>
      <selection pane="bottomLeft" activeCell="D748" sqref="D74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165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384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4" activePane="bottomLeft" state="frozen"/>
      <selection pane="bottomLeft" activeCell="L747" sqref="L7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/>
      <c r="O747" s="80">
        <v>7.3611111111111113E-2</v>
      </c>
      <c r="P747" s="80"/>
      <c r="Q747" s="86">
        <f t="shared" ca="1" si="223"/>
        <v>6.0303240752546117E-3</v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52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218.40000000000003</v>
      </c>
      <c r="L756" s="87"/>
      <c r="M756" s="87"/>
      <c r="N756" s="87"/>
      <c r="O756" s="87"/>
      <c r="P756" s="87"/>
      <c r="Q756" s="88">
        <f ca="1">IFERROR(SUM(Q744:Q755),"")</f>
        <v>8.7280324075254434E-2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195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819</v>
      </c>
      <c r="L757" s="91"/>
      <c r="M757" s="91"/>
      <c r="N757" s="91"/>
      <c r="O757" s="91"/>
      <c r="P757" s="91"/>
      <c r="Q757" s="92">
        <f ca="1">IFERROR(Q743+Q756,"")</f>
        <v>0.18450254629747659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9" activePane="bottomLeft" state="frozen"/>
      <selection pane="bottomLeft" activeCell="P747" sqref="P74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455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 t="s">
        <v>291</v>
      </c>
      <c r="F748" s="107" t="str">
        <f>IFERROR(IF($D748="","",VLOOKUP($D748,Cadastro!$C$4:$E$20,3,FALSE())),"")</f>
        <v/>
      </c>
      <c r="G748" s="108">
        <v>7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17"/>
        <v/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 t="s">
        <v>291</v>
      </c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42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176.4</v>
      </c>
      <c r="L756" s="87"/>
      <c r="M756" s="87"/>
      <c r="N756" s="87"/>
      <c r="O756" s="87"/>
      <c r="P756" s="87"/>
      <c r="Q756" s="88">
        <f ca="1">IFERROR(SUM(Q744:Q755),"")</f>
        <v>0.11111111111111113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130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546</v>
      </c>
      <c r="L757" s="91"/>
      <c r="M757" s="91"/>
      <c r="N757" s="91"/>
      <c r="O757" s="91"/>
      <c r="P757" s="91"/>
      <c r="Q757" s="92">
        <f ca="1">IFERROR(Q743+Q756,"")</f>
        <v>0.18888888888888897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23" activePane="bottomLeft" state="frozen"/>
      <selection pane="bottomLeft" activeCell="E749" sqref="E74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 t="s">
        <v>291</v>
      </c>
      <c r="F748" s="107" t="str">
        <f>IFERROR(IF($D748="","",VLOOKUP($D748,Cadastro!$C$4:$E$20,3,FALSE())),"")</f>
        <v/>
      </c>
      <c r="G748" s="108">
        <v>6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21"/>
        <v/>
      </c>
      <c r="K748" s="79">
        <f t="shared" si="222"/>
        <v>25.200000000000003</v>
      </c>
      <c r="L748" s="76"/>
      <c r="M748" s="76"/>
      <c r="N748" s="76"/>
      <c r="O748" s="80">
        <v>7.8472222222222221E-2</v>
      </c>
      <c r="P748" s="80"/>
      <c r="Q748" s="81">
        <f t="shared" ca="1" si="223"/>
        <v>1.169212962849997E-3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 t="s">
        <v>291</v>
      </c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72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302.39999999999998</v>
      </c>
      <c r="L756" s="87"/>
      <c r="M756" s="87"/>
      <c r="N756" s="87"/>
      <c r="O756" s="152"/>
      <c r="P756" s="152"/>
      <c r="Q756" s="88">
        <f ca="1">IFERROR(SUM(Q744:Q755),"")</f>
        <v>4.9780324073961046E-2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256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1075.2</v>
      </c>
      <c r="L757" s="91"/>
      <c r="M757" s="91"/>
      <c r="N757" s="91"/>
      <c r="O757" s="153"/>
      <c r="P757" s="153"/>
      <c r="Q757" s="92">
        <f ca="1">IFERROR(Q743+Q756,"")</f>
        <v>0.12616921296285005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2026-09-29T05:55:43Z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