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95" documentId="13_ncr:1_{9DFDFEE8-78F7-4C04-B87C-99924EE6CC37}" xr6:coauthVersionLast="47" xr6:coauthVersionMax="47" xr10:uidLastSave="{3F919DE5-55F5-4CD4-8360-3BC20A0D8D2B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<sst xmlns="http://schemas.openxmlformats.org/spreadsheetml/2006/main" count="182329" uniqueCount="67286">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</sst>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73083239.83951813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3.768275462789461E-2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0.3168494212945614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0.39254386573900585</v>
      </c>
      <c r="N676" s="1" t="s">
        <v>292</v>
      </c>
      <c r="O676" s="97">
        <f>IFERROR(O662+O675,"")</f>
        <v>1098776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40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620.6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1229.5999999999999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72" sqref="P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2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3"/>
        <v>0</v>
      </c>
      <c r="K674" s="79">
        <f t="shared" si="194"/>
        <v>10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124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522.4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234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984.40000000000009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E674" sqref="E67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5</v>
      </c>
      <c r="H674" s="111">
        <f>IFERROR(IF($G674="","",$G674*$S$675/$G$675/Cadastro!$E$33),"")</f>
        <v>0</v>
      </c>
      <c r="I674" s="112">
        <f>IFERROR(IF($D674="","",VLOOKUP($D674,Cadastro!$C$4:$G$20,5,FALSE())),"")</f>
        <v>0.6</v>
      </c>
      <c r="J674" s="113">
        <f t="shared" si="197"/>
        <v>0</v>
      </c>
      <c r="K674" s="79">
        <f t="shared" si="198"/>
        <v>25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932.2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1692.4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