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86" documentId="13_ncr:1_{9DFDFEE8-78F7-4C04-B87C-99924EE6CC37}" xr6:coauthVersionLast="47" xr6:coauthVersionMax="47" xr10:uidLastSave="{FFA93740-B6D0-416F-9701-1559CADCBA6C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1" i="6" l="1"/>
  <c r="F141" i="6"/>
  <c r="Q141" i="7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43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F143" i="7"/>
  <c r="Q142" i="7"/>
  <c r="K142" i="7"/>
  <c r="I142" i="7"/>
  <c r="F142" i="7"/>
  <c r="K141" i="7"/>
  <c r="I141" i="7"/>
  <c r="F141" i="7"/>
  <c r="Q140" i="7"/>
  <c r="K140" i="7"/>
  <c r="I140" i="7"/>
  <c r="F140" i="7"/>
  <c r="Q139" i="7"/>
  <c r="K139" i="7"/>
  <c r="I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4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F143" i="6"/>
  <c r="Q142" i="6"/>
  <c r="K142" i="6"/>
  <c r="I142" i="6"/>
  <c r="F142" i="6"/>
  <c r="Q141" i="6"/>
  <c r="K141" i="6"/>
  <c r="Q140" i="6"/>
  <c r="K140" i="6"/>
  <c r="I140" i="6"/>
  <c r="F140" i="6"/>
  <c r="Q139" i="6"/>
  <c r="K139" i="6"/>
  <c r="I139" i="6"/>
  <c r="F139" i="6"/>
  <c r="Q138" i="6"/>
  <c r="K138" i="6"/>
  <c r="I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137" i="6" l="1"/>
  <c r="H139" i="6"/>
  <c r="J139" i="6" s="1"/>
  <c r="H138" i="6"/>
  <c r="J138" i="6" s="1"/>
  <c r="H137" i="7"/>
  <c r="J137" i="7" s="1"/>
  <c r="H139" i="7"/>
  <c r="J139" i="7" s="1"/>
  <c r="G163" i="5"/>
  <c r="H137" i="5"/>
  <c r="J137" i="5" s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163" i="6" s="1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J141" i="7" s="1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T149" i="5" l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<sst xmlns="http://schemas.openxmlformats.org/spreadsheetml/2006/main" count="109549" uniqueCount="41604">
  <si>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</si>
  <si>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</si>
  <si>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</si>
  <si>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</si>
  <si>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</si>
  <si>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</si>
  <si>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</si>
  <si>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</si>
  <si>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</si>
  <si>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</si>
  <si>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</si>
  <si>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</si>
  <si>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</si>
  <si>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</si>
  <si>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</si>
  <si>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</si>
  <si>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</si>
  <si>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</si>
  <si>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</si>
  <si>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</si>
  <si>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</si>
  <si>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</si>
  <si>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</si>
  <si>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</si>
  <si>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</si>
  <si>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</si>
  <si>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</si>
  <si>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</si>
  <si>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</si>
  <si>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</si>
  <si>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</si>
  <si>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</si>
  <si>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</si>
  <si>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</si>
  <si>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</si>
  <si>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</si>
  <si>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</si>
  <si>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</si>
  <si>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</si>
  <si>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</si>
  <si>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</si>
  <si>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</si>
  <si>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</si>
  <si>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</si>
  <si>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</si>
  <si>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</si>
  <si>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</si>
  <si>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</si>
  <si>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</si>
  <si>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</si>
  <si>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</si>
  <si>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</si>
  <si>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</si>
  <si>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</si>
  <si>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</si>
  <si>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</si>
  <si>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</si>
  <si>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</si>
  <si>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</si>
  <si>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</si>
  <si>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</si>
  <si>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</si>
  <si>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</si>
  <si>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</si>
  <si>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</si>
  <si>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</si>
  <si>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</si>
  <si>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</si>
  <si>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</si>
  <si>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</si>
  <si>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</si>
  <si>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</si>
  <si>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</si>
  <si>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</si>
  <si>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</si>
  <si>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</si>
  <si>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</si>
  <si>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</si>
  <si>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</si>
  <si>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</si>
  <si>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</si>
  <si>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</si>
  <si>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</si>
  <si>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</si>
  <si>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</si>
  <si>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</si>
  <si>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</si>
  <si>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</si>
  <si>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</si>
  <si>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</si>
  <si>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</si>
  <si>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</si>
  <si>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</si>
  <si>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</si>
  <si>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</si>
  <si>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</si>
  <si>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</si>
  <si>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</si>
  <si>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</si>
  <si>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</si>
  <si>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</si>
  <si>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</si>
  <si>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</si>
  <si>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</si>
  <si>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</si>
  <si>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</si>
  <si>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</si>
  <si>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</si>
  <si>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</si>
  <si>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</si>
  <si>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</si>
  <si>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</si>
  <si>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</si>
  <si>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</si>
  <si>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</si>
  <si>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</si>
  <si>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</si>
  <si>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</si>
  <si>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</si>
  <si>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</si>
  <si>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</si>
  <si>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</si>
  <si>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</si>
  <si>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</si>
  <si>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</si>
  <si>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</si>
  <si>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</si>
  <si>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</si>
  <si>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</si>
  <si>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</si>
  <si>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</si>
  <si>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</si>
  <si>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</si>
  <si>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</si>
  <si>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</si>
  <si>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</si>
  <si>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</si>
  <si>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</si>
  <si>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</si>
  <si>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</si>
  <si>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</si>
  <si>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</si>
  <si>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</si>
  <si>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</si>
  <si>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</si>
  <si>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</si>
  <si>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</si>
  <si>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</si>
  <si>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</si>
  <si>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</si>
  <si>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</si>
  <si>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</si>
  <si>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</si>
  <si>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</si>
  <si>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</si>
  <si>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</si>
  <si>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</si>
  <si>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</si>
  <si>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</si>
  <si>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</si>
  <si>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</si>
  <si>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</si>
  <si>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</si>
  <si>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</si>
  <si>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</si>
  <si>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</si>
  <si>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</si>
  <si>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</si>
  <si>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</si>
  <si>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</si>
  <si>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</si>
  <si>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</si>
  <si>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</si>
  <si>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</si>
  <si>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</si>
  <si>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</si>
  <si>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</si>
  <si>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</si>
  <si>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</si>
  <si>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</si>
  <si>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</si>
  <si>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</si>
  <si>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</si>
  <si>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</si>
  <si>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</si>
  <si>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</si>
  <si>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</si>
  <si>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</si>
  <si>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</si>
  <si>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</si>
  <si>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</si>
  <si>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</si>
  <si>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</si>
  <si>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</si>
  <si>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</si>
  <si>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</si>
  <si>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</si>
  <si>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</si>
  <si>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</si>
  <si>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</si>
  <si>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</si>
  <si>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</si>
  <si>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</si>
  <si>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</si>
  <si>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</si>
  <si>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</si>
  <si>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</si>
  <si>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</si>
  <si>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</si>
  <si>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</si>
  <si>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</si>
  <si>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</si>
  <si>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</si>
  <si>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</si>
  <si>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</si>
  <si>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</si>
  <si>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</si>
  <si>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</si>
  <si>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</si>
  <si>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</si>
  <si>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</si>
  <si>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</si>
  <si>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</si>
  <si>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</si>
  <si>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</si>
  <si>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</si>
  <si>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</si>
  <si>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</si>
  <si>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</si>
  <si>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</si>
  <si>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</si>
  <si>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</si>
  <si>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</si>
  <si>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</si>
  <si>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</si>
  <si>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</si>
  <si>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</si>
  <si>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</si>
  <si>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</si>
  <si>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</si>
  <si>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</si>
  <si>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</si>
  <si>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</si>
  <si>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</si>
  <si>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</si>
  <si>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</si>
  <si>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</si>
  <si>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</si>
  <si>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</si>
  <si>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</si>
  <si>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</si>
  <si>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</si>
  <si>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</si>
  <si>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</si>
  <si>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</si>
  <si>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</si>
  <si>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</si>
  <si>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</si>
  <si>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</si>
  <si>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</si>
  <si>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</si>
  <si>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</si>
  <si>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</si>
  <si>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</si>
  <si>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</si>
  <si>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</si>
  <si>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</si>
  <si>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</si>
  <si>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</si>
  <si>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</si>
  <si>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</si>
  <si>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</si>
  <si>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</si>
  <si>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</si>
  <si>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</si>
  <si>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</si>
  <si>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</si>
  <si>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</si>
  <si>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</si>
  <si>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</si>
  <si>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</si>
  <si>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</si>
  <si>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</si>
  <si>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</si>
  <si>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</si>
  <si>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</si>
  <si>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</si>
  <si>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</si>
  <si>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</si>
  <si>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</si>
  <si>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</si>
  <si>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</si>
  <si>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</si>
  <si>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</si>
  <si>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</si>
  <si>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</si>
  <si>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</si>
  <si>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</si>
  <si>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</si>
  <si>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</si>
  <si>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</si>
  <si>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</si>
  <si>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</si>
  <si>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</si>
  <si>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</si>
  <si>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</si>
  <si>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</si>
  <si>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</si>
  <si>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</si>
  <si>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</si>
  <si>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</si>
  <si>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</si>
  <si>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</si>
  <si>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</si>
  <si>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</si>
  <si>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</si>
  <si>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</si>
  <si>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</si>
  <si>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</si>
  <si>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</si>
  <si>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</si>
  <si>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</si>
  <si>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</si>
  <si>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</si>
  <si>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</si>
  <si>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</si>
  <si>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</si>
  <si>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</si>
  <si>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</si>
  <si>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</si>
  <si>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</si>
  <si>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</si>
  <si>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</si>
  <si>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</si>
  <si>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</si>
  <si>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</si>
  <si>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</si>
  <si>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</si>
  <si>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</si>
  <si>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</si>
  <si>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</si>
  <si>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</si>
  <si>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</si>
  <si>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</si>
  <si>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</si>
  <si>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</si>
  <si>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</si>
  <si>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</si>
  <si>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</si>
  <si>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</si>
  <si>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</si>
  <si>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</si>
  <si>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</si>
  <si>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</si>
  <si>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</si>
  <si>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</si>
  <si>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</si>
  <si>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</si>
  <si>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</si>
  <si>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</si>
  <si>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</si>
  <si>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</si>
  <si>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</si>
  <si>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</si>
  <si>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</si>
  <si>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</si>
  <si>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</si>
  <si>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</si>
  <si>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</si>
  <si>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</si>
  <si>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</si>
  <si>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</si>
  <si>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</si>
  <si>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</si>
  <si>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</si>
  <si>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</si>
  <si>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</si>
  <si>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</si>
  <si>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</si>
  <si>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</si>
  <si>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</si>
  <si>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</si>
  <si>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</si>
  <si>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</si>
  <si>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</si>
  <si>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</si>
  <si>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</si>
  <si>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</si>
  <si>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</si>
  <si>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</si>
  <si>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</si>
  <si>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</si>
  <si>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</si>
  <si>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</si>
  <si>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</si>
  <si>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</si>
  <si>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</si>
  <si>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</si>
  <si>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</si>
  <si>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</si>
  <si>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</si>
  <si>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</si>
  <si>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</si>
  <si>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</si>
  <si>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</si>
  <si>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</si>
  <si>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</si>
  <si>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</si>
  <si>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</si>
  <si>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</si>
  <si>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</si>
  <si>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</si>
  <si>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</si>
  <si>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</si>
  <si>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</si>
  <si>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</si>
  <si>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</si>
  <si>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</si>
  <si>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</si>
  <si>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</si>
  <si>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</si>
  <si>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</si>
  <si>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</si>
  <si>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</si>
  <si>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</si>
  <si>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</si>
  <si>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</si>
  <si>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</si>
  <si>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</si>
  <si>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</si>
  <si>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</si>
  <si>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</si>
  <si>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</si>
  <si>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</si>
  <si>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</si>
  <si>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</si>
  <si>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</si>
  <si>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</si>
  <si>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</si>
  <si>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</si>
  <si>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</si>
  <si>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</si>
  <si>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</si>
  <si>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</si>
  <si>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</si>
  <si>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</si>
  <si>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</si>
  <si>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</si>
  <si>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</si>
  <si>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</si>
  <si>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</si>
  <si>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</si>
  <si>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</si>
  <si>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</si>
  <si>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</si>
  <si>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</si>
  <si>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</si>
  <si>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</si>
  <si>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</si>
  <si>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</si>
  <si>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</si>
  <si>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</si>
  <si>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</si>
  <si>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</si>
  <si>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</si>
  <si>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</si>
  <si>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</si>
  <si>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</si>
  <si>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</si>
  <si>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</si>
  <si>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</si>
  <si>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</si>
  <si>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</si>
  <si>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</si>
  <si>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</si>
  <si>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</si>
  <si>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</si>
  <si>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</si>
  <si>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</si>
  <si>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</si>
  <si>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</si>
  <si>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</si>
  <si>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</si>
  <si>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</si>
  <si>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</si>
  <si>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</si>
  <si>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</si>
  <si>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</si>
  <si>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</si>
  <si>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</si>
  <si>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</si>
  <si>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</si>
  <si>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</si>
  <si>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</si>
  <si>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</si>
  <si>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</si>
  <si>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</si>
  <si>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</si>
  <si>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</si>
  <si>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</si>
  <si>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</si>
  <si>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</si>
  <si>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</si>
  <si>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</si>
  <si>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</si>
  <si>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</si>
  <si>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</si>
  <si>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</si>
  <si>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</si>
  <si>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</si>
  <si>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</si>
  <si>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</si>
  <si>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</si>
  <si>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</si>
  <si>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</si>
  <si>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</si>
  <si>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</si>
  <si>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</si>
  <si>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</si>
  <si>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</si>
  <si>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</si>
  <si>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</si>
  <si>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</si>
  <si>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</si>
  <si>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</si>
  <si>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</si>
  <si>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</si>
  <si>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</si>
  <si>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</si>
  <si>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</si>
  <si>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</si>
  <si>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</si>
  <si>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</si>
  <si>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</si>
  <si>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</si>
  <si>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</si>
  <si>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</si>
  <si>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</si>
  <si>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</si>
  <si>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</si>
  <si>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</si>
  <si>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</si>
  <si>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</si>
  <si>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</si>
  <si>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</si>
  <si>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</si>
  <si>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</si>
  <si>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</si>
  <si>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</si>
  <si>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</si>
  <si>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</si>
  <si>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</si>
  <si>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</si>
  <si>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</si>
  <si>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</si>
  <si>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</si>
  <si>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</si>
  <si>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</si>
  <si>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</si>
  <si>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</si>
  <si>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</si>
  <si>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</si>
  <si>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</si>
  <si>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</si>
  <si>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</si>
  <si>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</si>
  <si>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</si>
  <si>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</si>
  <si>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</si>
  <si>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</si>
  <si>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</si>
  <si>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</si>
  <si>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</si>
  <si>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</si>
  <si>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</si>
  <si>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</si>
  <si>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</si>
  <si>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</si>
  <si>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</si>
  <si>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</si>
  <si>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</si>
  <si>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</si>
  <si>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</si>
  <si>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</si>
  <si>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</si>
  <si>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</si>
  <si>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</si>
  <si>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</si>
  <si>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</si>
  <si>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</si>
  <si>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</si>
  <si>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</si>
  <si>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</si>
  <si>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</si>
  <si>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</si>
  <si>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</si>
  <si>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</si>
  <si>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</si>
  <si>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</si>
  <si>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</si>
  <si>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</si>
  <si>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</si>
  <si>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</si>
  <si>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</si>
  <si>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</si>
  <si>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</si>
  <si>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</si>
  <si>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</si>
  <si>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</si>
  <si>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</si>
  <si>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</si>
  <si>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</si>
  <si>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</si>
  <si>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</si>
  <si>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</si>
  <si>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</si>
  <si>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</si>
  <si>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</si>
  <si>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</si>
  <si>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</si>
  <si>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</si>
  <si>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</si>
  <si>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</si>
  <si>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</si>
  <si>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</si>
  <si>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</si>
  <si>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</si>
  <si>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</si>
  <si>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</si>
  <si>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</si>
  <si>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</si>
  <si>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</si>
  <si>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</si>
  <si>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</si>
  <si>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</si>
  <si>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</si>
  <si>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</si>
  <si>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</si>
  <si>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</si>
  <si>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</si>
  <si>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</si>
  <si>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</si>
  <si>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</si>
  <si>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</si>
  <si>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</si>
  <si>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</si>
  <si>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</si>
  <si>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</si>
  <si>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</si>
  <si>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</si>
  <si>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</si>
  <si>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</si>
  <si>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</si>
  <si>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</si>
  <si>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</si>
  <si>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</si>
  <si>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</si>
  <si>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</si>
  <si>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</si>
  <si>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</si>
  <si>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</si>
  <si>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</si>
  <si>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</si>
  <si>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</si>
  <si>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</si>
  <si>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</si>
  <si>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</si>
  <si>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</si>
  <si>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</si>
  <si>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</si>
  <si>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</si>
  <si>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</si>
  <si>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</si>
  <si>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</si>
  <si>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</si>
  <si>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</si>
  <si>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</si>
  <si>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</si>
  <si>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</si>
  <si>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</si>
  <si>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</si>
  <si>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</si>
  <si>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</si>
  <si>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</si>
  <si>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</si>
  <si>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</si>
  <si>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</si>
  <si>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</si>
  <si>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</si>
  <si>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</si>
  <si>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</si>
  <si>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</si>
  <si>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</si>
  <si>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</si>
  <si>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</si>
  <si>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</si>
  <si>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</si>
  <si>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</si>
  <si>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</si>
  <si>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</si>
  <si>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</si>
  <si>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</si>
  <si>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</si>
  <si>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</si>
  <si>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</si>
  <si>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</si>
  <si>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</si>
  <si>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</si>
  <si>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</si>
  <si>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</si>
  <si>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</si>
  <si>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</si>
  <si>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</si>
  <si>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</si>
  <si>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</si>
  <si>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</si>
  <si>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</si>
  <si>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</si>
  <si>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</si>
  <si>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</si>
  <si>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</si>
  <si>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</si>
  <si>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</si>
  <si>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</si>
  <si>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</si>
  <si>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</si>
  <si>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</si>
  <si>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</si>
  <si>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</si>
  <si>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</si>
  <si>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</si>
  <si>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</si>
  <si>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</si>
  <si>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</si>
  <si>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</si>
  <si>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</si>
  <si>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</si>
  <si>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</si>
  <si>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</si>
  <si>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</si>
  <si>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</si>
  <si>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</si>
  <si>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</si>
  <si>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</si>
  <si>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</si>
  <si>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</si>
  <si>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</si>
  <si>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</si>
  <si>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</si>
  <si>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</si>
  <si>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</si>
  <si>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</si>
  <si>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</si>
  <si>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</si>
  <si>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</si>
  <si>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</si>
  <si>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</si>
  <si>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</si>
  <si>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</si>
  <si>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</si>
  <si>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</si>
  <si>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</si>
  <si>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</si>
  <si>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</si>
  <si>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</si>
  <si>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</si>
  <si>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</si>
  <si>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</si>
  <si>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</si>
  <si>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</si>
  <si>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</si>
  <si>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</si>
  <si>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</si>
  <si>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</si>
  <si>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</si>
  <si>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</si>
  <si>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</si>
  <si>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</si>
  <si>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</si>
  <si>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</si>
  <si>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</si>
  <si>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</si>
  <si>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</si>
  <si>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</si>
  <si>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</si>
  <si>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</si>
  <si>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</si>
  <si>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</si>
  <si>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</si>
  <si>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</si>
  <si>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</si>
  <si>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</si>
  <si>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</si>
  <si>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</si>
  <si>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</si>
  <si>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</si>
  <si>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</si>
  <si>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</si>
  <si>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</si>
  <si>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</si>
  <si>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</si>
  <si>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</si>
  <si>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</si>
  <si>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</si>
  <si>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</si>
  <si>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</si>
  <si>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</si>
  <si>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</si>
  <si>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</si>
  <si>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</si>
  <si>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</si>
  <si>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</si>
  <si>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</si>
  <si>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</si>
  <si>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</si>
  <si>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</si>
  <si>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</si>
  <si>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</si>
  <si>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</si>
  <si>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</si>
  <si>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</si>
  <si>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</si>
  <si>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</si>
  <si>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</si>
  <si>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</si>
  <si>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</si>
  <si>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</si>
  <si>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</si>
  <si>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</si>
  <si>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</si>
  <si>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</si>
  <si>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</si>
  <si>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</si>
  <si>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</si>
  <si>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</si>
  <si>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</si>
  <si>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</si>
  <si>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</si>
  <si>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</si>
  <si>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</si>
  <si>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</si>
  <si>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</si>
  <si>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</si>
  <si>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</si>
  <si>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</si>
  <si>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</si>
  <si>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</si>
  <si>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</si>
  <si>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</si>
  <si>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</si>
  <si>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</si>
  <si>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</si>
  <si>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</si>
  <si>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</si>
  <si>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</si>
  <si>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</si>
  <si>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</si>
  <si>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</si>
  <si>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</si>
  <si>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</si>
  <si>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</si>
  <si>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</si>
  <si>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</si>
  <si>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</si>
  <si>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</si>
  <si>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</si>
  <si>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</si>
  <si>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</si>
  <si>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</si>
  <si>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</si>
  <si>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</si>
  <si>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</si>
  <si>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</si>
  <si>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</si>
  <si>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</si>
  <si>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</si>
  <si>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</si>
  <si>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</si>
  <si>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</si>
  <si>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</si>
  <si>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</si>
  <si>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</si>
  <si>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</si>
  <si>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</si>
  <si>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</si>
  <si>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</si>
  <si>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</si>
  <si>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</si>
  <si>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</si>
  <si>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</si>
  <si>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</si>
  <si>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</si>
  <si>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</si>
  <si>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</si>
  <si>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</si>
  <si>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</si>
  <si>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</si>
  <si>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</si>
  <si>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</si>
  <si>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</si>
  <si>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</si>
  <si>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</si>
  <si>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</si>
  <si>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</si>
  <si>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</si>
  <si>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</si>
  <si>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</si>
  <si>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</si>
  <si>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</si>
  <si>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</si>
  <si>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</si>
  <si>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</si>
  <si>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</si>
  <si>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</si>
  <si>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</si>
  <si>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</si>
  <si>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</si>
  <si>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</si>
  <si>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</si>
  <si>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</si>
  <si>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</si>
  <si>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</si>
  <si>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</si>
  <si>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</si>
  <si>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</si>
  <si>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</si>
  <si>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</si>
  <si>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</si>
  <si>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</si>
  <si>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</si>
  <si>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</si>
  <si>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</si>
  <si>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</si>
  <si>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</si>
  <si>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</si>
  <si>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</si>
  <si>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</si>
  <si>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</si>
  <si>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</si>
  <si>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</si>
  <si>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</si>
  <si>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</si>
  <si>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</si>
  <si>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</si>
  <si>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</si>
  <si>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</si>
  <si>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</si>
  <si>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</si>
  <si>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</si>
  <si>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</si>
  <si>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</si>
  <si>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</si>
  <si>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</si>
  <si>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</si>
  <si>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</si>
  <si>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</si>
  <si>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</si>
  <si>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</si>
  <si>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</si>
  <si>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</si>
  <si>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</si>
  <si>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</si>
  <si>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</si>
  <si>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</si>
  <si>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</si>
  <si>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</si>
  <si>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</si>
  <si>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</si>
  <si>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</si>
  <si>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</si>
  <si>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</si>
  <si>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</si>
  <si>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</si>
  <si>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</si>
  <si>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</si>
  <si>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</si>
  <si>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</si>
  <si>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</si>
  <si>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</si>
  <si>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</si>
  <si>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</si>
  <si>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</si>
  <si>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</si>
  <si>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</si>
  <si>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</si>
  <si>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</si>
  <si>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</si>
  <si>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</si>
  <si>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</si>
  <si>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</si>
  <si>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</si>
  <si>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</si>
  <si>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</si>
  <si>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</si>
  <si>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</si>
  <si>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</si>
  <si>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</si>
  <si>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</si>
  <si>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</si>
  <si>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</si>
  <si>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</si>
  <si>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</si>
  <si>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</si>
  <si>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</si>
  <si>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</si>
  <si>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</si>
  <si>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</si>
  <si>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</si>
  <si>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</si>
  <si>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</si>
  <si>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</si>
  <si>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</si>
  <si>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</si>
  <si>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</si>
  <si>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</si>
  <si>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</si>
  <si>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</si>
  <si>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</si>
  <si>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</si>
  <si>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</si>
  <si>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</si>
  <si>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</si>
  <si>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</si>
  <si>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</si>
  <si>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</si>
  <si>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</si>
  <si>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</si>
  <si>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</si>
  <si>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</si>
  <si>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</si>
  <si>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</si>
  <si>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</si>
  <si>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</si>
  <si>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</si>
  <si>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</si>
  <si>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</si>
  <si>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</si>
  <si>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</si>
  <si>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</si>
  <si>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</si>
  <si>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</si>
  <si>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</si>
  <si>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</si>
  <si>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</si>
  <si>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</si>
  <si>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</si>
  <si>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</si>
  <si>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</si>
  <si>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</si>
  <si>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</si>
  <si>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</si>
  <si>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</si>
  <si>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</si>
  <si>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</si>
  <si>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</si>
  <si>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</si>
  <si>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</si>
  <si>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</si>
  <si>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</si>
  <si>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</si>
  <si>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</si>
  <si>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</si>
  <si>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</si>
  <si>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</si>
  <si>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</si>
  <si>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</si>
  <si>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</si>
  <si>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</si>
  <si>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</si>
  <si>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</si>
  <si>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</si>
  <si>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</si>
  <si>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</si>
  <si>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</si>
  <si>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</si>
  <si>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</si>
  <si>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</si>
  <si>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</si>
  <si>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</si>
  <si>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</si>
  <si>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</si>
  <si>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</si>
  <si>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</si>
  <si>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</si>
  <si>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</si>
  <si>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</si>
  <si>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</si>
  <si>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</si>
  <si>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</si>
  <si>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</si>
  <si>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</si>
  <si>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</si>
  <si>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</si>
  <si>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</si>
  <si>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</si>
  <si>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</si>
  <si>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</si>
  <si>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</si>
  <si>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</si>
  <si>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</si>
  <si>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</si>
  <si>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</si>
  <si>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</si>
  <si>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</si>
  <si>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</si>
  <si>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</si>
  <si>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</si>
  <si>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</si>
  <si>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</si>
  <si>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</si>
  <si>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</si>
  <si>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</si>
  <si>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</si>
  <si>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</si>
  <si>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</si>
  <si>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</si>
  <si>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</si>
  <si>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</si>
  <si>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</si>
  <si>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</si>
  <si>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</si>
  <si>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</si>
  <si>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</si>
  <si>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</si>
  <si>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</si>
  <si>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</si>
  <si>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</si>
  <si>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</si>
  <si>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</si>
  <si>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</si>
  <si>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</si>
  <si>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</si>
  <si>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</si>
  <si>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</si>
  <si>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</si>
  <si>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</si>
  <si>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</si>
  <si>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</si>
  <si>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</si>
  <si>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</si>
  <si>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</si>
  <si>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</si>
  <si>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</si>
  <si>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</si>
  <si>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</si>
  <si>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</si>
  <si>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</si>
  <si>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</si>
  <si>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</si>
  <si>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</si>
  <si>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</si>
  <si>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</si>
  <si>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</si>
  <si>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</si>
  <si>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</si>
  <si>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</si>
  <si>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</si>
  <si>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</si>
  <si>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</si>
  <si>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</si>
  <si>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</si>
  <si>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</si>
  <si>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</si>
  <si>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</si>
  <si>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</si>
  <si>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</si>
  <si>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</si>
  <si>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</si>
  <si>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</si>
  <si>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</si>
  <si>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</si>
  <si>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</si>
  <si>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</si>
  <si>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</si>
  <si>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</si>
  <si>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</si>
  <si>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</si>
  <si>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</si>
  <si>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</si>
  <si>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</si>
  <si>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</si>
  <si>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</si>
  <si>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</si>
  <si>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</si>
  <si>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</si>
  <si>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</si>
  <si>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</si>
  <si>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</si>
  <si>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</si>
  <si>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</si>
  <si>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</si>
  <si>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</si>
  <si>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</si>
  <si>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</si>
  <si>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</si>
  <si>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</si>
  <si>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</si>
  <si>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</si>
  <si>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</si>
  <si>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</si>
  <si>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</si>
  <si>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</si>
  <si>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</si>
  <si>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</si>
  <si>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</si>
  <si>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</si>
  <si>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</si>
  <si>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</si>
  <si>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</si>
  <si>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</si>
  <si>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</si>
  <si>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</si>
  <si>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</si>
  <si>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</si>
  <si>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</si>
  <si>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</si>
  <si>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</si>
  <si>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</si>
  <si>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</si>
  <si>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</si>
  <si>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</si>
  <si>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</si>
  <si>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</si>
  <si>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</si>
  <si>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</si>
  <si>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</si>
  <si>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</si>
  <si>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</si>
  <si>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</si>
  <si>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</si>
  <si>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</si>
  <si>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</si>
  <si>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</si>
  <si>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</si>
  <si>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</si>
  <si>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</si>
  <si>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</si>
  <si>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</si>
  <si>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</si>
  <si>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</si>
  <si>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</si>
  <si>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</si>
  <si>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</si>
  <si>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</si>
  <si>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</si>
  <si>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</si>
  <si>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</si>
  <si>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</si>
  <si>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</si>
  <si>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</si>
  <si>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</si>
  <si>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</si>
  <si>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</si>
  <si>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</si>
  <si>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</si>
  <si>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</si>
  <si>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</si>
  <si>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</si>
  <si>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</si>
  <si>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</si>
  <si>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</si>
  <si>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</si>
  <si>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</si>
  <si>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</si>
  <si>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</si>
  <si>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</si>
  <si>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</si>
  <si>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</si>
  <si>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</si>
  <si>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</si>
  <si>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</si>
  <si>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</si>
  <si>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</si>
  <si>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</si>
  <si>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</si>
  <si>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</si>
  <si>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</si>
  <si>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</si>
  <si>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</si>
  <si>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</si>
  <si>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</si>
  <si>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</si>
  <si>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</si>
  <si>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</si>
  <si>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</si>
  <si>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</si>
  <si>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</si>
  <si>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</si>
  <si>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</si>
  <si>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</si>
  <si>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</si>
  <si>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</si>
  <si>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</si>
  <si>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</si>
  <si>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</si>
  <si>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</si>
  <si>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</si>
  <si>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</si>
  <si>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</si>
  <si>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</si>
  <si>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</si>
  <si>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</si>
  <si>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</si>
  <si>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</si>
  <si>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</si>
  <si>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</si>
  <si>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</si>
  <si>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</si>
  <si>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</si>
  <si>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</si>
  <si>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</si>
  <si>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</si>
  <si>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</si>
  <si>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</si>
  <si>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</si>
  <si>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</si>
  <si>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</si>
  <si>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</si>
  <si>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</si>
  <si>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</si>
  <si>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</si>
  <si>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</si>
  <si>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</si>
  <si>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</si>
  <si>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</si>
  <si>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</si>
  <si>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</si>
  <si>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</si>
  <si>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</si>
  <si>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</si>
  <si>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</si>
  <si>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</si>
  <si>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</si>
  <si>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</si>
  <si>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</si>
  <si>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</si>
  <si>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</si>
  <si>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</si>
  <si>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</si>
  <si>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</si>
  <si>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</si>
  <si>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</si>
  <si>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</si>
  <si>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</si>
  <si>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</si>
  <si>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</si>
  <si>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</si>
  <si>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</si>
  <si>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</si>
  <si>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</si>
  <si>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</si>
  <si>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</si>
  <si>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</si>
  <si>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</si>
  <si>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</si>
  <si>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</si>
  <si>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</si>
  <si>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</si>
  <si>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</si>
  <si>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</si>
  <si>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</si>
  <si>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</si>
  <si>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</si>
  <si>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</si>
  <si>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</si>
  <si>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</si>
  <si>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</si>
  <si>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</si>
  <si>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</si>
  <si>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</si>
  <si>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</si>
  <si>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</si>
  <si>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</si>
  <si>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</si>
  <si>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</si>
  <si>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</si>
  <si>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</si>
  <si>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</si>
  <si>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</si>
  <si>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</si>
  <si>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</si>
  <si>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</si>
  <si>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</si>
  <si>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</si>
  <si>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</si>
  <si>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</si>
  <si>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</si>
  <si>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</si>
  <si>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</si>
  <si>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</si>
  <si>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</si>
  <si>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</si>
  <si>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</si>
  <si>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</si>
  <si>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</si>
  <si>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</si>
  <si>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</si>
  <si>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</si>
  <si>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</si>
  <si>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</si>
  <si>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</si>
  <si>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</si>
  <si>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</si>
  <si>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</si>
  <si>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</si>
  <si>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</si>
  <si>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</si>
  <si>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</si>
  <si>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</si>
  <si>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</si>
  <si>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</si>
  <si>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</si>
  <si>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</si>
  <si>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</si>
  <si>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</si>
  <si>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</si>
  <si>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</si>
  <si>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</si>
  <si>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</si>
  <si>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</si>
  <si>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</si>
  <si>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</si>
  <si>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</si>
  <si>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</si>
  <si>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</si>
  <si>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</si>
  <si>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</si>
  <si>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</si>
  <si>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</si>
  <si>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</si>
  <si>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</si>
  <si>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</si>
  <si>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</si>
  <si>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</si>
  <si>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</si>
  <si>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</si>
  <si>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</si>
  <si>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</si>
  <si>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</si>
  <si>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</si>
  <si>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</si>
  <si>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</si>
  <si>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</si>
  <si>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</si>
  <si>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</si>
  <si>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</si>
  <si>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</si>
  <si>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</si>
  <si>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</si>
  <si>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</si>
  <si>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</si>
  <si>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</si>
  <si>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</si>
  <si>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</si>
  <si>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</si>
  <si>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</si>
  <si>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</si>
  <si>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</si>
  <si>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</si>
  <si>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</si>
  <si>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</si>
  <si>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</si>
  <si>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</si>
  <si>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</si>
  <si>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</si>
  <si>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</si>
  <si>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</si>
  <si>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</si>
  <si>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</si>
  <si>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</si>
  <si>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</si>
  <si>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</si>
  <si>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</si>
  <si>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</si>
  <si>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</si>
  <si>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</si>
  <si>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</si>
  <si>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</si>
  <si>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</si>
  <si>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</si>
  <si>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</si>
  <si>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</si>
  <si>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</si>
  <si>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</si>
  <si>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</si>
  <si>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</si>
  <si>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</si>
  <si>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</si>
  <si>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</si>
  <si>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</si>
  <si>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</si>
  <si>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</si>
  <si>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</si>
  <si>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</si>
  <si>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</si>
  <si>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</si>
  <si>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</si>
  <si>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</si>
  <si>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</si>
  <si>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</si>
  <si>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</si>
  <si>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</si>
  <si>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</si>
  <si>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</si>
  <si>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</si>
  <si>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</si>
  <si>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</si>
  <si>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</si>
  <si>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</si>
  <si>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</si>
  <si>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</si>
  <si>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</si>
  <si>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</si>
  <si>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</si>
  <si>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</si>
  <si>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</si>
  <si>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</si>
  <si>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</si>
  <si>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</si>
  <si>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</si>
  <si>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</si>
  <si>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</si>
  <si>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</si>
  <si>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</si>
  <si>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</si>
  <si>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</si>
  <si>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</si>
  <si>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</si>
  <si>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</si>
  <si>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</si>
  <si>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</si>
  <si>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</si>
  <si>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</si>
  <si>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</si>
  <si>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</si>
  <si>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</si>
  <si>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</si>
  <si>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</si>
  <si>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</si>
  <si>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</si>
  <si>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</si>
  <si>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</si>
  <si>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</si>
  <si>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</si>
  <si>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</si>
  <si>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</si>
  <si>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</si>
  <si>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</si>
  <si>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</si>
  <si>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</si>
  <si>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</si>
  <si>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</si>
  <si>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</si>
  <si>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</si>
  <si>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</si>
  <si>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</si>
  <si>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</si>
  <si>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</si>
  <si>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</si>
  <si>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</si>
  <si>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</si>
  <si>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</si>
  <si>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</si>
  <si>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</si>
  <si>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</si>
  <si>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</si>
  <si>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</si>
  <si>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</si>
  <si>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</si>
  <si>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</si>
  <si>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</si>
  <si>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</si>
  <si>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</si>
  <si>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</si>
  <si>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</si>
  <si>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</si>
  <si>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</si>
  <si>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</si>
  <si>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</si>
  <si>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</si>
  <si>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</si>
  <si>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</si>
  <si>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</si>
  <si>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</si>
  <si>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</si>
  <si>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</si>
  <si>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</si>
  <si>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</si>
  <si>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</si>
  <si>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</si>
  <si>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</si>
  <si>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</si>
  <si>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</si>
  <si>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</si>
  <si>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</si>
  <si>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</si>
  <si>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</si>
  <si>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</si>
  <si>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</si>
  <si>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</si>
  <si>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</si>
  <si>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</si>
  <si>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</si>
  <si>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</si>
  <si>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</si>
  <si>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</si>
  <si>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</si>
  <si>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</si>
  <si>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</si>
  <si>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</si>
  <si>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</si>
  <si>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</si>
  <si>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</si>
  <si>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</si>
  <si>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</si>
  <si>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</si>
  <si>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</si>
  <si>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</si>
  <si>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</si>
  <si>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</si>
  <si>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</si>
  <si>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</si>
  <si>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</si>
  <si>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</si>
  <si>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</si>
  <si>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</si>
  <si>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</si>
  <si>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</si>
  <si>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</si>
  <si>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</si>
  <si>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</si>
  <si>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</si>
  <si>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</si>
  <si>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</si>
  <si>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</si>
  <si>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</si>
  <si>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</si>
  <si>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</si>
  <si>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</si>
  <si>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</si>
  <si>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</si>
  <si>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</si>
  <si>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</si>
  <si>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</si>
  <si>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</si>
  <si>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</si>
  <si>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</si>
  <si>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</si>
  <si>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</si>
  <si>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</si>
  <si>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</si>
  <si>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</si>
  <si>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</si>
  <si>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</si>
  <si>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</si>
  <si>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</si>
  <si>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</si>
  <si>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</si>
  <si>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</si>
  <si>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</si>
  <si>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</si>
  <si>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</si>
  <si>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</si>
  <si>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</si>
  <si>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</si>
  <si>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</si>
  <si>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</si>
  <si>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</si>
  <si>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</si>
  <si>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</si>
  <si>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</si>
  <si>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</si>
  <si>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</si>
  <si>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</si>
  <si>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</si>
  <si>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</si>
  <si>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</si>
  <si>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</si>
  <si>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</si>
  <si>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</si>
  <si>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</si>
  <si>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</si>
  <si>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</si>
  <si>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</si>
  <si>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</si>
  <si>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</si>
  <si>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</si>
  <si>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</si>
  <si>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</si>
  <si>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</si>
  <si>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</si>
  <si>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</si>
  <si>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</si>
  <si>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</si>
  <si>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</si>
  <si>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</si>
  <si>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</si>
  <si>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</si>
  <si>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</si>
  <si>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</si>
  <si>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</si>
  <si>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</si>
  <si>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</si>
  <si>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</si>
  <si>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</si>
  <si>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</si>
  <si>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</si>
  <si>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</si>
  <si>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</si>
  <si>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</si>
  <si>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</si>
  <si>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</si>
  <si>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</si>
  <si>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</si>
  <si>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</si>
  <si>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</si>
  <si>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</si>
  <si>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</si>
  <si>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</si>
  <si>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</si>
  <si>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</si>
  <si>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</si>
  <si>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</si>
  <si>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</si>
  <si>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</si>
  <si>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</si>
  <si>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</si>
  <si>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</si>
  <si>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</si>
  <si>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</si>
  <si>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</si>
  <si>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</si>
  <si>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</si>
  <si>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</si>
  <si>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</si>
  <si>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</si>
  <si>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</si>
  <si>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</si>
  <si>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</si>
  <si>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</si>
  <si>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</si>
  <si>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</si>
  <si>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</si>
  <si>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</si>
  <si>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</si>
  <si>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</si>
  <si>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</si>
  <si>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</si>
  <si>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</si>
  <si>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</si>
  <si>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</si>
  <si>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</si>
  <si>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</si>
  <si>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</si>
  <si>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</si>
  <si>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</si>
  <si>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</si>
  <si>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</si>
  <si>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</si>
  <si>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</si>
  <si>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</si>
  <si>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</si>
  <si>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</si>
  <si>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</si>
  <si>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</si>
  <si>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</si>
  <si>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</si>
  <si>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</si>
  <si>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</si>
  <si>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</si>
  <si>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</si>
  <si>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</si>
  <si>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</si>
  <si>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</si>
  <si>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</si>
  <si>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</si>
  <si>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</si>
  <si>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</si>
  <si>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</si>
  <si>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</si>
  <si>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</si>
  <si>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</si>
  <si>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</si>
  <si>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</si>
  <si>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</si>
  <si>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</si>
  <si>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</si>
  <si>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</si>
  <si>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</si>
  <si>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</si>
  <si>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</si>
  <si>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</si>
  <si>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</si>
  <si>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</si>
  <si>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</si>
  <si>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</si>
  <si>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</si>
  <si>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</si>
  <si>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</si>
  <si>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</si>
  <si>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</si>
  <si>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</si>
  <si>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</si>
  <si>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</si>
  <si>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</si>
  <si>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</si>
  <si>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</si>
  <si>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</si>
  <si>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</si>
  <si>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</si>
  <si>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</si>
  <si>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</si>
  <si>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</si>
  <si>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</si>
  <si>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</si>
  <si>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</si>
  <si>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</si>
  <si>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</si>
  <si>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</si>
  <si>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</si>
  <si>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</si>
  <si>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</si>
  <si>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</si>
  <si>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</si>
  <si>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</si>
  <si>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</si>
  <si>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</si>
  <si>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</si>
  <si>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</si>
  <si>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</si>
  <si>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</si>
  <si>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</si>
  <si>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</si>
  <si>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</si>
  <si>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</si>
  <si>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</si>
  <si>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</si>
  <si>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</si>
  <si>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</si>
  <si>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</si>
  <si>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</si>
  <si>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</si>
  <si>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</si>
  <si>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</si>
  <si>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</si>
  <si>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</si>
  <si>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</si>
  <si>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</si>
  <si>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</si>
  <si>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</si>
  <si>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</si>
  <si>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</si>
  <si>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</si>
  <si>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</si>
  <si>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</si>
  <si>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</si>
  <si>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</si>
  <si>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</si>
  <si>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</si>
  <si>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</si>
  <si>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</si>
  <si>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</si>
  <si>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</si>
  <si>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</si>
  <si>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</si>
  <si>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</si>
  <si>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</si>
  <si>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</si>
  <si>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</si>
  <si>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</si>
  <si>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</si>
  <si>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</si>
  <si>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</si>
  <si>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</si>
  <si>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</si>
  <si>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</si>
  <si>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</si>
  <si>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</si>
  <si>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</si>
  <si>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</si>
  <si>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</si>
  <si>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</si>
  <si>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</si>
  <si>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</si>
  <si>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</si>
  <si>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</si>
  <si>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</si>
  <si>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</si>
  <si>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</si>
  <si>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</si>
  <si>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</si>
  <si>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</si>
  <si>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</si>
  <si>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</si>
  <si>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</si>
  <si>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</si>
  <si>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</si>
  <si>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</si>
  <si>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</si>
  <si>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</si>
  <si>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</si>
  <si>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</si>
  <si>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</si>
  <si>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</si>
  <si>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</si>
  <si>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</si>
  <si>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</si>
  <si>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</si>
  <si>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</si>
  <si>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</si>
  <si>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</si>
  <si>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</si>
  <si>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</si>
  <si>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</si>
  <si>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</si>
  <si>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</si>
  <si>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</si>
  <si>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</si>
  <si>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</si>
  <si>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</si>
  <si>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</si>
  <si>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</si>
  <si>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</si>
  <si>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</si>
  <si>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</si>
  <si>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</si>
  <si>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</si>
  <si>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</si>
  <si>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</si>
  <si>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</si>
  <si>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</si>
  <si>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</si>
  <si>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</si>
  <si>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</si>
  <si>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</si>
  <si>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</si>
  <si>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</si>
  <si>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</si>
  <si>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</si>
  <si>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</si>
  <si>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</si>
  <si>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</si>
  <si>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</si>
  <si>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</si>
  <si>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</si>
  <si>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</si>
  <si>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</si>
  <si>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</si>
  <si>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</si>
  <si>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</si>
  <si>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</si>
  <si>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</si>
  <si>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</si>
  <si>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</si>
  <si>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</si>
  <si>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</si>
  <si>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</si>
  <si>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</si>
  <si>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</si>
  <si>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</si>
  <si>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</si>
  <si>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</si>
  <si>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</si>
  <si>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</si>
  <si>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</si>
  <si>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</si>
  <si>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</si>
  <si>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</si>
  <si>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</si>
  <si>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</si>
  <si>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</si>
  <si>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</si>
  <si>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</si>
  <si>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</si>
  <si>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</si>
  <si>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</si>
  <si>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</si>
  <si>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</si>
  <si>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</si>
  <si>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</si>
  <si>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</si>
  <si>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</si>
  <si>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</si>
  <si>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</si>
  <si>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</si>
  <si>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</si>
  <si>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</si>
  <si>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</si>
  <si>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</si>
  <si>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</si>
  <si>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</si>
  <si>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</si>
  <si>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</si>
  <si>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</si>
  <si>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</si>
  <si>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</si>
  <si>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</si>
  <si>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</si>
  <si>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</si>
  <si>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</si>
  <si>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</si>
  <si>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</si>
  <si>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</si>
  <si>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</si>
  <si>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</si>
  <si>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</si>
  <si>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</si>
  <si>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</si>
  <si>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</si>
  <si>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</si>
  <si>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</si>
  <si>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</si>
  <si>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</si>
  <si>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</si>
  <si>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</si>
  <si>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</si>
  <si>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</si>
  <si>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</si>
  <si>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</si>
  <si>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</si>
  <si>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</si>
  <si>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</si>
  <si>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</si>
  <si>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</si>
  <si>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</si>
  <si>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</si>
  <si>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</si>
  <si>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</si>
  <si>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</si>
  <si>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</si>
  <si>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</si>
  <si>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</si>
  <si>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</si>
  <si>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</si>
  <si>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</si>
  <si>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</si>
  <si>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</si>
  <si>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</si>
  <si>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</si>
  <si>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</si>
  <si>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</si>
  <si>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</si>
  <si>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</si>
  <si>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</si>
  <si>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</si>
  <si>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</si>
  <si>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</si>
  <si>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</si>
  <si>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</si>
  <si>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</si>
  <si>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</si>
  <si>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</si>
  <si>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</si>
  <si>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</si>
  <si>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</si>
  <si>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</si>
  <si>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</si>
  <si>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</si>
  <si>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</si>
  <si>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</si>
  <si>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</si>
  <si>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</si>
  <si>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</si>
  <si>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</si>
  <si>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</si>
  <si>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</si>
  <si>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</si>
  <si>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</si>
  <si>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</si>
  <si>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</si>
  <si>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</si>
  <si>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</si>
  <si>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</si>
  <si>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</si>
  <si>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</si>
  <si>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</si>
  <si>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</si>
  <si>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</si>
  <si>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</si>
  <si>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</si>
  <si>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</si>
  <si>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</si>
  <si>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</si>
  <si>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</si>
  <si>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</si>
  <si>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</si>
  <si>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</si>
  <si>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</si>
  <si>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</si>
  <si>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</si>
  <si>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</si>
  <si>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</si>
  <si>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</si>
  <si>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</si>
  <si>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</si>
  <si>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</si>
  <si>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</si>
  <si>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</si>
  <si>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</si>
  <si>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</si>
  <si>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</si>
  <si>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</si>
  <si>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</si>
  <si>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</si>
  <si>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</si>
  <si>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</si>
  <si>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</si>
  <si>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</si>
  <si>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</si>
  <si>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</si>
  <si>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</si>
  <si>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</si>
  <si>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</si>
  <si>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</si>
  <si>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</si>
  <si>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</si>
  <si>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</si>
  <si>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</si>
  <si>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</si>
  <si>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</si>
  <si>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</si>
  <si>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</si>
  <si>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</si>
  <si>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</si>
  <si>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</si>
  <si>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</si>
  <si>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</si>
  <si>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</si>
  <si>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</si>
  <si>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</si>
  <si>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</si>
  <si>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</si>
  <si>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</si>
  <si>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</si>
  <si>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</si>
  <si>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</si>
  <si>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</si>
  <si>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</si>
  <si>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</si>
  <si>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</si>
  <si>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</si>
  <si>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</si>
  <si>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</si>
  <si>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</si>
  <si>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</si>
  <si>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</si>
  <si>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</si>
  <si>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</si>
  <si>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</si>
  <si>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</si>
  <si>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</si>
  <si>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</si>
  <si>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</si>
  <si>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</si>
  <si>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</si>
  <si>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</si>
  <si>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</si>
  <si>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</si>
  <si>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</si>
  <si>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</si>
  <si>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</si>
  <si>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</si>
  <si>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</si>
  <si>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</si>
  <si>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</si>
  <si>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</si>
  <si>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</si>
  <si>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</si>
  <si>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</si>
  <si>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</si>
  <si>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</si>
  <si>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</si>
  <si>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</si>
  <si>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</si>
  <si>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</si>
  <si>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</si>
  <si>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</si>
  <si>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</si>
  <si>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</si>
  <si>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</si>
  <si>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</si>
  <si>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</si>
  <si>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</si>
  <si>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</si>
  <si>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</si>
  <si>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</si>
  <si>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</si>
  <si>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</si>
  <si>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</si>
  <si>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</si>
  <si>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</si>
  <si>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</si>
  <si>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</si>
  <si>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</si>
  <si>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</si>
  <si>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</si>
  <si>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</si>
  <si>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</si>
  <si>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</si>
  <si>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</si>
  <si>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</si>
  <si>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</si>
  <si>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</si>
  <si>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</si>
  <si>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</si>
  <si>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</si>
  <si>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</si>
  <si>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</si>
  <si>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</si>
  <si>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</si>
  <si>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</si>
  <si>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</si>
  <si>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</si>
  <si>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</si>
  <si>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</si>
  <si>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</si>
  <si>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</si>
  <si>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</si>
  <si>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</si>
  <si>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</si>
  <si>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</si>
  <si>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</si>
  <si>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</si>
  <si>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</si>
  <si>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</si>
  <si>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</si>
  <si>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</si>
  <si>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</si>
  <si>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</si>
  <si>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</si>
  <si>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</si>
  <si>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</si>
  <si>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</si>
  <si>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</si>
  <si>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</si>
  <si>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</si>
  <si>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</si>
  <si>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</si>
  <si>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</si>
  <si>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</si>
  <si>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</si>
  <si>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</si>
  <si>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</si>
  <si>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</si>
  <si>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</si>
  <si>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</si>
  <si>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</si>
  <si>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</si>
  <si>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</si>
  <si>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</si>
  <si>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</si>
  <si>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</si>
  <si>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</si>
  <si>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</si>
  <si>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</si>
  <si>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</si>
  <si>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</si>
  <si>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</si>
  <si>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</si>
  <si>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</si>
  <si>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</si>
  <si>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</si>
  <si>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</si>
  <si>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</si>
  <si>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</si>
  <si>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</si>
  <si>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</si>
  <si>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</si>
  <si>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</si>
  <si>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</si>
  <si>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</si>
  <si>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</si>
  <si>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</si>
  <si>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</si>
  <si>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</si>
  <si>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</si>
  <si>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</si>
  <si>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</si>
  <si>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</si>
  <si>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</si>
  <si>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</si>
  <si>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</si>
  <si>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</si>
  <si>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</si>
  <si>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</si>
  <si>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</si>
  <si>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</si>
  <si>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</si>
  <si>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</si>
  <si>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</si>
  <si>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</si>
  <si>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</si>
  <si>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</si>
  <si>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</si>
  <si>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</si>
  <si>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</si>
  <si>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</si>
  <si>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</si>
  <si>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</si>
  <si>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</si>
  <si>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</si>
  <si>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</si>
  <si>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</si>
  <si>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</si>
  <si>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</si>
  <si>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</si>
  <si>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</si>
  <si>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</si>
  <si>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</si>
  <si>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</si>
  <si>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</si>
  <si>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</si>
  <si>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</si>
  <si>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</si>
  <si>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</si>
  <si>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</si>
  <si>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</si>
  <si>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</si>
  <si>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</si>
  <si>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</si>
  <si>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</si>
  <si>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</si>
  <si>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</si>
  <si>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</si>
  <si>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</si>
  <si>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</si>
  <si>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</si>
  <si>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</si>
  <si>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</si>
  <si>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</si>
  <si>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</si>
  <si>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</si>
  <si>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</si>
  <si>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</si>
  <si>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</si>
  <si>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</si>
  <si>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</si>
  <si>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</si>
  <si>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</si>
  <si>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</si>
  <si>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</si>
  <si>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</si>
  <si>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</si>
  <si>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</si>
  <si>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</si>
  <si>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</si>
  <si>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</si>
  <si>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</si>
  <si>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</si>
  <si>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</si>
  <si>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</si>
  <si>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</si>
  <si>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</si>
  <si>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</si>
  <si>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</si>
  <si>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</si>
  <si>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</si>
  <si>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</si>
  <si>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</si>
  <si>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</si>
  <si>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</si>
  <si>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</si>
  <si>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</si>
  <si>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</si>
  <si>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</si>
  <si>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</si>
  <si>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</si>
  <si>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</si>
  <si>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</si>
  <si>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</si>
  <si>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</si>
  <si>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</si>
  <si>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</si>
  <si>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</si>
  <si>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</si>
  <si>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</si>
  <si>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</si>
  <si>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</si>
  <si>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</si>
  <si>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</si>
  <si>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</si>
  <si>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</si>
  <si>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</si>
  <si>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</si>
  <si>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</si>
  <si>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</si>
  <si>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</si>
  <si>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</si>
  <si>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</si>
  <si>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</si>
  <si>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</si>
  <si>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</si>
  <si>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</si>
  <si>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</si>
  <si>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</si>
  <si>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</si>
  <si>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</si>
  <si>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</si>
  <si>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</si>
  <si>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</si>
  <si>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</si>
  <si>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</si>
  <si>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</si>
  <si>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</si>
  <si>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</si>
  <si>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</si>
  <si>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</si>
  <si>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</si>
  <si>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</si>
  <si>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</si>
  <si>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</si>
  <si>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</si>
  <si>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</si>
  <si>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</si>
  <si>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</si>
  <si>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</si>
  <si>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</si>
  <si>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</si>
  <si>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</si>
  <si>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</si>
  <si>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</si>
  <si>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</si>
  <si>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</si>
  <si>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</si>
  <si>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</si>
  <si>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</si>
  <si>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</si>
  <si>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</si>
  <si>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</si>
  <si>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</si>
  <si>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</si>
  <si>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</si>
  <si>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</si>
  <si>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</si>
  <si>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</si>
  <si>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</si>
  <si>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</si>
  <si>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</si>
  <si>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</si>
  <si>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</si>
  <si>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</si>
  <si>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</si>
  <si>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</si>
  <si>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</si>
  <si>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</si>
  <si>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</si>
  <si>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</si>
  <si>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</si>
  <si>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</si>
  <si>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</si>
  <si>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</si>
  <si>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</si>
  <si>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</si>
  <si>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</si>
  <si>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</si>
  <si>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</si>
  <si>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</si>
  <si>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</si>
  <si>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</si>
  <si>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</si>
  <si>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</si>
  <si>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</si>
  <si>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</si>
  <si>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</si>
  <si>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</si>
  <si>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</si>
  <si>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</si>
  <si>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</si>
  <si>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</si>
  <si>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</si>
  <si>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</si>
  <si>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</si>
  <si>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</si>
  <si>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</si>
  <si>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</si>
  <si>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</si>
  <si>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</si>
  <si>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</si>
  <si>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</si>
  <si>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</si>
  <si>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</si>
  <si>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</si>
  <si>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</si>
  <si>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</si>
  <si>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</si>
  <si>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</si>
  <si>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</si>
  <si>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</si>
  <si>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</si>
  <si>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</si>
  <si>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</si>
  <si>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</si>
  <si>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</si>
  <si>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</si>
  <si>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</si>
  <si>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</si>
  <si>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</si>
  <si>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</si>
  <si>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</si>
  <si>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</si>
  <si>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</si>
  <si>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</si>
  <si>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</si>
  <si>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</si>
  <si>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</si>
  <si>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</si>
  <si>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</si>
  <si>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</si>
  <si>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</si>
  <si>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</si>
  <si>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</si>
  <si>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</si>
  <si>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</si>
  <si>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</si>
  <si>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</si>
  <si>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</si>
  <si>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</si>
  <si>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</si>
  <si>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</si>
  <si>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</si>
  <si>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</si>
  <si>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</si>
  <si>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</si>
  <si>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</si>
  <si>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</si>
  <si>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</si>
  <si>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</si>
  <si>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</si>
  <si>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</si>
  <si>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</si>
  <si>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</si>
  <si>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</si>
  <si>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</si>
  <si>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</si>
  <si>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</si>
  <si>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</si>
  <si>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</si>
  <si>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</si>
  <si>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</si>
  <si>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</si>
  <si>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</si>
  <si>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</si>
  <si>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</si>
  <si>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</si>
  <si>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</si>
  <si>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</si>
  <si>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</si>
  <si>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</si>
  <si>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</si>
  <si>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</si>
  <si>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</si>
  <si>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</si>
  <si>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</si>
  <si>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</si>
  <si>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</si>
  <si>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</si>
  <si>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</si>
  <si>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</si>
  <si>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</si>
  <si>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</si>
  <si>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</si>
  <si>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</si>
  <si>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</si>
  <si>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</si>
  <si>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</si>
  <si>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</si>
  <si>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</si>
  <si>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</si>
  <si>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</si>
  <si>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</si>
  <si>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</si>
  <si>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</si>
  <si>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</si>
  <si>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</si>
  <si>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</si>
  <si>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</si>
  <si>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</si>
  <si>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</si>
  <si>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</si>
  <si>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</si>
  <si>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</si>
  <si>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</si>
  <si>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</si>
  <si>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</si>
  <si>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</si>
  <si>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</si>
  <si>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</si>
  <si>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</si>
  <si>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</si>
  <si>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</si>
  <si>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</si>
  <si>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</si>
  <si>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</si>
  <si>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</si>
  <si>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</si>
  <si>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</si>
  <si>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</si>
  <si>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</si>
  <si>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</si>
  <si>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</si>
  <si>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</si>
  <si>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</si>
  <si>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</si>
  <si>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</si>
  <si>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</si>
  <si>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</si>
  <si>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</si>
  <si>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</si>
  <si>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</si>
  <si>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</si>
  <si>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</si>
  <si>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</si>
  <si>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</si>
  <si>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</si>
  <si>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</si>
  <si>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</si>
  <si>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</si>
  <si>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</si>
  <si>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</si>
  <si>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</si>
  <si>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</si>
  <si>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</si>
  <si>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</si>
  <si>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</si>
  <si>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</si>
  <si>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</si>
  <si>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</si>
  <si>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</si>
  <si>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</si>
  <si>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</si>
  <si>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</si>
  <si>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</si>
  <si>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</si>
  <si>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</si>
  <si>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</si>
  <si>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</si>
  <si>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</si>
  <si>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</si>
  <si>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</si>
  <si>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</si>
  <si>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</si>
  <si>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</si>
  <si>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</si>
  <si>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</si>
  <si>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</si>
  <si>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</si>
  <si>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</si>
  <si>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</si>
  <si>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</si>
  <si>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</si>
  <si>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</si>
  <si>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</si>
  <si>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</si>
  <si>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</si>
  <si>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</si>
  <si>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</si>
  <si>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</si>
  <si>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</si>
  <si>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</si>
  <si>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</si>
  <si>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</si>
  <si>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</si>
  <si>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</si>
  <si>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</si>
  <si>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</si>
  <si>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</si>
  <si>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</si>
  <si>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</si>
  <si>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</si>
  <si>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</si>
  <si>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</si>
  <si>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</si>
  <si>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</si>
  <si>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</si>
  <si>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</si>
  <si>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</si>
  <si>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</si>
  <si>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</si>
  <si>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</si>
  <si>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</si>
  <si>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</si>
  <si>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</si>
  <si>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</si>
  <si>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</si>
  <si>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</si>
  <si>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</si>
  <si>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</si>
  <si>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</si>
  <si>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</si>
  <si>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</si>
  <si>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</si>
  <si>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</si>
  <si>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</si>
  <si>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</si>
  <si>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</si>
  <si>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</si>
  <si>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</si>
  <si>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</si>
  <si>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</si>
  <si>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</si>
  <si>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</si>
  <si>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</si>
  <si>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</si>
  <si>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</si>
  <si>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</si>
  <si>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</si>
  <si>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</si>
  <si>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</si>
  <si>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</si>
  <si>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</si>
  <si>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</si>
  <si>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</si>
  <si>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</si>
  <si>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</si>
  <si>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</si>
  <si>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</si>
  <si>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</si>
  <si>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</si>
  <si>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</si>
  <si>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</si>
  <si>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</si>
  <si>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</si>
  <si>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</si>
  <si>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</si>
  <si>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</si>
  <si>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</si>
  <si>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</si>
  <si>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</si>
  <si>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</si>
  <si>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</si>
  <si>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</si>
  <si>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</si>
  <si>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</si>
  <si>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</si>
  <si>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</si>
  <si>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</si>
  <si>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</si>
  <si>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</si>
  <si>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</si>
  <si>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</si>
  <si>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</si>
  <si>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</si>
  <si>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</si>
  <si>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</si>
  <si>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</si>
  <si>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</si>
  <si>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</si>
  <si>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</si>
  <si>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</si>
  <si>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</si>
  <si>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</si>
  <si>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</si>
  <si>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</si>
  <si>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</si>
  <si>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</si>
  <si>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</si>
  <si>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</si>
  <si>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</si>
  <si>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</si>
  <si>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</si>
  <si>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</si>
  <si>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</si>
  <si>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</si>
  <si>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</si>
  <si>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</si>
  <si>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</si>
  <si>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</si>
  <si>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</si>
  <si>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</si>
  <si>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</si>
  <si>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</si>
  <si>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</si>
  <si>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</si>
  <si>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</si>
  <si>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</si>
  <si>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</si>
  <si>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</si>
  <si>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</si>
  <si>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</si>
  <si>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</si>
  <si>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</si>
  <si>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</si>
  <si>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</si>
  <si>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</si>
  <si>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</si>
  <si>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</si>
  <si>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</si>
  <si>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</si>
  <si>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</si>
  <si>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</si>
  <si>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</si>
  <si>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</si>
  <si>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</si>
  <si>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</si>
  <si>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</si>
  <si>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</si>
  <si>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</si>
  <si>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</si>
  <si>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</si>
  <si>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</si>
  <si>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</si>
  <si>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</si>
  <si>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</si>
  <si>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</si>
  <si>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</si>
  <si>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</si>
  <si>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</si>
  <si>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</si>
  <si>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</si>
  <si>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</si>
  <si>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</si>
  <si>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</si>
  <si>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</si>
  <si>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</si>
  <si>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</si>
  <si>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</si>
  <si>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</si>
  <si>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</si>
  <si>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</si>
  <si>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</si>
  <si>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</si>
  <si>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</si>
  <si>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</si>
  <si>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</si>
  <si>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</si>
  <si>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</si>
  <si>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</si>
  <si>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</si>
  <si>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</si>
  <si>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</si>
  <si>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</si>
  <si>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</si>
  <si>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</si>
  <si>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</si>
  <si>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</si>
  <si>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</si>
  <si>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</si>
  <si>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</si>
  <si>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</si>
  <si>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</si>
  <si>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</si>
  <si>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</si>
  <si>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</si>
  <si>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</si>
  <si>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</si>
  <si>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</si>
  <si>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</si>
  <si>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</si>
  <si>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</si>
  <si>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</si>
  <si>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</si>
  <si>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</si>
  <si>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</si>
  <si>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</si>
  <si>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</si>
  <si>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</si>
  <si>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</si>
  <si>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</si>
  <si>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</si>
  <si>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</si>
  <si>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</si>
  <si>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</si>
  <si>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</si>
  <si>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</si>
  <si>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</si>
  <si>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</si>
  <si>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</si>
  <si>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</si>
  <si>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</si>
  <si>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</si>
  <si>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</si>
  <si>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</si>
  <si>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</si>
  <si>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</si>
  <si>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</si>
  <si>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</si>
  <si>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</si>
  <si>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</si>
  <si>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</si>
  <si>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</si>
  <si>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</si>
  <si>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</si>
  <si>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</si>
  <si>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</si>
  <si>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</si>
  <si>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</si>
  <si>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</si>
  <si>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</si>
  <si>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</si>
  <si>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</si>
  <si>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</si>
  <si>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</si>
  <si>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</si>
  <si>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</si>
  <si>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</si>
  <si>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</si>
  <si>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</si>
  <si>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</si>
  <si>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</si>
  <si>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</si>
  <si>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</si>
  <si>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</si>
  <si>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</si>
  <si>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</si>
  <si>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</si>
  <si>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</si>
  <si>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</si>
  <si>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</si>
  <si>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</si>
  <si>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</si>
  <si>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</si>
  <si>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</si>
  <si>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</si>
  <si>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</si>
  <si>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</si>
  <si>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</si>
  <si>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</si>
  <si>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</si>
  <si>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</si>
  <si>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</si>
  <si>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</si>
  <si>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</si>
  <si>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</si>
  <si>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</si>
  <si>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</si>
  <si>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</si>
  <si>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</si>
  <si>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</si>
  <si>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</si>
  <si>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</si>
  <si>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</si>
  <si>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</si>
  <si>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</si>
  <si>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</si>
  <si>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</si>
  <si>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</si>
  <si>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</si>
  <si>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</si>
  <si>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</si>
  <si>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</si>
  <si>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</si>
  <si>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</si>
  <si>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</si>
  <si>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</si>
  <si>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</si>
  <si>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</si>
  <si>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</si>
  <si>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</si>
  <si>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</si>
  <si>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</si>
  <si>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</si>
  <si>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</si>
  <si>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</si>
  <si>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</si>
  <si>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</si>
  <si>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</si>
  <si>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</si>
  <si>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</si>
  <si>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</si>
  <si>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</si>
  <si>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</si>
  <si>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</si>
  <si>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</si>
  <si>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</si>
  <si>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</si>
  <si>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</si>
  <si>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</si>
  <si>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</si>
  <si>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</si>
  <si>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</si>
  <si>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</si>
  <si>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</si>
  <si>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</si>
  <si>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</si>
  <si>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</si>
  <si>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</si>
  <si>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</si>
  <si>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</si>
  <si>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</si>
  <si>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</si>
  <si>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</si>
  <si>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</si>
  <si>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</si>
  <si>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</si>
  <si>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</si>
  <si>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</si>
  <si>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</si>
  <si>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</si>
  <si>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</si>
  <si>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</si>
  <si>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</si>
  <si>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</si>
  <si>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</si>
  <si>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</si>
  <si>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</si>
  <si>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</si>
  <si>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</si>
  <si>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</si>
  <si>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</si>
  <si>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</si>
  <si>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</si>
  <si>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</si>
  <si>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</si>
  <si>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</si>
  <si>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</si>
  <si>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</si>
  <si>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</si>
  <si>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</si>
  <si>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</si>
  <si>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</si>
  <si>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</si>
  <si>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</si>
  <si>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</si>
  <si>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</si>
  <si>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</si>
  <si>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</si>
  <si>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</si>
  <si>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</si>
  <si>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</si>
  <si>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</si>
  <si>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</si>
  <si>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</si>
  <si>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</si>
  <si>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</si>
  <si>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</si>
  <si>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</si>
  <si>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</si>
  <si>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</si>
  <si>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</si>
  <si>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</si>
  <si>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</si>
  <si>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</si>
  <si>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</si>
  <si>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</si>
  <si>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</si>
  <si>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</si>
  <si>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</si>
  <si>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</si>
  <si>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</si>
  <si>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</si>
  <si>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</si>
  <si>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</si>
  <si>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</si>
  <si>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</si>
  <si>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</si>
  <si>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</si>
  <si>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</si>
  <si>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</si>
  <si>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</si>
  <si>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</si>
  <si>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</si>
  <si>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</si>
  <si>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</si>
  <si>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</si>
  <si>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</si>
  <si>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</si>
  <si>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</si>
  <si>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</si>
  <si>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</si>
  <si>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</si>
  <si>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</si>
  <si>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</si>
  <si>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</si>
  <si>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</si>
  <si>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</si>
  <si>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</si>
  <si>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</si>
  <si>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</si>
  <si>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</si>
  <si>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</si>
  <si>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</si>
  <si>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</si>
  <si>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</si>
  <si>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</si>
  <si>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</si>
  <si>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</si>
  <si>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</si>
  <si>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</si>
  <si>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</si>
  <si>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</si>
  <si>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</si>
  <si>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</si>
  <si>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</si>
  <si>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</si>
  <si>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</si>
  <si>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</si>
  <si>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</si>
  <si>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</si>
  <si>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</si>
  <si>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</si>
  <si>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</si>
  <si>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</si>
  <si>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</si>
  <si>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</si>
  <si>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</si>
  <si>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</si>
  <si>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</si>
  <si>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</si>
  <si>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</si>
  <si>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</si>
  <si>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</si>
  <si>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</si>
  <si>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</si>
  <si>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</si>
  <si>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</si>
  <si>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</si>
  <si>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</si>
  <si>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</si>
  <si>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</si>
  <si>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</si>
  <si>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</si>
  <si>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</si>
  <si>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</si>
  <si>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</si>
  <si>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</si>
  <si>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</si>
  <si>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</si>
  <si>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</si>
  <si>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</si>
  <si>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</si>
  <si>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</si>
  <si>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</si>
  <si>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</si>
  <si>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</si>
  <si>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</si>
  <si>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</si>
  <si>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</si>
  <si>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</si>
  <si>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</si>
  <si>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</si>
  <si>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</si>
  <si>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</si>
  <si>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</si>
  <si>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</si>
  <si>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</si>
  <si>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</si>
  <si>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</si>
  <si>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</si>
  <si>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</si>
  <si>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</si>
  <si>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</si>
  <si>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</si>
  <si>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</si>
  <si>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</si>
  <si>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</si>
  <si>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</si>
  <si>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</si>
  <si>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</si>
  <si>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</si>
  <si>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</si>
  <si>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</si>
  <si>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</si>
  <si>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</si>
  <si>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</si>
  <si>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</si>
  <si>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</si>
  <si>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</si>
  <si>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</si>
  <si>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</si>
  <si>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</si>
  <si>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</si>
  <si>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</si>
  <si>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</si>
  <si>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</si>
  <si>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</si>
  <si>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</si>
  <si>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</si>
  <si>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</si>
  <si>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</si>
  <si>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</si>
  <si>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</si>
  <si>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</si>
  <si>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</si>
  <si>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</si>
  <si>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</si>
  <si>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</si>
  <si>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</si>
  <si>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</si>
  <si>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</si>
  <si>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</si>
  <si>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</si>
  <si>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</si>
  <si>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</si>
  <si>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</si>
  <si>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</si>
  <si>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</si>
  <si>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</si>
  <si>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</si>
  <si>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</si>
  <si>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</si>
  <si>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</si>
  <si>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</si>
  <si>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</si>
  <si>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</si>
  <si>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</si>
  <si>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</si>
  <si>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</si>
  <si>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</si>
  <si>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</si>
  <si>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</si>
  <si>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</si>
  <si>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</si>
  <si>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</si>
  <si>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</si>
  <si>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</si>
  <si>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</si>
  <si>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</si>
  <si>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</si>
  <si>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</si>
  <si>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</si>
  <si>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</si>
  <si>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</si>
  <si>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</si>
  <si>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</si>
  <si>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</si>
  <si>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</si>
  <si>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</si>
  <si>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</si>
  <si>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</si>
  <si>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</si>
  <si>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</si>
  <si>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</si>
  <si>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</si>
  <si>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</si>
  <si>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</si>
  <si>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</si>
  <si>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</si>
  <si>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</si>
  <si>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</si>
  <si>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</si>
  <si>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</si>
  <si>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</si>
  <si>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</si>
  <si>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</si>
  <si>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</si>
  <si>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</si>
  <si>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</si>
  <si>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</si>
  <si>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</si>
  <si>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</si>
  <si>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</si>
  <si>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</si>
  <si>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</si>
  <si>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</si>
  <si>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</si>
  <si>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</si>
  <si>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</si>
  <si>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</si>
  <si>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</si>
  <si>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</si>
  <si>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</si>
  <si>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</si>
  <si>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</si>
  <si>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</si>
  <si>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</si>
  <si>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</si>
  <si>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</si>
  <si>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</si>
  <si>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</si>
  <si>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</si>
  <si>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</si>
  <si>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</si>
  <si>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</si>
  <si>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</si>
  <si>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</si>
  <si>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</si>
  <si>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</si>
  <si>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</si>
  <si>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</si>
  <si>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</si>
  <si>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</si>
  <si>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</si>
  <si>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</si>
  <si>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</si>
  <si>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</si>
  <si>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</si>
  <si>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</si>
  <si>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</si>
  <si>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</si>
  <si>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</si>
  <si>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</si>
  <si>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</si>
  <si>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</si>
  <si>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</si>
  <si>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</si>
  <si>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</si>
  <si>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</si>
  <si>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</si>
  <si>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</si>
  <si>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</si>
  <si>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</si>
  <si>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</si>
  <si>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</si>
  <si>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</si>
  <si>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</si>
  <si>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</si>
  <si>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</si>
  <si>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</si>
  <si>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</si>
  <si>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</si>
  <si>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</si>
  <si>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</si>
  <si>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</si>
  <si>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</si>
  <si>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</si>
  <si>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</si>
  <si>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</si>
  <si>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</si>
  <si>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</si>
  <si>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</si>
  <si>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</si>
  <si>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</si>
  <si>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</si>
  <si>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</si>
  <si>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</si>
  <si>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</si>
  <si>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</si>
  <si>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</si>
  <si>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</si>
  <si>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</si>
  <si>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</si>
  <si>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</si>
  <si>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</si>
  <si>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</si>
  <si>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</si>
  <si>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</si>
  <si>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</si>
  <si>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</si>
  <si>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</si>
  <si>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</si>
  <si>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</si>
  <si>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</si>
  <si>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</si>
  <si>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</si>
  <si>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</si>
  <si>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</si>
  <si>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</si>
  <si>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</si>
  <si>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</si>
  <si>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</si>
  <si>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</si>
  <si>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</si>
  <si>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</si>
  <si>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</si>
  <si>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</si>
  <si>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</si>
  <si>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</si>
  <si>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</si>
  <si>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</si>
  <si>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</si>
  <si>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</si>
  <si>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</si>
  <si>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</si>
  <si>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</si>
  <si>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</si>
  <si>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</si>
  <si>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</si>
  <si>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</si>
  <si>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</si>
  <si>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</si>
  <si>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</si>
  <si>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</si>
  <si>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</si>
  <si>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</si>
  <si>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</si>
  <si>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</si>
  <si>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</si>
  <si>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</si>
  <si>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</si>
  <si>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</si>
  <si>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</si>
  <si>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</si>
  <si>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</si>
  <si>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</si>
  <si>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</si>
  <si>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</si>
  <si>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</si>
  <si>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</si>
  <si>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</si>
  <si>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</si>
  <si>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</si>
  <si>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</si>
  <si>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</si>
  <si>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</si>
  <si>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</si>
  <si>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</si>
  <si>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</si>
  <si>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</si>
  <si>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</si>
  <si>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</si>
  <si>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</si>
  <si>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</si>
  <si>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</si>
  <si>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</si>
  <si>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</si>
  <si>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</si>
  <si>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</si>
  <si>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</si>
  <si>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</si>
  <si>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</si>
  <si>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</si>
  <si>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</si>
  <si>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</si>
  <si>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</si>
  <si>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</si>
  <si>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</si>
  <si>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</si>
  <si>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</si>
  <si>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</si>
  <si>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</si>
  <si>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</si>
  <si>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</si>
  <si>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</si>
  <si>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</si>
  <si>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</si>
  <si>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</si>
  <si>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</si>
  <si>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</si>
  <si>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</si>
  <si>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</si>
  <si>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</si>
  <si>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</si>
  <si>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</si>
  <si>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</si>
  <si>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</si>
  <si>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</si>
  <si>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</si>
  <si>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</si>
  <si>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</si>
  <si>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</si>
  <si>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</si>
  <si>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</si>
  <si>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</si>
  <si>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</si>
  <si>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</si>
  <si>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</si>
  <si>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</si>
  <si>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</si>
  <si>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</si>
  <si>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</si>
  <si>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</si>
  <si>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</si>
  <si>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</si>
  <si>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</si>
  <si>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</si>
  <si>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</si>
  <si>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</si>
  <si>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</si>
  <si>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</si>
  <si>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</si>
  <si>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</si>
  <si>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</si>
  <si>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</si>
  <si>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</si>
  <si>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</si>
  <si>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</si>
  <si>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</si>
  <si>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</si>
  <si>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</si>
  <si>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</si>
  <si>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</si>
  <si>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</si>
  <si>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</si>
  <si>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</si>
  <si>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</si>
  <si>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</si>
  <si>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</si>
  <si>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</si>
  <si>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</si>
  <si>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</si>
  <si>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</si>
  <si>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</si>
  <si>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</si>
  <si>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</si>
  <si>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</si>
  <si>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</si>
  <si>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</si>
  <si>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</si>
  <si>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</si>
  <si>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</si>
  <si>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</si>
  <si>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</si>
  <si>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</si>
  <si>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</si>
  <si>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</si>
  <si>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</si>
  <si>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</si>
  <si>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</si>
  <si>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</si>
  <si>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</si>
  <si>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</si>
  <si>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</si>
  <si>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</si>
  <si>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</si>
  <si>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</si>
  <si>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</si>
  <si>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</si>
  <si>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</si>
  <si>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</si>
  <si>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</si>
  <si>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</si>
  <si>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</si>
  <si>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</si>
  <si>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</si>
  <si>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</si>
  <si>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</si>
  <si>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</si>
  <si>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</si>
  <si>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</si>
  <si>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</si>
  <si>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</si>
  <si>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</si>
  <si>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</si>
  <si>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</si>
  <si>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</si>
  <si>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</si>
  <si>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</si>
  <si>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</si>
  <si>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</si>
  <si>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</si>
  <si>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</si>
  <si>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</si>
  <si>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</si>
  <si>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</si>
  <si>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</si>
  <si>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</si>
  <si>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</si>
  <si>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</si>
  <si>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</si>
  <si>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</si>
  <si>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</si>
  <si>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</si>
  <si>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</si>
  <si>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</si>
  <si>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</si>
  <si>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</si>
  <si>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</si>
  <si>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</si>
  <si>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</si>
  <si>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</si>
  <si>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</si>
  <si>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</si>
  <si>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</si>
  <si>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</si>
  <si>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</si>
  <si>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</si>
  <si>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</si>
  <si>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</si>
  <si>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</si>
  <si>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</si>
  <si>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</si>
  <si>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</si>
  <si>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</si>
  <si>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</si>
  <si>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</si>
  <si>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</si>
  <si>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</si>
  <si>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</si>
  <si>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</si>
  <si>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</si>
  <si>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</si>
  <si>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</si>
  <si>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</si>
  <si>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</si>
  <si>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</si>
  <si>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</si>
  <si>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</si>
  <si>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</si>
  <si>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</si>
  <si>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</si>
  <si>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</si>
  <si>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</si>
  <si>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</si>
  <si>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</si>
  <si>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</si>
  <si>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</si>
  <si>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</si>
  <si>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</si>
  <si>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</si>
  <si>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</si>
  <si>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</si>
  <si>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</si>
  <si>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</si>
  <si>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</si>
  <si>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</si>
  <si>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</si>
  <si>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</si>
  <si>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</si>
  <si>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</si>
  <si>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</si>
  <si>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</si>
  <si>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</si>
  <si>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</si>
  <si>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</si>
  <si>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</si>
  <si>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</si>
  <si>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</si>
  <si>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</si>
  <si>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</si>
  <si>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</si>
  <si>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</si>
  <si>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</si>
  <si>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</si>
  <si>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</si>
  <si>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</si>
  <si>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</si>
  <si>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</si>
  <si>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</si>
  <si>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</si>
  <si>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</si>
  <si>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</si>
  <si>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</si>
  <si>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</si>
  <si>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</si>
  <si>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</si>
  <si>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</si>
  <si>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</si>
  <si>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</si>
  <si>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</si>
  <si>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</si>
  <si>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</si>
  <si>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</si>
  <si>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</si>
  <si>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</si>
  <si>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</si>
  <si>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</si>
  <si>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</si>
  <si>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</si>
  <si>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</si>
  <si>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</si>
  <si>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</si>
  <si>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</si>
  <si>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</si>
  <si>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</si>
  <si>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</si>
  <si>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</si>
  <si>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</si>
  <si>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</si>
  <si>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</si>
  <si>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</si>
  <si>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</si>
  <si>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</si>
  <si>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</si>
  <si>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</si>
  <si>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</si>
  <si>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</si>
  <si>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</si>
  <si>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</si>
  <si>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</si>
  <si>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</si>
  <si>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</si>
  <si>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</si>
  <si>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</si>
  <si>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</si>
  <si>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</si>
  <si>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</si>
  <si>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</si>
  <si>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</si>
  <si>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</si>
  <si>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</si>
  <si>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</si>
  <si>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</si>
  <si>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</si>
  <si>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</si>
  <si>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</si>
  <si>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</si>
  <si>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</si>
  <si>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</si>
  <si>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</si>
  <si>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</si>
  <si>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</si>
  <si>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</si>
  <si>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</si>
  <si>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</si>
  <si>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</si>
  <si>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</si>
  <si>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</si>
  <si>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</si>
  <si>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</si>
  <si>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</si>
  <si>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</si>
  <si>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</si>
  <si>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</si>
  <si>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</si>
  <si>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</si>
  <si>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</si>
  <si>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</si>
  <si>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</si>
  <si>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</si>
  <si>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</si>
  <si>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</si>
  <si>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</si>
  <si>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</si>
  <si>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</si>
  <si>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</si>
  <si>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</si>
  <si>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</si>
  <si>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</si>
  <si>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</si>
  <si>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</si>
  <si>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</si>
  <si>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</si>
  <si>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</si>
  <si>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</si>
  <si>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</si>
  <si>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</si>
  <si>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</si>
  <si>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</si>
  <si>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</si>
  <si>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</si>
  <si>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</si>
  <si>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</si>
  <si>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</si>
  <si>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</si>
  <si>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</si>
  <si>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</si>
  <si>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</si>
  <si>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</si>
  <si>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</si>
  <si>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</si>
  <si>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</si>
  <si>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</si>
  <si>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</si>
  <si>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</si>
  <si>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</si>
  <si>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</si>
  <si>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</si>
  <si>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</si>
  <si>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</si>
  <si>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</si>
  <si>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</si>
  <si>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</si>
  <si>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</si>
  <si>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</si>
  <si>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</si>
  <si>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</si>
  <si>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</si>
  <si>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</si>
  <si>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</si>
  <si>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</si>
  <si>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</si>
  <si>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</si>
  <si>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</si>
  <si>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</si>
  <si>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</si>
  <si>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</si>
  <si>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</si>
  <si>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</si>
  <si>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</si>
  <si>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</si>
  <si>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</si>
  <si>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</si>
  <si>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</si>
  <si>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</si>
  <si>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</si>
  <si>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</si>
  <si>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</si>
  <si>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</si>
  <si>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</si>
  <si>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</si>
  <si>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</si>
  <si>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</si>
  <si>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</si>
  <si>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</si>
  <si>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</si>
  <si>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</si>
  <si>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</si>
  <si>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</si>
  <si>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</si>
  <si>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</si>
  <si>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</si>
  <si>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</si>
  <si>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</si>
  <si>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</si>
  <si>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</si>
  <si>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</si>
  <si>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</si>
  <si>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</si>
  <si>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</si>
  <si>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</si>
  <si>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</si>
  <si>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</si>
  <si>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</si>
  <si>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</si>
  <si>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</si>
  <si>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</si>
  <si>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</si>
  <si>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</si>
  <si>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</si>
  <si>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</si>
  <si>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</si>
  <si>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</si>
  <si>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</si>
  <si>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</si>
  <si>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</si>
  <si>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</si>
  <si>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</si>
  <si>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</si>
  <si>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</si>
  <si>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</si>
  <si>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</si>
  <si>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</si>
  <si>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</si>
  <si>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</si>
  <si>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</si>
  <si>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</si>
  <si>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</si>
  <si>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</si>
  <si>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</si>
  <si>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</si>
  <si>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</si>
  <si>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</si>
  <si>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</si>
  <si>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</si>
  <si>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</si>
  <si>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</si>
  <si>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</si>
  <si>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</si>
  <si>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</si>
  <si>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</si>
  <si>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</si>
  <si>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</si>
  <si>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</si>
  <si>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</si>
  <si>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</si>
  <si>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</si>
  <si>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</si>
  <si>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</si>
  <si>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</si>
  <si>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</si>
  <si>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</si>
  <si>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</si>
  <si>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</si>
  <si>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</si>
  <si>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</si>
  <si>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</si>
  <si>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</si>
  <si>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</si>
  <si>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</si>
  <si>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</si>
  <si>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</si>
  <si>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</si>
  <si>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</si>
  <si>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</si>
  <si>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</si>
  <si>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</si>
  <si>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</si>
  <si>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</si>
  <si>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</si>
  <si>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</si>
  <si>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</si>
  <si>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</si>
  <si>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</si>
  <si>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</si>
  <si>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</si>
  <si>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</si>
  <si>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</si>
  <si>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</si>
  <si>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</si>
  <si>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</si>
  <si>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</si>
  <si>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</si>
  <si>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</si>
  <si>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</si>
  <si>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</si>
  <si>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</si>
  <si>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</si>
  <si>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</si>
  <si>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</si>
  <si>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</si>
  <si>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</si>
  <si>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</si>
  <si>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</si>
  <si>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</si>
  <si>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</si>
  <si>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</si>
  <si>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</si>
  <si>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</si>
  <si>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</si>
  <si>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</si>
  <si>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</si>
  <si>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</si>
  <si>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</si>
  <si>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</si>
  <si>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</si>
  <si>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</si>
  <si>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</si>
  <si>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</si>
  <si>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</si>
  <si>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</si>
  <si>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</si>
  <si>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</si>
  <si>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</si>
  <si>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</si>
  <si>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</si>
  <si>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</si>
  <si>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</si>
  <si>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</si>
  <si>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</si>
  <si>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</si>
  <si>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</si>
  <si>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</si>
  <si>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</si>
  <si>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</si>
  <si>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</si>
  <si>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</si>
  <si>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</si>
  <si>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</si>
  <si>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</si>
  <si>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</si>
  <si>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</si>
  <si>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</si>
  <si>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</si>
  <si>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</si>
  <si>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</si>
  <si>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</si>
  <si>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</si>
  <si>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</si>
  <si>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</si>
  <si>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</si>
  <si>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</si>
  <si>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</si>
  <si>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</si>
  <si>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</si>
  <si>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</si>
  <si>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</si>
  <si>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</si>
  <si>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</si>
  <si>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</si>
  <si>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</si>
  <si>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</si>
  <si>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</si>
  <si>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</si>
  <si>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</si>
  <si>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</si>
  <si>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</si>
  <si>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</si>
  <si>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</si>
  <si>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</si>
  <si>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</si>
  <si>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</si>
  <si>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</si>
  <si>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</si>
  <si>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</si>
  <si>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</si>
  <si>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</si>
  <si>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</si>
  <si>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</si>
  <si>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</si>
  <si>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</si>
  <si>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</si>
  <si>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</si>
  <si>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</si>
  <si>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</si>
  <si>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</si>
  <si>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</si>
  <si>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</si>
  <si>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</si>
  <si>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</si>
  <si>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</si>
  <si>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</si>
  <si>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</si>
  <si>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</si>
  <si>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</si>
  <si>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</si>
  <si>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</si>
  <si>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</si>
  <si>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</si>
  <si>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</si>
  <si>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</si>
  <si>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</si>
  <si>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</si>
  <si>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</si>
  <si>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</si>
  <si>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</si>
  <si>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</si>
  <si>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</si>
  <si>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</si>
  <si>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</si>
  <si>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</si>
  <si>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</si>
  <si>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</si>
  <si>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</si>
  <si>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</si>
  <si>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</si>
  <si>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</si>
  <si>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</si>
  <si>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</si>
  <si>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</si>
  <si>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</si>
  <si>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</si>
  <si>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</si>
  <si>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</si>
  <si>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</si>
  <si>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</si>
  <si>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</si>
  <si>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</si>
  <si>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</si>
  <si>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</si>
  <si>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</si>
  <si>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</si>
  <si>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</si>
  <si>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</si>
  <si>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</si>
  <si>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</si>
  <si>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</si>
  <si>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</si>
  <si>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</si>
  <si>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</si>
  <si>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</si>
  <si>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</si>
  <si>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</si>
  <si>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</si>
  <si>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</si>
  <si>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</si>
  <si>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</si>
  <si>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</si>
  <si>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</si>
  <si>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</si>
  <si>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</si>
  <si>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</si>
  <si>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</si>
  <si>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</si>
  <si>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</si>
  <si>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</si>
  <si>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</si>
  <si>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</si>
  <si>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</si>
  <si>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</si>
  <si>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</si>
  <si>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</si>
  <si>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</si>
  <si>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</si>
  <si>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</si>
  <si>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</si>
  <si>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</si>
  <si>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</si>
  <si>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</si>
  <si>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</si>
  <si>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</si>
  <si>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</si>
  <si>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</si>
  <si>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</si>
  <si>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</si>
  <si>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</si>
  <si>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</si>
  <si>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</si>
  <si>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</si>
  <si>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</si>
  <si>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</si>
  <si>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</si>
  <si>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</si>
  <si>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</si>
  <si>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</si>
  <si>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</si>
  <si>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</si>
  <si>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</si>
  <si>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</si>
  <si>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</si>
  <si>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</si>
  <si>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</si>
  <si>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</si>
  <si>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</si>
  <si>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</si>
  <si>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</si>
  <si>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</si>
  <si>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</si>
  <si>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</si>
  <si>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</si>
  <si>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</si>
  <si>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</si>
  <si>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</si>
  <si>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</si>
  <si>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</si>
  <si>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</si>
  <si>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</si>
  <si>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</si>
  <si>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</si>
  <si>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</si>
  <si>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</si>
  <si>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</si>
  <si>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</si>
  <si>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</si>
  <si>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</si>
  <si>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</si>
  <si>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</si>
  <si>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</si>
  <si>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</si>
  <si>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</si>
  <si>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</si>
  <si>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</si>
  <si>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</si>
  <si>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</si>
  <si>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</si>
  <si>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</si>
  <si>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</si>
  <si>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</si>
  <si>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</si>
  <si>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</si>
  <si>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</si>
  <si>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</si>
  <si>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</si>
  <si>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</si>
  <si>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</si>
  <si>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</si>
  <si>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</si>
  <si>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</si>
  <si>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</si>
  <si>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</si>
  <si>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</si>
  <si>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</si>
  <si>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</si>
  <si>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</si>
  <si>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</si>
  <si>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</si>
  <si>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</si>
  <si>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</si>
  <si>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</si>
  <si>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</si>
  <si>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</si>
  <si>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</si>
  <si>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</si>
  <si>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</si>
  <si>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</si>
  <si>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</si>
  <si>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</si>
  <si>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</si>
  <si>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</si>
  <si>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</si>
  <si>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</si>
  <si>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</si>
  <si>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</si>
  <si>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</si>
  <si>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</si>
  <si>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</si>
  <si>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</si>
  <si>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</si>
  <si>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</si>
  <si>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</si>
  <si>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</si>
  <si>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</si>
  <si>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</si>
  <si>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</si>
  <si>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</si>
  <si>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</si>
  <si>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</si>
  <si>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</si>
  <si>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</si>
  <si>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</si>
  <si>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</si>
  <si>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</si>
  <si>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</si>
  <si>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</si>
  <si>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</si>
  <si>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</si>
  <si>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</si>
  <si>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</si>
  <si>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</si>
  <si>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</si>
  <si>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</si>
  <si>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</si>
  <si>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</si>
  <si>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</si>
  <si>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</si>
  <si>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</si>
  <si>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</si>
  <si>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</si>
  <si>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</si>
  <si>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</si>
  <si>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</si>
  <si>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</si>
  <si>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</si>
  <si>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</si>
  <si>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</si>
  <si>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</si>
  <si>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</si>
  <si>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</si>
  <si>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</si>
  <si>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</si>
  <si>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</si>
  <si>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</si>
  <si>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</si>
  <si>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</si>
  <si>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</si>
  <si>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</si>
  <si>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</si>
  <si>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</si>
  <si>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</si>
  <si>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</si>
  <si>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</si>
  <si>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</si>
  <si>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</si>
  <si>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</si>
  <si>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</si>
  <si>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</si>
  <si>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</si>
  <si>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</si>
  <si>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</si>
  <si>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</si>
  <si>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</si>
  <si>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</si>
  <si>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</si>
  <si>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</si>
  <si>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</si>
  <si>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</si>
  <si>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</si>
  <si>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</si>
  <si>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</si>
  <si>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</si>
  <si>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</si>
  <si>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</si>
  <si>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</si>
  <si>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</si>
  <si>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</si>
  <si>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</si>
  <si>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</si>
  <si>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</si>
  <si>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</si>
  <si>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</si>
  <si>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</si>
  <si>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</si>
  <si>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</si>
  <si>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</si>
  <si>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</si>
  <si>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</si>
  <si>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</si>
  <si>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</si>
  <si>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</si>
  <si>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</si>
  <si>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</si>
  <si>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</si>
  <si>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</si>
  <si>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</si>
  <si>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</si>
  <si>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</si>
  <si>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</si>
  <si>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</si>
  <si>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</si>
  <si>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</si>
  <si>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</si>
  <si>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</si>
  <si>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</si>
  <si>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</si>
  <si>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</si>
  <si>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</si>
  <si>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</si>
  <si>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</si>
  <si>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</si>
  <si>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</si>
  <si>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</si>
  <si>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</si>
  <si>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</si>
  <si>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</si>
  <si>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</si>
  <si>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</si>
  <si>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</si>
  <si>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</si>
  <si>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</si>
  <si>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</si>
  <si>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</si>
  <si>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</si>
  <si>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</si>
  <si>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</si>
  <si>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</si>
  <si>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</si>
  <si>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</si>
  <si>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</si>
  <si>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</si>
  <si>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</si>
  <si>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</si>
  <si>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</si>
  <si>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</si>
  <si>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</si>
  <si>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</si>
  <si>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</si>
  <si>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</si>
  <si>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</si>
  <si>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</si>
  <si>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</si>
  <si>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</si>
  <si>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</si>
  <si>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</si>
  <si>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</si>
  <si>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</si>
  <si>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</si>
  <si>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</si>
  <si>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</si>
  <si>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</si>
  <si>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</si>
  <si>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</si>
  <si>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</si>
  <si>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</si>
  <si>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</si>
  <si>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</si>
  <si>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</si>
  <si>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</si>
  <si>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</si>
  <si>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</si>
  <si>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</si>
  <si>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</si>
  <si>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</si>
  <si>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</si>
  <si>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</si>
  <si>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</si>
  <si>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</si>
  <si>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</si>
  <si>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</si>
  <si>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</si>
  <si>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</si>
  <si>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</si>
  <si>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</si>
  <si>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</si>
  <si>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</si>
  <si>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</si>
  <si>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</si>
  <si>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</si>
  <si>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</si>
  <si>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</si>
  <si>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</si>
  <si>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</si>
  <si>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</si>
  <si>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</si>
  <si>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</si>
  <si>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</si>
  <si>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</si>
  <si>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</si>
  <si>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</si>
  <si>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</si>
  <si>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</si>
  <si>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</si>
  <si>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</si>
  <si>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</si>
  <si>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</si>
  <si>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</si>
  <si>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</si>
  <si>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</si>
  <si>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</si>
  <si>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</si>
  <si>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</si>
  <si>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</si>
  <si>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</si>
  <si>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</si>
  <si>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</si>
  <si>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</si>
  <si>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</si>
  <si>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</si>
  <si>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</si>
  <si>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</si>
  <si>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</si>
  <si>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</si>
  <si>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</si>
  <si>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</si>
  <si>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</si>
  <si>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</si>
  <si>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</si>
  <si>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</si>
  <si>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</si>
  <si>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</si>
  <si>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</si>
  <si>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</si>
  <si>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</si>
  <si>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</si>
  <si>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</si>
  <si>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</si>
  <si>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</si>
  <si>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</si>
  <si>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</si>
  <si>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</si>
  <si>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</si>
  <si>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</si>
  <si>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</si>
  <si>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</si>
  <si>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</si>
  <si>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</si>
  <si>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</si>
  <si>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</si>
  <si>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</si>
  <si>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</si>
  <si>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</si>
  <si>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</si>
  <si>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</si>
  <si>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</si>
  <si>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</si>
  <si>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</si>
  <si>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</si>
  <si>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</si>
  <si>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</si>
  <si>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</si>
  <si>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</si>
  <si>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</si>
  <si>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</si>
  <si>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</si>
  <si>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</si>
  <si>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</si>
  <si>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</si>
  <si>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</si>
  <si>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</si>
  <si>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</si>
  <si>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</si>
  <si>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</si>
  <si>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</si>
  <si>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</si>
  <si>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</si>
  <si>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</si>
  <si>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</si>
  <si>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</si>
  <si>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</si>
  <si>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</si>
  <si>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</si>
  <si>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</si>
  <si>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</si>
  <si>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</si>
  <si>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</si>
  <si>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</si>
  <si>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</si>
  <si>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</si>
  <si>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</si>
  <si>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</si>
  <si>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</si>
  <si>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</si>
  <si>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</si>
  <si>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</si>
  <si>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</si>
  <si>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</si>
  <si>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</si>
  <si>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</si>
  <si>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</si>
  <si>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</si>
  <si>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</si>
  <si>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</si>
  <si>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</si>
  <si>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</si>
  <si>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</si>
  <si>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</si>
  <si>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</si>
  <si>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</si>
  <si>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</si>
  <si>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</si>
  <si>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</si>
  <si>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</si>
  <si>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</si>
  <si>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</si>
  <si>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</si>
  <si>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</si>
  <si>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</si>
  <si>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</si>
  <si>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</si>
  <si>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</si>
  <si>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</si>
  <si>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</si>
  <si>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</si>
  <si>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</si>
  <si>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</si>
  <si>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</si>
  <si>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</si>
  <si>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</si>
  <si>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</si>
  <si>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</si>
  <si>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</si>
  <si>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</si>
  <si>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</si>
  <si>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</si>
  <si>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</si>
  <si>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</si>
  <si>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</si>
  <si>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</si>
  <si>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</si>
  <si>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</si>
  <si>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</si>
  <si>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</si>
  <si>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</si>
  <si>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</si>
  <si>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</si>
  <si>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</si>
  <si>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</si>
  <si>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</si>
  <si>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</si>
  <si>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</si>
  <si>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</si>
  <si>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</si>
  <si>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</si>
  <si>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</si>
  <si>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</si>
  <si>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</si>
  <si>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</si>
  <si>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</si>
  <si>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</si>
  <si>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</si>
  <si>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</si>
  <si>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</si>
  <si>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</si>
  <si>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</si>
  <si>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</si>
  <si>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</si>
  <si>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</si>
  <si>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</si>
  <si>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</si>
  <si>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</si>
  <si>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</si>
  <si>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</si>
  <si>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</si>
  <si>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</si>
  <si>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</si>
  <si>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</si>
  <si>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</si>
  <si>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</si>
  <si>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</si>
  <si>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</si>
  <si>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</si>
  <si>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</si>
  <si>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</si>
  <si>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</si>
  <si>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</si>
  <si>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</si>
  <si>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</si>
  <si>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</si>
  <si>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</si>
  <si>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</si>
  <si>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</si>
  <si>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</si>
  <si>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</si>
  <si>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</si>
  <si>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</si>
  <si>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</si>
  <si>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</si>
  <si>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</si>
  <si>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</si>
  <si>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</si>
  <si>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</si>
  <si>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</si>
  <si>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</si>
  <si>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</si>
  <si>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</si>
  <si>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</si>
  <si>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</si>
  <si>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</si>
  <si>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</si>
  <si>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</si>
  <si>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</si>
  <si>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</si>
  <si>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</si>
  <si>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</si>
  <si>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</si>
  <si>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</si>
  <si>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</si>
  <si>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</si>
  <si>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</si>
  <si>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</si>
  <si>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</si>
  <si>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</si>
  <si>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</si>
  <si>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</si>
  <si>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</si>
  <si>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</si>
  <si>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</si>
  <si>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</si>
  <si>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</si>
  <si>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</si>
  <si>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</si>
  <si>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</si>
  <si>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</si>
  <si>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</si>
  <si>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</si>
  <si>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</si>
  <si>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</si>
  <si>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</si>
  <si>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</si>
  <si>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</si>
  <si>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</si>
  <si>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</si>
  <si>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</si>
  <si>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</si>
  <si>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</si>
  <si>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</si>
  <si>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</si>
  <si>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</si>
  <si>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</si>
  <si>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</si>
  <si>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</si>
  <si>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</si>
  <si>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</si>
  <si>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</si>
  <si>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</si>
  <si>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</si>
  <si>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</si>
  <si>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</si>
  <si>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</si>
  <si>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</si>
  <si>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</si>
  <si>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</si>
  <si>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</si>
  <si>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</si>
  <si>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</si>
  <si>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</si>
  <si>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</si>
  <si>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</si>
  <si>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</si>
  <si>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</si>
  <si>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</si>
  <si>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</si>
  <si>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</si>
  <si>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</si>
  <si>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</si>
  <si>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</si>
  <si>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</si>
  <si>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</si>
  <si>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</si>
  <si>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</si>
  <si>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</si>
  <si>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</si>
  <si>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</si>
  <si>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</si>
  <si>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</si>
  <si>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</si>
  <si>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</si>
  <si>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</si>
  <si>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</si>
  <si>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</si>
  <si>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</si>
  <si>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</si>
  <si>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</si>
  <si>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</si>
  <si>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</si>
  <si>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</si>
  <si>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</si>
  <si>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</si>
  <si>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</si>
  <si>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</si>
  <si>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</si>
  <si>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</si>
  <si>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</si>
  <si>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</si>
  <si>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</si>
  <si>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</si>
  <si>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</si>
  <si>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</si>
  <si>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</si>
  <si>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</si>
  <si>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</si>
  <si>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</si>
  <si>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</si>
  <si>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</si>
  <si>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</si>
  <si>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</si>
  <si>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</si>
  <si>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</si>
  <si>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</si>
  <si>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</si>
  <si>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</si>
  <si>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</si>
  <si>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</si>
  <si>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</si>
  <si>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</si>
  <si>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</si>
  <si>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</si>
  <si>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</si>
  <si>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</si>
  <si>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</si>
  <si>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</si>
  <si>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</si>
  <si>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</si>
  <si>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</si>
  <si>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</si>
  <si>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</si>
  <si>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</si>
  <si>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</si>
  <si>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</si>
  <si>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</si>
  <si>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</si>
  <si>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</si>
  <si>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</si>
  <si>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</si>
  <si>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</si>
  <si>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</si>
  <si>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</si>
  <si>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</si>
  <si>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</si>
  <si>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</si>
  <si>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</si>
  <si>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</si>
  <si>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</si>
  <si>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</si>
  <si>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</si>
  <si>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</si>
  <si>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</si>
  <si>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</si>
  <si>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</si>
  <si>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</si>
  <si>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</si>
  <si>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</si>
  <si>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</si>
  <si>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</si>
  <si>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</si>
  <si>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</si>
  <si>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</si>
  <si>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</si>
  <si>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</si>
  <si>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</si>
  <si>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</si>
  <si>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</si>
  <si>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</si>
  <si>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</si>
  <si>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</si>
  <si>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</si>
  <si>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</si>
  <si>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</si>
  <si>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</si>
  <si>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</si>
  <si>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</si>
  <si>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</si>
  <si>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</si>
  <si>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</si>
  <si>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</si>
  <si>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</si>
  <si>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</si>
  <si>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</si>
  <si>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</si>
  <si>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</si>
  <si>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</si>
  <si>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</si>
  <si>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</si>
  <si>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</si>
  <si>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</si>
  <si>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</si>
  <si>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</si>
  <si>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</si>
  <si>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</si>
  <si>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</si>
  <si>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</si>
  <si>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</si>
  <si>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</si>
  <si>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</si>
  <si>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</si>
  <si>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</si>
  <si>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</si>
  <si>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</si>
  <si>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</si>
  <si>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</si>
  <si>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</si>
  <si>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</si>
  <si>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</si>
  <si>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</si>
  <si>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</si>
  <si>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</si>
  <si>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</si>
  <si>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</si>
  <si>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</si>
  <si>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</si>
  <si>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</si>
  <si>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</si>
  <si>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</si>
  <si>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</si>
  <si>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</si>
  <si>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</si>
  <si>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</si>
  <si>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</si>
  <si>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</si>
  <si>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</si>
  <si>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</si>
  <si>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</si>
  <si>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</si>
  <si>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</si>
  <si>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</si>
  <si>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</si>
  <si>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</si>
  <si>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</si>
  <si>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</si>
  <si>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</si>
  <si>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</si>
  <si>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</si>
  <si>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</si>
  <si>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</si>
  <si>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</si>
  <si>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</si>
  <si>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</si>
  <si>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</si>
  <si>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</si>
  <si>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</si>
  <si>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</si>
  <si>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</si>
  <si>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</si>
  <si>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</si>
  <si>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</si>
  <si>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</si>
  <si>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</si>
  <si>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</si>
  <si>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</si>
  <si>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</si>
  <si>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</si>
  <si>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</si>
  <si>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</si>
  <si>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</si>
  <si>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</si>
  <si>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</si>
  <si>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</si>
  <si>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</si>
  <si>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</si>
  <si>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</si>
  <si>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</si>
  <si>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</si>
  <si>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</si>
  <si>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</si>
  <si>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</si>
  <si>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</si>
  <si>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</si>
  <si>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</si>
  <si>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</si>
  <si>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</si>
  <si>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</si>
  <si>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</si>
  <si>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</si>
  <si>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</si>
  <si>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</si>
  <si>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</si>
  <si>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</si>
  <si>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</si>
  <si>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</si>
  <si>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</si>
  <si>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</si>
  <si>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</si>
  <si>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</si>
  <si>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</si>
  <si>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</si>
  <si>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</si>
  <si>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</si>
  <si>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</si>
  <si>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</si>
  <si>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</si>
  <si>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</si>
  <si>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</si>
  <si>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</si>
  <si>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</si>
  <si>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</si>
  <si>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</si>
  <si>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</si>
  <si>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</si>
  <si>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</si>
  <si>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</si>
  <si>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</si>
  <si>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</si>
  <si>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</si>
  <si>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</si>
  <si>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</si>
  <si>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</si>
  <si>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</si>
  <si>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</si>
  <si>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</si>
  <si>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</si>
  <si>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</si>
  <si>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</si>
  <si>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</si>
  <si>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</si>
  <si>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</si>
  <si>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</si>
  <si>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</si>
  <si>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</si>
  <si>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</si>
  <si>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</si>
  <si>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</si>
  <si>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</si>
  <si>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</si>
  <si>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</si>
  <si>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</si>
  <si>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</si>
  <si>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</si>
  <si>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</si>
  <si>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</si>
  <si>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</si>
  <si>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</si>
  <si>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</si>
  <si>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</si>
  <si>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</si>
  <si>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</si>
  <si>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</si>
  <si>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</si>
  <si>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</si>
  <si>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</si>
  <si>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</si>
  <si>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</si>
  <si>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</si>
  <si>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</si>
  <si>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</si>
  <si>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</si>
  <si>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</si>
  <si>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</si>
  <si>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</si>
  <si>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</si>
  <si>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</si>
  <si>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</si>
  <si>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</si>
  <si>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</si>
  <si>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</si>
  <si>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</si>
  <si>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</si>
  <si>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</si>
  <si>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</si>
  <si>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</si>
  <si>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</si>
  <si>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</si>
  <si>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</si>
  <si>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</si>
  <si>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</si>
  <si>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</si>
  <si>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</si>
  <si>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</si>
  <si>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</si>
  <si>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</si>
  <si>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</si>
  <si>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</si>
  <si>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</si>
  <si>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</si>
  <si>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</si>
  <si>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</si>
  <si>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</si>
  <si>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</si>
  <si>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</si>
  <si>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</si>
  <si>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</si>
  <si>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</si>
  <si>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</si>
  <si>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</si>
  <si>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</si>
  <si>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</si>
  <si>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</si>
  <si>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</si>
  <si>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</si>
  <si>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</si>
  <si>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</si>
  <si>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</si>
  <si>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</si>
  <si>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</si>
  <si>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</si>
  <si>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</si>
  <si>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</si>
  <si>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</si>
  <si>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</si>
  <si>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</si>
  <si>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</si>
  <si>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</si>
  <si>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</si>
  <si>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</si>
  <si>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</si>
  <si>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</si>
  <si>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</si>
  <si>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</si>
  <si>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</si>
  <si>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</si>
  <si>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</si>
  <si>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</si>
  <si>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</si>
  <si>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</si>
  <si>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</si>
  <si>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</si>
  <si>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</si>
  <si>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</si>
  <si>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</si>
  <si>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</si>
  <si>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</si>
  <si>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</si>
  <si>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</si>
  <si>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</si>
  <si>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</si>
  <si>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</si>
  <si>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</si>
  <si>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</si>
  <si>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</si>
  <si>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</si>
  <si>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</si>
  <si>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</si>
  <si>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</si>
  <si>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</si>
  <si>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</si>
  <si>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</si>
  <si>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</si>
  <si>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</si>
  <si>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</si>
  <si>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</si>
  <si>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</si>
  <si>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</si>
  <si>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</si>
  <si>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</si>
  <si>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</si>
  <si>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</si>
  <si>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</si>
  <si>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</si>
  <si>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</si>
  <si>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</si>
  <si>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</si>
  <si>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</si>
  <si>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</si>
  <si>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</si>
  <si>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</si>
  <si>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</si>
  <si>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</si>
  <si>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</si>
  <si>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</si>
  <si>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</si>
  <si>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</si>
  <si>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</si>
  <si>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</si>
  <si>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</si>
  <si>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</si>
  <si>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</si>
  <si>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</si>
  <si>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</si>
  <si>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</si>
  <si>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</si>
  <si>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</si>
  <si>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</si>
  <si>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</si>
  <si>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</si>
  <si>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</si>
  <si>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</si>
  <si>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</si>
  <si>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</si>
  <si>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</si>
  <si>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</si>
  <si>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</si>
  <si>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</si>
  <si>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</si>
  <si>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</si>
  <si>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</si>
  <si>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</si>
  <si>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</si>
  <si>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</si>
  <si>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</si>
  <si>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</si>
  <si>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</si>
  <si>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</si>
  <si>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</si>
  <si>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</si>
  <si>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</si>
  <si>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</si>
  <si>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</si>
  <si>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</si>
  <si>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</si>
  <si>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</si>
  <si>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</si>
  <si>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</si>
  <si>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</si>
  <si>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</si>
  <si>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</si>
  <si>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</si>
  <si>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</si>
  <si>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</si>
  <si>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</si>
  <si>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</si>
  <si>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</si>
  <si>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</si>
  <si>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</si>
  <si>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</si>
  <si>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</si>
  <si>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</si>
  <si>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</si>
  <si>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</si>
  <si>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</si>
  <si>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</si>
  <si>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</si>
  <si>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</si>
  <si>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</si>
  <si>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</si>
  <si>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</si>
  <si>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</si>
  <si>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</si>
  <si>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</si>
  <si>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</si>
  <si>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</si>
  <si>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</si>
  <si>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</si>
  <si>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</si>
  <si>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</si>
  <si>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</si>
  <si>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</si>
  <si>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</si>
  <si>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</si>
  <si>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</si>
  <si>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</si>
  <si>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</si>
  <si>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</si>
  <si>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</si>
  <si>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</si>
  <si>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</si>
  <si>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</si>
  <si>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</si>
  <si>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</si>
  <si>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</si>
  <si>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</si>
  <si>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</si>
  <si>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</si>
  <si>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</si>
  <si>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</si>
  <si>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</si>
  <si>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</si>
  <si>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</si>
  <si>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</si>
  <si>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</si>
  <si>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</si>
  <si>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</si>
  <si>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</si>
  <si>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</si>
  <si>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</si>
  <si>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</si>
  <si>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</si>
  <si>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</si>
  <si>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</si>
  <si>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</si>
  <si>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</si>
  <si>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</si>
  <si>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</si>
  <si>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</si>
  <si>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</si>
  <si>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</si>
  <si>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</si>
  <si>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</si>
  <si>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</si>
  <si>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</si>
  <si>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</si>
  <si>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</si>
  <si>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</si>
  <si>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</si>
  <si>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</si>
  <si>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</si>
  <si>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</si>
  <si>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</si>
  <si>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</si>
  <si>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</si>
  <si>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</si>
  <si>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</si>
  <si>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</si>
  <si>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</si>
  <si>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</si>
  <si>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</si>
  <si>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</si>
  <si>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</si>
  <si>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</si>
  <si>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</si>
  <si>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</si>
  <si>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</si>
  <si>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</si>
  <si>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</si>
  <si>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</si>
  <si>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</si>
  <si>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</si>
  <si>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</si>
  <si>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</si>
  <si>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</si>
  <si>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</si>
  <si>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</si>
  <si>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</si>
  <si>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</si>
  <si>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</si>
  <si>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</si>
  <si>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</si>
  <si>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</si>
  <si>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</si>
  <si>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</si>
  <si>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</si>
  <si>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</si>
  <si>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</si>
  <si>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</si>
  <si>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</si>
  <si>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</si>
  <si>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</si>
  <si>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</si>
  <si>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</si>
  <si>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</si>
  <si>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</si>
  <si>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</si>
  <si>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</si>
  <si>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</si>
  <si>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</si>
  <si>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</si>
  <si>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</si>
  <si>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</si>
  <si>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</si>
  <si>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</si>
  <si>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</si>
  <si>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</si>
  <si>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</si>
  <si>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</si>
  <si>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</si>
  <si>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</si>
  <si>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</si>
  <si>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</si>
  <si>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</si>
  <si>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</si>
  <si>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</si>
  <si>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</si>
  <si>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</si>
  <si>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</si>
  <si>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</si>
  <si>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</si>
  <si>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</si>
  <si>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</si>
  <si>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</si>
  <si>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</si>
  <si>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</si>
  <si>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</si>
  <si>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</si>
  <si>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</si>
  <si>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</si>
  <si>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</si>
  <si>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</si>
  <si>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</si>
  <si>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</si>
  <si>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</si>
  <si>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</si>
  <si>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</si>
  <si>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</si>
  <si>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</si>
  <si>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</si>
  <si>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</si>
  <si>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</si>
  <si>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</si>
  <si>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</si>
  <si>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</si>
  <si>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</si>
  <si>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</si>
  <si>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</si>
  <si>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</si>
  <si>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</si>
  <si>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</si>
  <si>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</si>
  <si>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</si>
  <si>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</si>
  <si>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</si>
  <si>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</si>
  <si>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</si>
  <si>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</si>
  <si>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</si>
  <si>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</si>
  <si>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</si>
  <si>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</si>
  <si>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</si>
  <si>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</si>
  <si>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</si>
  <si>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</si>
  <si>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</si>
  <si>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</si>
  <si>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</si>
  <si>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</si>
  <si>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</si>
  <si>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</si>
  <si>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</si>
  <si>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</si>
  <si>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</si>
  <si>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</si>
  <si>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</si>
  <si>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</si>
  <si>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</si>
  <si>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</si>
  <si>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</si>
  <si>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</si>
  <si>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</si>
  <si>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</si>
  <si>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</si>
  <si>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</si>
  <si>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</si>
  <si>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</si>
  <si>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</si>
  <si>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</si>
  <si>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</si>
  <si>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</si>
  <si>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</si>
  <si>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</si>
  <si>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</si>
  <si>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</si>
  <si>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</si>
  <si>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</si>
  <si>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</si>
  <si>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</si>
  <si>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</si>
  <si>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</si>
  <si>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</si>
  <si>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</si>
  <si>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</si>
  <si>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</si>
  <si>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</si>
  <si>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</si>
  <si>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</si>
  <si>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</si>
  <si>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</si>
  <si>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</si>
  <si>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</si>
  <si>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</si>
  <si>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</si>
  <si>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</si>
  <si>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</si>
  <si>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</si>
  <si>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</si>
  <si>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</si>
  <si>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</si>
  <si>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</si>
  <si>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</si>
  <si>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</si>
  <si>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</si>
  <si>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</si>
  <si>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</si>
  <si>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</si>
  <si>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</si>
  <si>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</si>
  <si>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</si>
  <si>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</si>
  <si>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</si>
  <si>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</si>
  <si>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</si>
  <si>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</si>
  <si>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</si>
  <si>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</si>
  <si>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</si>
  <si>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</si>
  <si>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</si>
  <si>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</si>
  <si>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</si>
  <si>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</si>
  <si>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</si>
  <si>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</si>
  <si>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</si>
  <si>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</si>
  <si>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</si>
  <si>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</si>
  <si>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</si>
  <si>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</si>
  <si>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</si>
  <si>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</si>
  <si>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</si>
  <si>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</si>
  <si>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</si>
  <si>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</si>
  <si>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</si>
  <si>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</si>
  <si>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</si>
  <si>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</si>
  <si>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</si>
  <si>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</si>
  <si>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</si>
  <si>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</si>
  <si>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</si>
  <si>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</si>
  <si>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</si>
  <si>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</si>
  <si>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</si>
  <si>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</si>
  <si>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</si>
  <si>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</si>
  <si>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</si>
  <si>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</si>
  <si>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</si>
  <si>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</si>
  <si>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</si>
  <si>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</si>
  <si>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</si>
  <si>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</si>
  <si>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</si>
  <si>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</si>
  <si>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</si>
  <si>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</si>
  <si>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</si>
  <si>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</si>
  <si>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</si>
  <si>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</si>
  <si>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</si>
  <si>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</si>
  <si>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</si>
  <si>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</si>
  <si>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</si>
  <si>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</si>
  <si>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</si>
  <si>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</si>
  <si>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</si>
  <si>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</si>
  <si>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</si>
  <si>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</si>
  <si>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</si>
  <si>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</si>
  <si>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</si>
  <si>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</si>
  <si>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</si>
  <si>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</si>
  <si>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</si>
  <si>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</si>
  <si>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</si>
  <si>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</si>
  <si>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</si>
  <si>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</si>
  <si>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</si>
  <si>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</si>
  <si>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</si>
  <si>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</si>
  <si>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</si>
  <si>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</si>
  <si>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</si>
  <si>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</si>
  <si>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</si>
  <si>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</si>
  <si>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</si>
  <si>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</si>
  <si>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</si>
  <si>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</si>
  <si>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</si>
  <si>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</si>
  <si>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</si>
  <si>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</si>
  <si>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</si>
  <si>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</si>
  <si>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</si>
  <si>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</si>
  <si>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</si>
  <si>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</si>
  <si>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</si>
  <si>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</si>
  <si>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</si>
  <si>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</si>
  <si>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</si>
  <si>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</si>
  <si>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</si>
  <si>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</si>
  <si>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</si>
  <si>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</si>
  <si>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</si>
  <si>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</si>
  <si>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</si>
  <si>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</si>
  <si>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</si>
  <si>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</si>
  <si>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</si>
  <si>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</si>
  <si>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</si>
  <si>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</si>
  <si>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</si>
  <si>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</si>
  <si>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</si>
  <si>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</si>
  <si>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</si>
  <si>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</si>
  <si>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</si>
  <si>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</si>
  <si>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</si>
  <si>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</si>
  <si>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</si>
  <si>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</si>
  <si>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</si>
  <si>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</si>
  <si>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</si>
  <si>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</si>
  <si>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</si>
  <si>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</si>
  <si>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</si>
  <si>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</si>
  <si>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</si>
  <si>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</si>
  <si>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</si>
  <si>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</si>
  <si>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</si>
  <si>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</si>
  <si>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</si>
  <si>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</si>
  <si>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</si>
  <si>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</si>
  <si>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</si>
  <si>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</si>
  <si>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</si>
  <si>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</si>
  <si>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</si>
  <si>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</si>
  <si>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</si>
  <si>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</si>
  <si>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</si>
  <si>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</si>
  <si>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</si>
  <si>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</si>
  <si>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</si>
  <si>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</si>
  <si>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</si>
  <si>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</si>
  <si>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</si>
  <si>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</si>
  <si>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</si>
  <si>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</si>
  <si>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</si>
  <si>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</si>
  <si>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</si>
  <si>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</si>
  <si>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</si>
  <si>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</si>
  <si>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</si>
  <si>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</si>
  <si>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</si>
  <si>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</si>
  <si>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</si>
  <si>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</si>
  <si>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</si>
  <si>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</si>
  <si>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</si>
  <si>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</si>
  <si>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</si>
  <si>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</si>
  <si>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</si>
  <si>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</si>
  <si>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</si>
  <si>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</si>
  <si>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</si>
  <si>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</si>
  <si>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</si>
  <si>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</si>
  <si>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</si>
  <si>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</si>
  <si>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</si>
  <si>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</si>
  <si>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</si>
  <si>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</si>
  <si>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</si>
  <si>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</si>
  <si>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</si>
  <si>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</si>
  <si>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</si>
  <si>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</si>
  <si>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</si>
  <si>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</si>
  <si>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</si>
  <si>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</si>
  <si>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</si>
  <si>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</si>
  <si>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</si>
  <si>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</si>
  <si>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</si>
  <si>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</si>
  <si>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</si>
  <si>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</si>
  <si>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</si>
  <si>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</si>
  <si>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</si>
  <si>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</si>
  <si>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</si>
  <si>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</si>
  <si>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</si>
  <si>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</si>
  <si>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</si>
  <si>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</si>
  <si>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</si>
  <si>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</si>
  <si>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</si>
  <si>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</si>
  <si>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</si>
  <si>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</si>
  <si>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</si>
  <si>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</si>
  <si>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</si>
  <si>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</si>
  <si>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</si>
  <si>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</si>
  <si>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</si>
  <si>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</si>
  <si>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</si>
  <si>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</si>
  <si>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</si>
  <si>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</si>
  <si>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</si>
  <si>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</si>
  <si>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</si>
  <si>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</si>
  <si>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</si>
  <si>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</si>
  <si>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</si>
  <si>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</si>
  <si>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</si>
  <si>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</si>
  <si>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</si>
  <si>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</si>
  <si>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</si>
  <si>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</si>
  <si>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</si>
  <si>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</si>
  <si>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</si>
  <si>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</si>
  <si>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</si>
  <si>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</si>
  <si>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</si>
  <si>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</si>
  <si>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</si>
  <si>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</si>
  <si>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</si>
  <si>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</si>
  <si>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</si>
  <si>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</si>
  <si>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</si>
  <si>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</si>
  <si>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</si>
  <si>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</si>
  <si>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</si>
  <si>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</si>
  <si>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</si>
  <si>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</si>
  <si>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</si>
  <si>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</si>
  <si>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</si>
  <si>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</si>
  <si>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</si>
  <si>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</si>
  <si>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</si>
  <si>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</si>
  <si>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</si>
  <si>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</si>
  <si>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</si>
  <si>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</si>
  <si>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</si>
  <si>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</si>
  <si>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</si>
  <si>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</si>
  <si>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</si>
  <si>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</si>
  <si>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</si>
  <si>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</si>
  <si>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</si>
  <si>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</si>
  <si>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</si>
  <si>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</si>
  <si>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</si>
  <si>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</si>
  <si>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</si>
  <si>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</si>
  <si>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</si>
  <si>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</si>
  <si>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</si>
  <si>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</si>
  <si>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</si>
  <si>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</si>
  <si>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</si>
  <si>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</si>
  <si>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</si>
  <si>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</si>
  <si>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</si>
  <si>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</si>
  <si>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</si>
  <si>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</si>
  <si>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</si>
  <si>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</si>
  <si>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</si>
  <si>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</si>
  <si>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</si>
  <si>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</si>
  <si>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</si>
  <si>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</si>
  <si>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</si>
  <si>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</si>
  <si>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</si>
  <si>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</si>
  <si>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</si>
  <si>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</si>
  <si>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</si>
  <si>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</si>
  <si>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</si>
  <si>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</si>
  <si>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</si>
  <si>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</si>
  <si>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</si>
  <si>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</si>
  <si>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</si>
  <si>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</si>
  <si>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</si>
  <si>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</si>
  <si>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</si>
  <si>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</si>
  <si>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</si>
  <si>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</si>
  <si>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</si>
  <si>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</si>
  <si>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</si>
  <si>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</si>
  <si>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</si>
  <si>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</si>
  <si>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</si>
  <si>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</si>
  <si>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</si>
  <si>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</si>
  <si>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</si>
  <si>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</si>
  <si>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</si>
  <si>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</si>
  <si>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</si>
  <si>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</si>
  <si>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</si>
  <si>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</si>
  <si>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</si>
  <si>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</si>
  <si>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</si>
  <si>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</si>
  <si>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</si>
  <si>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</si>
  <si>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</si>
  <si>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</si>
  <si>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</si>
  <si>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</si>
  <si>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</si>
  <si>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</si>
  <si>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</si>
  <si>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</si>
  <si>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</si>
  <si>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</si>
  <si>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</si>
  <si>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</si>
  <si>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</si>
  <si>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</si>
  <si>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</si>
  <si>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</si>
  <si>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</si>
  <si>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</si>
  <si>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</si>
  <si>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</si>
  <si>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</si>
  <si>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</si>
  <si>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</si>
  <si>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</si>
  <si>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</si>
  <si>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</si>
  <si>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</si>
  <si>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</si>
  <si>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</si>
  <si>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</si>
  <si>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</si>
  <si>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</si>
  <si>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</si>
  <si>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</si>
  <si>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</si>
  <si>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</si>
  <si>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</si>
  <si>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</si>
  <si>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</si>
  <si>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</si>
  <si>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</si>
  <si>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</si>
  <si>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</si>
  <si>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</si>
  <si>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</si>
  <si>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</si>
  <si>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</si>
  <si>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</si>
  <si>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</si>
  <si>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</si>
  <si>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</si>
  <si>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</si>
  <si>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</si>
  <si>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</si>
  <si>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</si>
  <si>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</si>
  <si>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</si>
  <si>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</si>
  <si>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</si>
  <si>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</si>
  <si>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</si>
  <si>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</si>
  <si>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</si>
  <si>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</si>
  <si>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</si>
  <si>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</si>
  <si>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</si>
  <si>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</si>
  <si>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</si>
  <si>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</si>
  <si>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</si>
  <si>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</si>
  <si>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</si>
  <si>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</si>
  <si>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</si>
  <si>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</si>
  <si>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</si>
  <si>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</si>
  <si>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</si>
  <si>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</si>
  <si>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</si>
  <si>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</si>
  <si>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</si>
  <si>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</si>
  <si>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</si>
  <si>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</si>
  <si>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</si>
  <si>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</si>
  <si>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</si>
  <si>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</si>
  <si>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</si>
  <si>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</si>
  <si>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</si>
  <si>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</si>
  <si>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</si>
  <si>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</si>
  <si>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</si>
  <si>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</si>
  <si>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</si>
  <si>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</si>
  <si>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</si>
  <si>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</si>
  <si>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</si>
  <si>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</si>
  <si>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</si>
  <si>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</si>
  <si>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</si>
  <si>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</si>
  <si>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</si>
  <si>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</si>
  <si>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</si>
  <si>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</si>
  <si>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</si>
  <si>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</si>
  <si>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</si>
  <si>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</si>
  <si>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</si>
  <si>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</si>
  <si>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</si>
  <si>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</si>
  <si>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</si>
  <si>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</si>
  <si>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</si>
  <si>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</si>
  <si>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</si>
  <si>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</si>
  <si>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</si>
  <si>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</si>
  <si>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</si>
  <si>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</si>
  <si>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</si>
  <si>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</si>
  <si>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</si>
  <si>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</si>
  <si>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</si>
  <si>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</si>
  <si>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</si>
  <si>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</si>
  <si>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</si>
  <si>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</si>
  <si>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</si>
  <si>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</si>
  <si>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</si>
  <si>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</si>
  <si>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</si>
  <si>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</si>
  <si>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</si>
  <si>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</si>
  <si>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</si>
  <si>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</si>
  <si>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</si>
  <si>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</si>
  <si>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</si>
  <si>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</si>
  <si>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</si>
  <si>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</si>
  <si>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</si>
  <si>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</si>
  <si>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</si>
  <si>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</si>
  <si>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</si>
  <si>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</si>
  <si>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</si>
  <si>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</si>
  <si>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</si>
  <si>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</si>
  <si>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</si>
  <si>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</si>
  <si>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</si>
  <si>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</si>
  <si>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</si>
  <si>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</si>
  <si>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</si>
  <si>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</si>
  <si>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</si>
  <si>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</si>
  <si>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</si>
  <si>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</si>
  <si>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</si>
  <si>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</si>
  <si>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</si>
  <si>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</si>
  <si>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</si>
  <si>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</si>
  <si>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</si>
  <si>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</si>
  <si>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</si>
  <si>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</si>
  <si>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</si>
  <si>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</si>
  <si>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</si>
  <si>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</si>
  <si>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</si>
  <si>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</si>
  <si>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</si>
  <si>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</si>
  <si>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</si>
  <si>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</si>
  <si>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</si>
  <si>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</si>
  <si>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</si>
  <si>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</si>
  <si>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</si>
  <si>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</si>
  <si>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</si>
  <si>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</si>
  <si>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</si>
  <si>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</si>
  <si>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</si>
  <si>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</si>
  <si>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</si>
  <si>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</si>
  <si>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</si>
  <si>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</si>
  <si>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</si>
  <si>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</si>
  <si>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</si>
  <si>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</si>
  <si>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</si>
  <si>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</si>
  <si>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</si>
  <si>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</si>
  <si>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</si>
  <si>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</si>
  <si>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</si>
  <si>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</si>
  <si>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</si>
  <si>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</si>
  <si>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</si>
  <si>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</si>
  <si>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</si>
  <si>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</si>
  <si>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</si>
  <si>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</si>
  <si>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</si>
  <si>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</si>
  <si>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</si>
  <si>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</si>
  <si>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</si>
  <si>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</si>
  <si>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</si>
  <si>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</si>
  <si>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</si>
  <si>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</si>
  <si>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</si>
  <si>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</si>
  <si>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</si>
  <si>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</si>
  <si>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</si>
  <si>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</si>
  <si>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</si>
  <si>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</si>
  <si>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</si>
  <si>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</si>
  <si>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</si>
  <si>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</si>
  <si>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</si>
  <si>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</si>
  <si>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</si>
  <si>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</si>
  <si>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</si>
  <si>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</si>
  <si>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</si>
  <si>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</si>
  <si>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</si>
  <si>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</si>
  <si>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</si>
  <si>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</si>
  <si>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</si>
  <si>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</si>
  <si>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</si>
  <si>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</si>
  <si>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</si>
  <si>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</si>
  <si>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</si>
  <si>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</si>
  <si>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</si>
  <si>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</si>
  <si>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</si>
  <si>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</si>
  <si>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</si>
  <si>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</si>
  <si>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</si>
  <si>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</si>
  <si>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</si>
  <si>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</si>
  <si>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</si>
  <si>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</si>
  <si>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</si>
  <si>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</si>
  <si>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</si>
  <si>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</si>
  <si>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</si>
  <si>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</si>
  <si>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</si>
  <si>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</si>
  <si>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</si>
  <si>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</si>
  <si>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</si>
  <si>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</si>
  <si>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</si>
  <si>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</si>
  <si>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</si>
  <si>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</si>
  <si>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</si>
  <si>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</si>
  <si>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</si>
  <si>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</si>
  <si>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</si>
  <si>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</si>
  <si>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</si>
  <si>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</si>
  <si>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</si>
  <si>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</si>
  <si>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</si>
  <si>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</si>
  <si>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</si>
  <si>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</si>
  <si>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</si>
  <si>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</si>
  <si>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</si>
  <si>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</si>
  <si>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</si>
  <si>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</si>
  <si>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</si>
  <si>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</si>
  <si>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</si>
  <si>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</si>
  <si>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</si>
  <si>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</si>
  <si>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</si>
  <si>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</si>
  <si>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</si>
  <si>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</si>
  <si>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</si>
  <si>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</si>
  <si>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</si>
  <si>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</si>
  <si>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</si>
  <si>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</si>
  <si>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</si>
  <si>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</si>
  <si>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</si>
  <si>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</si>
  <si>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</si>
  <si>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</si>
  <si>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</si>
  <si>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</si>
  <si>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</si>
  <si>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</si>
  <si>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</si>
  <si>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</si>
  <si>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</si>
  <si>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</si>
  <si>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</si>
  <si>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</si>
  <si>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</si>
  <si>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</si>
  <si>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</si>
  <si>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</si>
  <si>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</si>
  <si>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</si>
  <si>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</si>
  <si>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</si>
  <si>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</si>
  <si>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</si>
  <si>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</si>
  <si>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</si>
  <si>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</si>
  <si>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</si>
  <si>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</si>
  <si>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</si>
  <si>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</si>
  <si>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</si>
  <si>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</si>
  <si>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</si>
  <si>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</si>
  <si>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</si>
  <si>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</si>
  <si>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</si>
  <si>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</si>
  <si>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</si>
  <si>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</si>
  <si>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</si>
  <si>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</si>
  <si>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</si>
  <si>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</si>
  <si>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</si>
  <si>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</si>
  <si>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</si>
  <si>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</si>
  <si>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</si>
  <si>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</si>
  <si>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</si>
  <si>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</si>
  <si>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</si>
  <si>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</si>
  <si>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</si>
  <si>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</si>
  <si>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</si>
  <si>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</si>
  <si>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</si>
  <si>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</si>
  <si>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</si>
  <si>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</si>
  <si>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</si>
  <si>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</si>
  <si>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</si>
  <si>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</si>
  <si>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</si>
  <si>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</si>
  <si>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</si>
  <si>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</si>
  <si>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</si>
  <si>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</si>
  <si>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</si>
  <si>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</si>
  <si>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</si>
  <si>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</si>
  <si>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</si>
  <si>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</si>
  <si>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</si>
  <si>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</si>
  <si>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</si>
  <si>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</si>
  <si>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</si>
  <si>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</si>
  <si>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</si>
  <si>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</si>
  <si>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</si>
  <si>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</si>
  <si>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</si>
  <si>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</si>
  <si>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</si>
  <si>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</si>
  <si>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</si>
  <si>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</si>
  <si>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</si>
  <si>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</si>
  <si>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</si>
  <si>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</si>
  <si>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</si>
  <si>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</si>
  <si>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</si>
  <si>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</si>
  <si>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</si>
  <si>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</si>
  <si>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</si>
  <si>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</si>
  <si>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</si>
  <si>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</si>
  <si>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</si>
  <si>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</si>
  <si>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</si>
  <si>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</si>
  <si>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</si>
  <si>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</si>
  <si>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</si>
  <si>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</si>
  <si>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</si>
  <si>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</si>
  <si>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</si>
  <si>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</si>
  <si>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</si>
  <si>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</si>
  <si>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</si>
  <si>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</si>
  <si>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</si>
  <si>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</si>
  <si>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</si>
  <si>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</si>
  <si>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</si>
  <si>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</si>
  <si>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</si>
  <si>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</si>
  <si>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</si>
  <si>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</si>
  <si>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</si>
  <si>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</si>
  <si>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</si>
  <si>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</si>
  <si>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</si>
  <si>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</si>
  <si>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</si>
  <si>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</si>
  <si>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</si>
  <si>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</si>
  <si>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</si>
  <si>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</si>
  <si>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</si>
  <si>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</si>
  <si>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</si>
  <si>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</si>
  <si>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</si>
  <si>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</si>
  <si>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</si>
  <si>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</si>
  <si>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</si>
  <si>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</si>
  <si>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</si>
  <si>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</si>
  <si>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</si>
  <si>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</si>
  <si>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</si>
  <si>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</si>
  <si>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</si>
  <si>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</si>
  <si>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</si>
  <si>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</si>
  <si>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</si>
  <si>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</si>
  <si>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</si>
  <si>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</si>
  <si>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</si>
  <si>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</si>
  <si>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</si>
  <si>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</si>
  <si>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</si>
  <si>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</si>
  <si>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</si>
  <si>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</si>
  <si>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</si>
  <si>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</si>
  <si>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</si>
  <si>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</si>
  <si>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</si>
  <si>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</si>
  <si>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</si>
  <si>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</si>
  <si>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</si>
  <si>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</si>
  <si>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</si>
  <si>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</si>
  <si>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</si>
  <si>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</si>
  <si>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</si>
  <si>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</si>
  <si>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</si>
  <si>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</si>
  <si>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</si>
  <si>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</si>
  <si>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</si>
  <si>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</si>
  <si>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</si>
  <si>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</si>
  <si>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</si>
  <si>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</si>
  <si>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</si>
  <si>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</si>
  <si>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</si>
  <si>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</si>
  <si>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</si>
  <si>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</si>
  <si>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</si>
  <si>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</si>
  <si>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</si>
  <si>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</si>
  <si>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</si>
  <si>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</si>
  <si>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</si>
  <si>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</si>
  <si>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</si>
  <si>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</si>
  <si>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</si>
  <si>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</si>
  <si>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</si>
  <si>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</si>
  <si>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</si>
  <si>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</si>
  <si>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</si>
  <si>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</si>
  <si>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</si>
  <si>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</si>
  <si>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</si>
  <si>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</si>
  <si>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</si>
  <si>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</si>
  <si>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</si>
  <si>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</si>
  <si>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</si>
  <si>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</si>
  <si>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</si>
  <si>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</si>
  <si>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</si>
  <si>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</si>
  <si>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</si>
  <si>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</si>
  <si>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</si>
  <si>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</si>
  <si>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</si>
  <si>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</si>
  <si>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</si>
  <si>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</si>
  <si>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</si>
  <si>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</si>
  <si>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</si>
  <si>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</si>
  <si>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</si>
  <si>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</si>
  <si>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</si>
  <si>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</si>
  <si>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</si>
  <si>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</si>
  <si>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</si>
  <si>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</si>
  <si>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</si>
  <si>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</si>
  <si>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</si>
  <si>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</si>
  <si>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</si>
  <si>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</si>
  <si>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</si>
  <si>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</si>
  <si>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</si>
  <si>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</si>
  <si>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</si>
  <si>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</si>
  <si>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</si>
  <si>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</si>
  <si>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</si>
  <si>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</si>
  <si>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</si>
  <si>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</si>
  <si>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</si>
  <si>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</si>
  <si>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</si>
  <si>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</si>
  <si>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</si>
  <si>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</si>
  <si>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</si>
  <si>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</si>
  <si>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</si>
  <si>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</si>
  <si>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</si>
  <si>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</si>
  <si>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</si>
  <si>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</si>
  <si>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</si>
  <si>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</si>
  <si>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</si>
  <si>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</si>
  <si>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</si>
  <si>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</si>
  <si>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</si>
  <si>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</si>
  <si>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</si>
  <si>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</si>
  <si>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</si>
  <si>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</si>
  <si>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</si>
  <si>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</si>
  <si>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</si>
  <si>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</si>
  <si>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</si>
  <si>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</si>
  <si>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</si>
  <si>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</si>
  <si>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</si>
  <si>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</si>
  <si>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</si>
  <si>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</si>
  <si>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</si>
  <si>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</si>
  <si>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</si>
  <si>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</si>
  <si>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</si>
  <si>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</si>
  <si>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</si>
  <si>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</si>
  <si>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</si>
  <si>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</si>
  <si>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</si>
  <si>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</si>
  <si>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</si>
  <si>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</si>
  <si>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</si>
  <si>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</si>
  <si>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</si>
  <si>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</si>
  <si>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</si>
  <si>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</si>
  <si>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</si>
  <si>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</si>
  <si>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</si>
  <si>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</si>
  <si>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</si>
  <si>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</si>
  <si>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</si>
  <si>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</si>
  <si>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</si>
  <si>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</si>
  <si>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</si>
  <si>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</si>
  <si>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</si>
  <si>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</si>
  <si>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</si>
  <si>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</si>
  <si>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</si>
  <si>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</si>
  <si>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</si>
  <si>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</si>
  <si>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</si>
  <si>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</si>
  <si>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</si>
  <si>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</si>
  <si>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</si>
  <si>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</si>
  <si>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</si>
  <si>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</si>
  <si>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</si>
  <si>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</si>
  <si>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</si>
  <si>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</si>
  <si>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</si>
  <si>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</si>
  <si>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</si>
  <si>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</si>
  <si>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</si>
  <si>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</si>
  <si>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</si>
  <si>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</si>
  <si>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</si>
  <si>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</si>
  <si>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</si>
  <si>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</si>
  <si>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</si>
  <si>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</si>
  <si>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</si>
  <si>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</si>
  <si>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</si>
  <si>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</si>
  <si>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</si>
  <si>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</si>
  <si>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</si>
  <si>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</si>
  <si>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</si>
  <si>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</si>
  <si>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</si>
  <si>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</si>
  <si>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</si>
  <si>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</si>
  <si>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</si>
  <si>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</si>
  <si>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</si>
  <si>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</si>
  <si>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</si>
  <si>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</si>
  <si>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</si>
  <si>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</si>
  <si>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</si>
  <si>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</si>
  <si>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</si>
  <si>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</si>
  <si>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</si>
  <si>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</si>
  <si>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</si>
  <si>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</si>
  <si>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</si>
  <si>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</si>
  <si>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</si>
  <si>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</si>
  <si>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</si>
  <si>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</si>
  <si>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</si>
  <si>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</si>
  <si>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</si>
  <si>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</si>
  <si>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</si>
  <si>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</si>
  <si>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</si>
  <si>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</si>
  <si>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</si>
  <si>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</si>
  <si>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</si>
  <si>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</si>
  <si>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</si>
  <si>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</si>
  <si>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</si>
  <si>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</si>
  <si>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</si>
  <si>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</si>
  <si>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</si>
  <si>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</si>
  <si>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</si>
  <si>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</si>
  <si>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</si>
  <si>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</si>
  <si>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</si>
  <si>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</si>
  <si>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</si>
  <si>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</si>
  <si>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</si>
  <si>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</si>
  <si>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</si>
  <si>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</si>
  <si>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</si>
  <si>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</si>
  <si>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</si>
  <si>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</si>
  <si>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</si>
  <si>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</si>
  <si>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</si>
  <si>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</si>
  <si>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</si>
  <si>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</si>
  <si>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</si>
  <si>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</si>
  <si>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</si>
  <si>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</si>
  <si>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</si>
  <si>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</si>
  <si>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</si>
  <si>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</si>
  <si>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</si>
  <si>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</si>
  <si>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</si>
  <si>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</si>
  <si>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</si>
  <si>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</si>
  <si>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</si>
  <si>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</si>
  <si>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</si>
  <si>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</si>
  <si>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</si>
  <si>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</si>
  <si>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</si>
  <si>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</si>
  <si>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</si>
  <si>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</si>
  <si>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</si>
  <si>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</si>
  <si>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</si>
  <si>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</si>
  <si>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</si>
  <si>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</si>
  <si>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</si>
  <si>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</si>
  <si>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</si>
  <si>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</si>
  <si>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</si>
  <si>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</si>
  <si>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</si>
  <si>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</si>
  <si>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</si>
  <si>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</si>
  <si>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</si>
  <si>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</si>
  <si>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</si>
  <si>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</si>
  <si>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</si>
  <si>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</si>
  <si>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</si>
  <si>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</si>
  <si>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</si>
  <si>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</si>
  <si>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</si>
  <si>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</si>
  <si>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</si>
  <si>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</si>
  <si>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</si>
  <si>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</si>
  <si>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</si>
  <si>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</si>
  <si>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</si>
  <si>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</si>
  <si>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</si>
  <si>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</si>
  <si>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</si>
  <si>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</si>
  <si>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</si>
  <si>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</si>
  <si>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</si>
  <si>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</si>
  <si>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</si>
  <si>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</si>
  <si>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</si>
  <si>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</si>
  <si>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</si>
  <si>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</si>
  <si>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</si>
  <si>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</si>
  <si>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</si>
  <si>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</si>
  <si>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</si>
  <si>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</si>
  <si>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</si>
  <si>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</si>
  <si>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</si>
  <si>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</si>
  <si>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</si>
  <si>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</si>
  <si>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</si>
  <si>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</si>
  <si>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</si>
  <si>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</si>
  <si>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</si>
  <si>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</si>
  <si>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</si>
  <si>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</si>
  <si>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</si>
  <si>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</si>
  <si>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</si>
  <si>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</si>
  <si>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</si>
  <si>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</si>
  <si>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</si>
  <si>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</si>
  <si>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</si>
  <si>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</si>
  <si>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</si>
  <si>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</si>
  <si>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</si>
  <si>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</si>
  <si>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</si>
  <si>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</si>
  <si>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</si>
  <si>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</si>
  <si>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</si>
  <si>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</si>
  <si>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</si>
  <si>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</si>
  <si>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</si>
  <si>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</si>
  <si>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</si>
  <si>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</si>
  <si>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</si>
  <si>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</si>
  <si>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</si>
  <si>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</si>
  <si>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</si>
  <si>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</si>
  <si>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</si>
  <si>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</si>
  <si>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</si>
  <si>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</si>
  <si>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</si>
  <si>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</si>
  <si>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</si>
  <si>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</si>
  <si>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</si>
  <si>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</si>
  <si>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</si>
  <si>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</si>
  <si>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</si>
  <si>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</si>
  <si>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</si>
  <si>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</si>
  <si>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</si>
  <si>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</si>
  <si>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</si>
  <si>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</si>
  <si>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</si>
  <si>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</si>
  <si>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</si>
  <si>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</si>
  <si>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</si>
  <si>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</si>
  <si>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</si>
  <si>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</si>
  <si>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</si>
  <si>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</si>
  <si>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</si>
  <si>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</si>
  <si>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</si>
  <si>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</si>
  <si>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</si>
  <si>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</si>
  <si>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</si>
  <si>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</si>
  <si>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</si>
  <si>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</si>
  <si>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</si>
  <si>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</si>
  <si>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</si>
  <si>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</si>
  <si>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</si>
  <si>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</si>
  <si>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</si>
  <si>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</si>
  <si>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</si>
  <si>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</si>
  <si>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</si>
  <si>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</si>
  <si>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</si>
  <si>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</si>
  <si>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</si>
  <si>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</si>
  <si>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</si>
  <si>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</si>
  <si>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</si>
  <si>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</si>
  <si>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</si>
  <si>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</si>
  <si>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</si>
  <si>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</si>
  <si>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</si>
  <si>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</si>
  <si>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</si>
  <si>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</si>
  <si>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</si>
  <si>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</si>
  <si>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</si>
  <si>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</si>
  <si>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</si>
  <si>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</si>
  <si>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</si>
  <si>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</si>
  <si>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</si>
  <si>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</si>
  <si>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</si>
  <si>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</si>
  <si>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</si>
  <si>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</si>
  <si>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</si>
  <si>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</si>
  <si>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</si>
  <si>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</si>
  <si>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</si>
  <si>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</si>
  <si>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</si>
  <si>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</si>
  <si>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</si>
  <si>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</si>
  <si>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</si>
  <si>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</si>
  <si>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</si>
  <si>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</si>
  <si>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</si>
  <si>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</si>
  <si>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</si>
  <si>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</si>
  <si>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</si>
  <si>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</si>
  <si>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</si>
  <si>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</si>
  <si>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</si>
  <si>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</si>
  <si>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</si>
  <si>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</si>
  <si>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</si>
  <si>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</si>
  <si>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</si>
  <si>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</si>
  <si>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</si>
  <si>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</si>
  <si>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</si>
  <si>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</si>
  <si>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</si>
  <si>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</si>
  <si>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</si>
  <si>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</si>
  <si>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</si>
  <si>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</si>
  <si>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</si>
  <si>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</si>
  <si>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</si>
  <si>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</si>
  <si>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</si>
  <si>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</si>
  <si>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</si>
  <si>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</si>
  <si>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</si>
  <si>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</si>
  <si>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</si>
  <si>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</si>
  <si>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</si>
  <si>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</si>
  <si>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</si>
  <si>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</si>
  <si>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</si>
  <si>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</si>
  <si>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</si>
  <si>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</si>
  <si>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</si>
  <si>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</si>
  <si>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</si>
  <si>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</si>
  <si>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</si>
  <si>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</si>
  <si>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</si>
  <si>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</si>
  <si>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</si>
  <si>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</si>
  <si>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</si>
  <si>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</si>
  <si>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</si>
  <si>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</si>
  <si>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</si>
  <si>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</si>
  <si>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</si>
  <si>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</si>
  <si>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</si>
  <si>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</si>
  <si>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</si>
  <si>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</si>
  <si>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</si>
  <si>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</si>
  <si>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</si>
  <si>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</si>
  <si>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</si>
  <si>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</si>
  <si>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</si>
  <si>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</si>
  <si>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</si>
  <si>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</si>
  <si>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</si>
  <si>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</si>
  <si>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</si>
  <si>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</si>
  <si>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</si>
  <si>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</si>
  <si>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</si>
  <si>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</si>
  <si>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</si>
  <si>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</si>
  <si>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</si>
  <si>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</si>
  <si>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</si>
  <si>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</si>
  <si>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</si>
  <si>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</si>
  <si>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</si>
  <si>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</si>
  <si>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</si>
  <si>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</si>
  <si>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</si>
  <si>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</si>
  <si>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</si>
  <si>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</si>
  <si>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</si>
  <si>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</si>
  <si>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</si>
  <si>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</si>
  <si>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</si>
  <si>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</si>
  <si>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</si>
  <si>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</si>
  <si>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</si>
  <si>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</si>
  <si>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</si>
  <si>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</si>
  <si>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</si>
  <si>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</si>
  <si>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</si>
  <si>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</si>
  <si>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</si>
  <si>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</si>
  <si>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</si>
  <si>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</si>
  <si>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</si>
  <si>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</si>
  <si>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</si>
  <si>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</si>
  <si>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</si>
  <si>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</si>
  <si>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</si>
  <si>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</si>
  <si>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</si>
  <si>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</si>
  <si>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</si>
  <si>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</si>
  <si>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</si>
  <si>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</si>
  <si>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</si>
  <si>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</si>
  <si>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</si>
  <si>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</si>
  <si>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</si>
  <si>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</si>
  <si>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</si>
  <si>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</si>
  <si>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</si>
  <si>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</si>
  <si>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</si>
  <si>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</si>
  <si>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</si>
  <si>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</si>
  <si>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</si>
  <si>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</si>
  <si>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</si>
  <si>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</si>
  <si>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</si>
  <si>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</si>
  <si>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</si>
  <si>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</si>
  <si>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</si>
  <si>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</si>
  <si>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</si>
  <si>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</si>
  <si>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</si>
  <si>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</si>
  <si>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</si>
  <si>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</si>
  <si>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</si>
  <si>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</si>
  <si>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</si>
  <si>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</si>
  <si>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</si>
  <si>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</si>
  <si>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</si>
  <si>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</si>
  <si>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</si>
  <si>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</si>
  <si>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</si>
  <si>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</si>
  <si>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</si>
  <si>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</si>
  <si>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</si>
  <si>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</si>
  <si>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</si>
  <si>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</si>
  <si>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</si>
  <si>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</si>
  <si>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</si>
  <si>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</si>
  <si>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</si>
  <si>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</si>
  <si>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</si>
  <si>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</si>
  <si>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</si>
  <si>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</si>
  <si>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</si>
  <si>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</si>
  <si>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</si>
  <si>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</si>
  <si>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</si>
  <si>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</si>
  <si>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</si>
  <si>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</si>
  <si>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</si>
  <si>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</si>
  <si>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</si>
  <si>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</si>
  <si>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</si>
  <si>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</si>
  <si>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</si>
  <si>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</si>
  <si>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</si>
  <si>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</si>
  <si>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</si>
  <si>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</si>
  <si>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</si>
  <si>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</si>
  <si>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</si>
  <si>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</si>
  <si>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</si>
  <si>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</si>
  <si>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</si>
  <si>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</si>
  <si>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</si>
  <si>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</si>
  <si>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</si>
  <si>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</si>
  <si>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</si>
  <si>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</si>
  <si>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</si>
  <si>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</si>
  <si>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</si>
  <si>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</si>
  <si>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</si>
  <si>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</si>
  <si>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</si>
  <si>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</si>
  <si>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</si>
  <si>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</si>
  <si>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</si>
  <si>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</si>
  <si>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</si>
  <si>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</si>
  <si>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</si>
  <si>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</si>
  <si>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</si>
  <si>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</si>
  <si>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</si>
  <si>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</si>
  <si>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</si>
  <si>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</si>
  <si>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</si>
  <si>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</si>
  <si>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</si>
  <si>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</si>
  <si>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</si>
  <si>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</si>
  <si>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</si>
  <si>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</si>
  <si>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</si>
  <si>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</si>
  <si>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</si>
  <si>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</si>
  <si>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</si>
  <si>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</si>
  <si>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</si>
  <si>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</si>
  <si>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</si>
  <si>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</si>
  <si>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</si>
  <si>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</si>
  <si>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</si>
  <si>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</si>
  <si>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</si>
  <si>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</si>
  <si>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</si>
  <si>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</si>
  <si>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</si>
  <si>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</si>
  <si>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</si>
  <si>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</si>
  <si>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</si>
  <si>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</si>
  <si>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</si>
  <si>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</si>
  <si>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</si>
  <si>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</si>
  <si>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</si>
  <si>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</si>
  <si>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</si>
  <si>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</si>
  <si>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</si>
  <si>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</si>
  <si>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</si>
  <si>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</si>
  <si>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</si>
  <si>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</si>
  <si>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</si>
  <si>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</si>
  <si>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</si>
  <si>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</si>
  <si>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</si>
  <si>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</si>
  <si>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</si>
  <si>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</si>
  <si>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</si>
  <si>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</si>
  <si>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</si>
  <si>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</si>
  <si>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</si>
  <si>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</si>
  <si>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</si>
  <si>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</si>
  <si>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</si>
  <si>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</si>
  <si>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</si>
  <si>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</si>
  <si>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</si>
  <si>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</si>
  <si>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</si>
  <si>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</si>
  <si>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</si>
  <si>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</si>
  <si>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</si>
  <si>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</si>
  <si>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</si>
  <si>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</si>
  <si>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</si>
  <si>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</si>
  <si>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</si>
  <si>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</si>
  <si>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</si>
  <si>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</si>
  <si>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</si>
  <si>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</si>
  <si>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</si>
  <si>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</si>
  <si>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</si>
  <si>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</si>
  <si>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</si>
  <si>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</si>
  <si>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</si>
  <si>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</si>
  <si>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</si>
  <si>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</si>
  <si>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</si>
  <si>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</si>
  <si>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</si>
  <si>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</si>
  <si>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</si>
  <si>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</si>
  <si>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</si>
  <si>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</si>
  <si>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</si>
  <si>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</si>
  <si>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</si>
  <si>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</si>
  <si>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</si>
  <si>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</si>
  <si>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</si>
  <si>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</si>
  <si>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</si>
  <si>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</si>
  <si>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</si>
  <si>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</si>
  <si>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</si>
  <si>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</si>
  <si>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</si>
  <si>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</si>
  <si>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</si>
  <si>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</si>
  <si>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</si>
  <si>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</si>
  <si>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</si>
  <si>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</si>
  <si>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</si>
  <si>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</si>
  <si>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</si>
  <si>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</si>
  <si>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</si>
  <si>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</si>
  <si>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</si>
  <si>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</si>
  <si>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</si>
  <si>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</si>
  <si>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</si>
  <si>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</si>
  <si>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</si>
  <si>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</si>
  <si>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</si>
  <si>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</si>
  <si>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</si>
  <si>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</si>
  <si>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</si>
  <si>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</si>
  <si>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</si>
  <si>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</si>
  <si>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</si>
  <si>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</si>
  <si>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</si>
  <si>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</si>
  <si>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</si>
  <si>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</si>
  <si>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</si>
  <si>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</si>
  <si>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</si>
  <si>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</si>
  <si>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</si>
  <si>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</si>
  <si>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</si>
  <si>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</si>
  <si>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</si>
  <si>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</si>
  <si>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</si>
  <si>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</si>
  <si>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</si>
  <si>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</si>
  <si>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</si>
  <si>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</si>
  <si>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</si>
  <si>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</si>
  <si>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</si>
  <si>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</si>
  <si>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</si>
  <si>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</si>
  <si>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</si>
  <si>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</si>
  <si>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</si>
  <si>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</si>
  <si>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</si>
  <si>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</si>
  <si>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</si>
  <si>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</si>
  <si>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</si>
  <si>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</si>
  <si>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</si>
  <si>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</si>
  <si>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</si>
  <si>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</si>
  <si>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</si>
  <si>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</si>
  <si>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</si>
  <si>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</si>
  <si>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</si>
  <si>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</si>
  <si>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</si>
  <si>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</si>
  <si>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</si>
  <si>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</si>
  <si>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</si>
  <si>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</si>
  <si>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</si>
  <si>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</si>
  <si>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</si>
  <si>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</si>
  <si>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</si>
  <si>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</si>
  <si>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</si>
  <si>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</si>
  <si>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</si>
  <si>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</si>
  <si>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</si>
  <si>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</si>
  <si>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</si>
  <si>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</si>
  <si>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</si>
  <si>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</si>
  <si>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</si>
  <si>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</si>
  <si>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</si>
  <si>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</si>
  <si>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</si>
  <si>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</si>
  <si>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</si>
  <si>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</si>
  <si>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</si>
  <si>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</si>
  <si>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</si>
  <si>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</si>
  <si>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</si>
  <si>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</si>
  <si>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</si>
  <si>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</si>
  <si>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</si>
  <si>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</si>
  <si>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</si>
  <si>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</si>
  <si>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</si>
  <si>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</si>
  <si>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</si>
  <si>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</si>
  <si>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</si>
  <si>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</si>
  <si>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</si>
  <si>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</si>
  <si>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</si>
  <si>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</si>
  <si>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</si>
  <si>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</si>
  <si>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</si>
  <si>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</si>
  <si>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</si>
  <si>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</si>
  <si>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</si>
  <si>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</si>
  <si>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</si>
  <si>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</si>
  <si>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</si>
  <si>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</si>
  <si>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</si>
  <si>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</si>
  <si>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</si>
  <si>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</si>
  <si>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</si>
  <si>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</si>
  <si>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</si>
  <si>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</si>
  <si>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</si>
  <si>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</si>
  <si>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</si>
  <si>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</si>
  <si>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</si>
  <si>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</si>
  <si>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</si>
  <si>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</si>
  <si>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</si>
  <si>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</si>
  <si>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</si>
  <si>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</si>
  <si>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</si>
  <si>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</si>
  <si>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</si>
  <si>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</si>
  <si>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</si>
  <si>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</si>
  <si>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</si>
  <si>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</si>
  <si>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</si>
  <si>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</si>
  <si>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</si>
  <si>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</si>
  <si>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</si>
  <si>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</si>
  <si>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</si>
  <si>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</si>
  <si>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</si>
  <si>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</si>
  <si>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</si>
  <si>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</si>
  <si>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</si>
  <si>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</si>
  <si>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</si>
  <si>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</si>
  <si>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</si>
  <si>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</si>
  <si>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</si>
  <si>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</si>
  <si>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</si>
  <si>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</si>
  <si>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</si>
  <si>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</si>
  <si>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</si>
  <si>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</si>
  <si>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</si>
  <si>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</si>
  <si>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</si>
  <si>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</si>
  <si>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</si>
  <si>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</si>
  <si>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</si>
  <si>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</si>
  <si>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</si>
  <si>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</si>
  <si>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</si>
  <si>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</si>
  <si>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</si>
  <si>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</si>
  <si>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</si>
  <si>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</si>
  <si>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</si>
  <si>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</si>
  <si>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</si>
  <si>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</si>
  <si>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</si>
  <si>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</si>
  <si>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</si>
  <si>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</si>
  <si>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</si>
  <si>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</si>
  <si>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</si>
  <si>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</si>
  <si>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</si>
  <si>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</si>
  <si>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</si>
  <si>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</si>
  <si>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</si>
  <si>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</si>
  <si>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</si>
  <si>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</si>
  <si>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</si>
  <si>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</si>
  <si>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</si>
  <si>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</si>
  <si>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</si>
  <si>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</si>
  <si>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</si>
  <si>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</si>
  <si>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</si>
  <si>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</si>
  <si>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</si>
  <si>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</si>
  <si>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</si>
  <si>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</si>
  <si>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</si>
  <si>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</si>
  <si>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</si>
  <si>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</si>
  <si>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</si>
  <si>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</si>
  <si>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</si>
  <si>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</si>
  <si>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</si>
  <si>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</si>
  <si>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</si>
  <si>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</si>
  <si>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</si>
  <si>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</si>
  <si>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</si>
  <si>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</si>
  <si>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</si>
  <si>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</si>
  <si>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</si>
  <si>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</si>
  <si>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</si>
  <si>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</si>
  <si>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</si>
  <si>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</si>
  <si>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</si>
  <si>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</si>
  <si>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</si>
  <si>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</si>
  <si>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</si>
  <si>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</si>
  <si>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</si>
  <si>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</si>
  <si>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</si>
  <si>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</si>
  <si>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</si>
  <si>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</si>
  <si>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</si>
  <si>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</si>
  <si>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</si>
  <si>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</si>
  <si>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</si>
  <si>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</si>
  <si>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</si>
  <si>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</si>
  <si>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</si>
  <si>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</si>
  <si>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</si>
  <si>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</si>
  <si>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</si>
  <si>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</si>
  <si>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</si>
  <si>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</si>
  <si>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</si>
  <si>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</si>
  <si>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</si>
  <si>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</si>
  <si>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</si>
  <si>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</si>
  <si>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</si>
  <si>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</si>
  <si>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</si>
  <si>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</si>
  <si>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</si>
  <si>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</si>
  <si>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</si>
  <si>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</si>
  <si>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</si>
  <si>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</si>
  <si>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</si>
  <si>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</si>
  <si>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</si>
  <si>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</si>
  <si>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</si>
  <si>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</si>
  <si>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</si>
  <si>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</si>
  <si>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</si>
  <si>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</si>
  <si>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</si>
  <si>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</si>
  <si>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</si>
  <si>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</si>
  <si>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</si>
  <si>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</si>
  <si>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</si>
  <si>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</si>
  <si>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</si>
  <si>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</si>
  <si>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</si>
  <si>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</si>
  <si>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</si>
  <si>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</si>
  <si>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</si>
  <si>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</si>
  <si>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</si>
  <si>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</si>
  <si>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</si>
  <si>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</si>
  <si>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</si>
  <si>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</si>
  <si>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</si>
  <si>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</si>
  <si>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</si>
  <si>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</si>
  <si>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</si>
  <si>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</si>
  <si>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</si>
  <si>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</si>
  <si>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</si>
  <si>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</si>
  <si>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</si>
  <si>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</si>
  <si>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</si>
  <si>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</si>
  <si>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</si>
  <si>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</si>
  <si>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</si>
  <si>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</si>
  <si>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</si>
  <si>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</si>
  <si>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</si>
  <si>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</si>
  <si>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</si>
  <si>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</si>
  <si>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</si>
  <si>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</si>
  <si>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</si>
  <si>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</si>
  <si>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</si>
  <si>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</si>
  <si>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</si>
  <si>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</si>
  <si>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</si>
  <si>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</si>
  <si>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</si>
  <si>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</si>
  <si>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</si>
  <si>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</si>
  <si>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</si>
  <si>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</si>
  <si>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</si>
  <si>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</si>
  <si>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</si>
  <si>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</si>
  <si>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</si>
  <si>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</si>
  <si>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</si>
  <si>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</si>
  <si>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</si>
  <si>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</si>
  <si>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</si>
  <si>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</si>
  <si>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</si>
  <si>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</si>
  <si>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</si>
  <si>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</si>
  <si>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</si>
  <si>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</si>
  <si>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</si>
  <si>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</si>
  <si>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</si>
  <si>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</si>
  <si>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</si>
  <si>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</si>
  <si>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</si>
  <si>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</si>
  <si>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</si>
  <si>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</si>
  <si>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</si>
  <si>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</si>
  <si>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</si>
  <si>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</si>
  <si>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</si>
  <si>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</si>
  <si>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</si>
  <si>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</si>
  <si>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</si>
  <si>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</si>
  <si>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</si>
  <si>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</si>
  <si>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</si>
  <si>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</si>
  <si>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</si>
  <si>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</si>
  <si>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</si>
  <si>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</si>
  <si>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</si>
  <si>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</si>
  <si>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</si>
  <si>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</si>
  <si>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</si>
  <si>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</si>
  <si>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</si>
  <si>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</si>
  <si>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</si>
  <si>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</si>
  <si>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</si>
  <si>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</si>
  <si>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</si>
  <si>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</si>
  <si>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</si>
  <si>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</si>
  <si>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</si>
  <si>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</si>
  <si>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</si>
  <si>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</si>
  <si>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</si>
  <si>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</si>
  <si>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</si>
  <si>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</si>
  <si>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</si>
  <si>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</si>
  <si>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</si>
  <si>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</si>
  <si>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</si>
  <si>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</si>
  <si>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</si>
  <si>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</si>
  <si>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</si>
  <si>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</si>
  <si>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</si>
  <si>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</si>
  <si>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</si>
  <si>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</si>
  <si>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</si>
  <si>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</si>
  <si>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</si>
  <si>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</si>
  <si>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</si>
  <si>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</si>
  <si>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</si>
  <si>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</si>
  <si>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</si>
  <si>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</si>
  <si>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</si>
  <si>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</si>
  <si>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</si>
  <si>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</si>
  <si>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</si>
  <si>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</si>
  <si>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</si>
  <si>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</si>
  <si>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</si>
  <si>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</si>
  <si>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</si>
  <si>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</si>
  <si>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</si>
  <si>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</si>
  <si>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</si>
  <si>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</si>
  <si>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</si>
  <si>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</si>
  <si>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</si>
  <si>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</si>
  <si>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</si>
  <si>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</si>
  <si>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</si>
  <si>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</si>
  <si>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</si>
  <si>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</si>
  <si>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</si>
  <si>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</si>
  <si>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</si>
  <si>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</si>
  <si>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</si>
  <si>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</si>
  <si>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</si>
  <si>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</si>
  <si>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</si>
  <si>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</si>
  <si>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</si>
  <si>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</si>
  <si>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</si>
  <si>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</si>
  <si>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</si>
  <si>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</si>
  <si>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</si>
  <si>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</si>
  <si>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</si>
  <si>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</si>
  <si>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</si>
  <si>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</si>
  <si>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</si>
  <si>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</si>
  <si>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</si>
  <si>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</si>
  <si>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</si>
  <si>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</si>
  <si>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</si>
  <si>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</si>
  <si>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</si>
  <si>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</si>
  <si>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</si>
  <si>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</si>
  <si>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</si>
  <si>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</si>
  <si>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</si>
  <si>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</si>
  <si>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</si>
  <si>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</si>
  <si>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</si>
  <si>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</si>
  <si>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</si>
  <si>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</si>
  <si>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</si>
  <si>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</si>
  <si>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</si>
  <si>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</si>
  <si>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</si>
  <si>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</si>
  <si>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</si>
  <si>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</si>
  <si>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</si>
  <si>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</si>
  <si>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</si>
  <si>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</si>
  <si>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</si>
  <si>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</si>
  <si>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</si>
  <si>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</si>
  <si>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</si>
  <si>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</si>
  <si>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</si>
  <si>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</si>
  <si>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</si>
  <si>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</si>
  <si>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</si>
  <si>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</si>
  <si>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</si>
  <si>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</si>
  <si>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</si>
  <si>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</si>
  <si>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</si>
  <si>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</si>
  <si>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</si>
  <si>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</si>
  <si>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</si>
  <si>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</si>
  <si>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</si>
  <si>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</si>
  <si>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</si>
  <si>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</si>
  <si>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</si>
  <si>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</si>
  <si>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</si>
  <si>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</si>
  <si>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</si>
  <si>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</si>
  <si>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</si>
  <si>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</si>
  <si>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</si>
  <si>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</si>
  <si>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</si>
  <si>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</si>
  <si>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</si>
  <si>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</si>
  <si>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</si>
  <si>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</si>
  <si>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</si>
  <si>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</si>
  <si>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</si>
  <si>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</si>
  <si>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</si>
  <si>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</si>
  <si>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</si>
  <si>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</si>
  <si>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</si>
  <si>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</si>
  <si>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</si>
  <si>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</si>
  <si>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</si>
  <si>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</si>
  <si>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</si>
  <si>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</si>
  <si>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</si>
  <si>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</si>
  <si>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</si>
  <si>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</si>
  <si>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</si>
  <si>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</si>
  <si>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</si>
  <si>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</si>
  <si>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</si>
  <si>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</si>
  <si>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</si>
  <si>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</si>
  <si>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</si>
  <si>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</si>
  <si>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</si>
  <si>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</si>
  <si>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</si>
  <si>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</si>
  <si>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</si>
  <si>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</si>
  <si>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</si>
  <si>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</si>
  <si>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</si>
  <si>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</si>
  <si>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</si>
  <si>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</si>
  <si>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</si>
  <si>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</si>
  <si>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</si>
  <si>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</si>
  <si>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</si>
  <si>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</si>
  <si>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</si>
  <si>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</si>
  <si>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</si>
  <si>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</si>
  <si>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</si>
  <si>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</si>
  <si>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</si>
  <si>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</si>
  <si>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</si>
  <si>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</si>
  <si>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</si>
  <si>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</si>
  <si>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</si>
  <si>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</si>
  <si>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</si>
  <si>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</si>
  <si>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</si>
  <si>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</si>
  <si>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</si>
  <si>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</si>
  <si>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</si>
  <si>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</si>
  <si>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</si>
  <si>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</si>
  <si>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</si>
  <si>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</si>
  <si>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</si>
  <si>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</si>
  <si>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</si>
  <si>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</si>
  <si>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</si>
  <si>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</si>
  <si>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</si>
  <si>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</si>
  <si>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</si>
  <si>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</si>
  <si>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</si>
  <si>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</si>
  <si>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</si>
  <si>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</si>
  <si>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</si>
  <si>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</si>
  <si>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</si>
  <si>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</si>
  <si>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</si>
  <si>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</si>
  <si>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</si>
  <si>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</si>
  <si>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</si>
  <si>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</si>
  <si>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</si>
  <si>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</si>
  <si>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</si>
  <si>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</si>
  <si>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</si>
  <si>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</si>
  <si>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</si>
  <si>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</si>
  <si>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</si>
  <si>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</si>
  <si>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</si>
  <si>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</si>
  <si>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</si>
  <si>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</si>
  <si>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</si>
  <si>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</si>
  <si>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</si>
  <si>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</si>
  <si>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</si>
  <si>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</si>
  <si>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</si>
  <si>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</si>
  <si>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</si>
  <si>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</si>
  <si>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</si>
  <si>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</si>
  <si>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</si>
  <si>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</si>
  <si>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</si>
  <si>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</si>
  <si>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</si>
  <si>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</si>
  <si>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</si>
  <si>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</si>
  <si>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</si>
  <si>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</si>
  <si>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</si>
  <si>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</si>
  <si>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</si>
  <si>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</si>
  <si>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</si>
  <si>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</si>
  <si>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</si>
  <si>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</si>
  <si>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</si>
  <si>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</si>
  <si>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</si>
  <si>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</si>
  <si>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</si>
  <si>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</si>
  <si>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</si>
  <si>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</si>
  <si>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</si>
  <si>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</si>
  <si>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</si>
  <si>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</si>
  <si>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</si>
  <si>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</si>
  <si>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</si>
  <si>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</si>
  <si>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</si>
  <si>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</si>
  <si>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</si>
  <si>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</si>
  <si>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</si>
  <si>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</si>
  <si>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</si>
  <si>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</si>
  <si>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</si>
  <si>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</si>
  <si>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</si>
  <si>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</si>
  <si>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</si>
  <si>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</si>
  <si>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</si>
  <si>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</si>
  <si>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</si>
  <si>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</si>
  <si>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</si>
  <si>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</si>
  <si>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</si>
  <si>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</si>
  <si>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</si>
  <si>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</si>
  <si>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</si>
  <si>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</si>
  <si>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</si>
  <si>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</si>
  <si>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</si>
  <si>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</si>
  <si>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</si>
  <si>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</si>
  <si>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</si>
  <si>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</si>
  <si>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</si>
  <si>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</si>
  <si>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</si>
  <si>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</si>
  <si>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</si>
  <si>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</si>
  <si>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</si>
  <si>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</si>
  <si>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</si>
  <si>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</si>
  <si>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</si>
  <si>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</si>
  <si>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</si>
  <si>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</si>
  <si>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</si>
  <si>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</si>
  <si>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</si>
  <si>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</si>
  <si>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</si>
  <si>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</si>
  <si>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</si>
  <si>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</si>
  <si>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</si>
  <si>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</si>
  <si>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</si>
  <si>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</si>
  <si>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</si>
  <si>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</si>
  <si>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</si>
  <si>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</si>
  <si>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</si>
  <si>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</si>
  <si>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</si>
  <si>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</si>
  <si>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</si>
  <si>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</si>
  <si>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</si>
  <si>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</si>
  <si>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</si>
  <si>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</si>
  <si>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</si>
  <si>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</si>
  <si>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</si>
  <si>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</si>
  <si>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</si>
  <si>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</si>
  <si>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</si>
  <si>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</si>
  <si>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</si>
  <si>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</si>
  <si>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</si>
  <si>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</si>
  <si>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</si>
  <si>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</si>
  <si>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</si>
  <si>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</si>
  <si>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</si>
  <si>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</si>
  <si>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</si>
  <si>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</si>
  <si>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</si>
  <si>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</si>
  <si>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</si>
  <si>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</si>
  <si>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</si>
  <si>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</si>
  <si>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</si>
  <si>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</si>
  <si>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</si>
  <si>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</si>
  <si>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</si>
  <si>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</si>
  <si>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</si>
  <si>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</si>
  <si>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</si>
  <si>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</si>
  <si>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</si>
  <si>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</si>
  <si>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</si>
  <si>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</si>
  <si>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</si>
  <si>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</si>
  <si>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</si>
  <si>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</si>
  <si>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</si>
  <si>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</si>
  <si>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</si>
  <si>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</si>
  <si>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</si>
  <si>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</si>
  <si>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</si>
  <si>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</si>
  <si>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</si>
  <si>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</si>
  <si>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</si>
  <si>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</si>
  <si>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</si>
  <si>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</si>
  <si>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</si>
  <si>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</si>
  <si>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</si>
  <si>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</si>
  <si>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</si>
  <si>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</si>
  <si>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</si>
  <si>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</si>
  <si>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</si>
  <si>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</si>
  <si>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</si>
  <si>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</si>
  <si>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</si>
  <si>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</si>
  <si>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</si>
  <si>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</si>
  <si>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</si>
  <si>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</si>
  <si>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</si>
  <si>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</si>
  <si>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</si>
  <si>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</si>
  <si>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</si>
  <si>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</si>
  <si>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</si>
  <si>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</si>
  <si>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</si>
  <si>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</si>
  <si>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</si>
  <si>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</si>
  <si>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</si>
  <si>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</si>
  <si>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</si>
  <si>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</si>
  <si>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</si>
  <si>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</si>
  <si>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</si>
  <si>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</si>
  <si>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</si>
  <si>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</si>
  <si>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</si>
  <si>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</si>
  <si>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</si>
  <si>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</si>
  <si>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</si>
  <si>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</si>
  <si>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</si>
  <si>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</si>
  <si>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</si>
  <si>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</si>
  <si>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</si>
  <si>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</si>
  <si>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</si>
  <si>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</si>
  <si>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</si>
  <si>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</si>
  <si>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</si>
  <si>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</si>
  <si>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</si>
  <si>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</si>
  <si>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</si>
  <si>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</si>
  <si>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</si>
  <si>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</si>
  <si>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</si>
  <si>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</si>
  <si>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</si>
  <si>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</si>
  <si>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</si>
  <si>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</si>
  <si>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</si>
  <si>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</si>
  <si>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</si>
  <si>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</si>
  <si>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</si>
  <si>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</si>
  <si>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</si>
  <si>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</si>
  <si>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</si>
  <si>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</si>
  <si>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</si>
  <si>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</si>
  <si>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</si>
  <si>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</si>
  <si>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</si>
  <si>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</si>
  <si>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</si>
  <si>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</si>
  <si>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</si>
  <si>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</si>
  <si>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</si>
  <si>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</si>
  <si>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</si>
  <si>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</si>
  <si>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</si>
  <si>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</si>
  <si>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</si>
  <si>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</si>
  <si>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</si>
  <si>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</si>
  <si>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</si>
  <si>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</si>
  <si>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</si>
  <si>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</si>
  <si>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</si>
  <si>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</si>
  <si>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</si>
  <si>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</si>
  <si>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</si>
  <si>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</si>
  <si>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</si>
  <si>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</si>
  <si>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</si>
  <si>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</si>
  <si>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</si>
  <si>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</si>
  <si>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</si>
  <si>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</si>
  <si>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</si>
  <si>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</si>
  <si>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</si>
  <si>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</si>
  <si>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</si>
  <si>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</si>
  <si>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</si>
  <si>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</si>
  <si>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</si>
  <si>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</si>
  <si>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</si>
  <si>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</si>
  <si>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</si>
  <si>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</si>
  <si>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</si>
  <si>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</si>
  <si>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</si>
  <si>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</si>
  <si>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</si>
  <si>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</si>
  <si>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</si>
  <si>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</si>
  <si>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</si>
  <si>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</si>
  <si>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</si>
  <si>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</si>
  <si>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</si>
  <si>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</si>
  <si>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</si>
  <si>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</si>
  <si>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</si>
  <si>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</si>
  <si>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</si>
  <si>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</si>
  <si>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</si>
  <si>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</si>
  <si>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</si>
  <si>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</si>
  <si>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</si>
  <si>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</si>
  <si>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</si>
  <si>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</si>
  <si>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</si>
  <si>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</si>
  <si>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</si>
  <si>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</si>
  <si>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</si>
  <si>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</si>
  <si>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</si>
  <si>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</si>
  <si>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</si>
  <si>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</si>
  <si>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</si>
  <si>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</si>
  <si>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</si>
  <si>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</si>
  <si>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</si>
  <si>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</si>
  <si>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</si>
  <si>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</si>
  <si>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</si>
  <si>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</si>
  <si>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</si>
  <si>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</si>
  <si>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</si>
  <si>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</si>
  <si>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</si>
  <si>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</si>
  <si>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</si>
  <si>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</si>
  <si>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</si>
  <si>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</si>
  <si>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</si>
  <si>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</si>
  <si>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</si>
  <si>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</si>
  <si>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</si>
  <si>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</si>
  <si>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</si>
  <si>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</si>
  <si>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</si>
  <si>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</si>
  <si>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</si>
  <si>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</si>
  <si>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</si>
  <si>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</si>
  <si>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</si>
  <si>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</si>
  <si>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</si>
  <si>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</si>
  <si>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</si>
  <si>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</si>
  <si>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</si>
  <si>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</si>
  <si>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</si>
  <si>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</si>
  <si>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</si>
  <si>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</si>
  <si>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</si>
  <si>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</si>
  <si>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</si>
  <si>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</si>
  <si>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</si>
  <si>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</si>
  <si>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</si>
  <si>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</si>
  <si>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</si>
  <si>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</si>
  <si>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</si>
  <si>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</si>
  <si>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</si>
  <si>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</si>
  <si>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</si>
  <si>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</si>
  <si>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</si>
  <si>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</si>
  <si>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</si>
  <si>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</si>
  <si>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</si>
  <si>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</si>
  <si>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</si>
  <si>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</si>
  <si>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</si>
  <si>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</si>
  <si>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</si>
  <si>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</si>
  <si>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</si>
  <si>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</si>
  <si>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</si>
  <si>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</si>
  <si>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</si>
  <si>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</si>
  <si>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</si>
  <si>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</si>
  <si>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</si>
  <si>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</si>
  <si>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</si>
  <si>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</si>
  <si>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</si>
  <si>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</si>
  <si>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</si>
  <si>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</si>
  <si>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</si>
  <si>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</si>
  <si>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</si>
  <si>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</si>
  <si>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</si>
  <si>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</si>
  <si>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</si>
  <si>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</si>
  <si>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</si>
  <si>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</si>
  <si>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</si>
  <si>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</si>
  <si>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</si>
  <si>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</si>
  <si>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</si>
  <si>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</si>
  <si>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</si>
  <si>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</si>
  <si>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</si>
  <si>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</si>
  <si>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</si>
  <si>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</si>
  <si>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</si>
  <si>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</si>
  <si>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</si>
  <si>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</si>
  <si>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</si>
  <si>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</si>
  <si>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</si>
  <si>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</si>
  <si>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</si>
  <si>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</si>
  <si>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</si>
  <si>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</si>
  <si>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</si>
  <si>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</si>
  <si>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</si>
  <si>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</si>
  <si>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</si>
  <si>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</si>
  <si>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</si>
  <si>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</si>
  <si>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</si>
  <si>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</si>
  <si>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</si>
  <si>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</si>
  <si>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</si>
  <si>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</si>
  <si>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</si>
  <si>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</si>
  <si>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</si>
  <si>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</si>
  <si>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</si>
  <si>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</si>
  <si>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</si>
  <si>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</si>
  <si>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</si>
  <si>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</si>
  <si>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</si>
  <si>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</si>
  <si>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</si>
  <si>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</si>
  <si>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</si>
  <si>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</si>
  <si>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</si>
  <si>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</si>
  <si>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</si>
  <si>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</si>
  <si>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</si>
  <si>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</si>
  <si>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</si>
  <si>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</si>
  <si>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</si>
  <si>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</si>
  <si>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</si>
  <si>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</si>
  <si>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</si>
  <si>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</si>
  <si>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</si>
  <si>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</si>
  <si>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</si>
  <si>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</si>
  <si>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</si>
  <si>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</si>
  <si>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</si>
  <si>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</si>
  <si>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</si>
  <si>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</si>
  <si>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</si>
  <si>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</si>
  <si>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</si>
  <si>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</si>
  <si>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</si>
  <si>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</si>
  <si>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</si>
  <si>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</si>
  <si>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</si>
  <si>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</si>
  <si>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</si>
  <si>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</si>
  <si>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</si>
  <si>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</si>
  <si>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</si>
  <si>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</si>
  <si>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</si>
  <si>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</si>
  <si>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</si>
  <si>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</si>
  <si>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</si>
  <si>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</si>
  <si>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</si>
  <si>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</si>
  <si>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</si>
  <si>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</si>
  <si>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</si>
  <si>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</si>
  <si>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</si>
  <si>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</si>
  <si>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</si>
  <si>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</si>
  <si>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</si>
  <si>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</si>
  <si>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</si>
  <si>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</si>
  <si>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</si>
  <si>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</si>
  <si>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</si>
  <si>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</si>
  <si>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</si>
  <si>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</si>
  <si>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</si>
  <si>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</si>
  <si>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</si>
  <si>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</si>
  <si>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</si>
  <si>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</si>
  <si>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</si>
  <si>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</si>
  <si>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</si>
  <si>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</si>
  <si>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</si>
  <si>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</si>
  <si>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</si>
  <si>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</si>
  <si>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</si>
  <si>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</si>
  <si>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</si>
  <si>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</si>
  <si>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</si>
  <si>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</si>
  <si>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</si>
  <si>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</si>
  <si>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</si>
  <si>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</si>
  <si>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</si>
  <si>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</si>
  <si>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</si>
  <si>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</si>
  <si>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</si>
  <si>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</si>
  <si>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</si>
  <si>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</si>
  <si>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</si>
  <si>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</si>
  <si>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</si>
  <si>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</si>
  <si>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</si>
  <si>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</si>
  <si>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</si>
  <si>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</si>
  <si>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</si>
  <si>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</si>
  <si>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</si>
  <si>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</si>
  <si>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</si>
  <si>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</si>
  <si>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</si>
  <si>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</si>
  <si>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</si>
  <si>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</si>
  <si>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</si>
  <si>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</si>
  <si>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</si>
  <si>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</si>
  <si>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</si>
  <si>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</si>
  <si>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</si>
  <si>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</si>
  <si>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</si>
  <si>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</si>
  <si>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</si>
  <si>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</si>
  <si>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</si>
  <si>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</si>
  <si>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</si>
  <si>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</si>
  <si>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</si>
  <si>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</si>
  <si>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</si>
  <si>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</si>
  <si>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</si>
  <si>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</si>
  <si>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</si>
  <si>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</si>
  <si>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</si>
  <si>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</si>
  <si>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</si>
  <si>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</si>
  <si>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</si>
  <si>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</si>
  <si>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</si>
  <si>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</si>
  <si>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</si>
  <si>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</si>
  <si>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</si>
  <si>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</si>
  <si>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</si>
  <si>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</si>
  <si>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</si>
  <si>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</si>
  <si>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</si>
  <si>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</si>
  <si>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</si>
  <si>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</si>
  <si>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</si>
  <si>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</si>
  <si>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</si>
  <si>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</si>
  <si>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</si>
  <si>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</si>
  <si>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</si>
  <si>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</si>
  <si>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</si>
  <si>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</si>
  <si>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</si>
  <si>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</si>
  <si>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</si>
  <si>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</si>
  <si>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</si>
  <si>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</si>
  <si>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</si>
  <si>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</si>
  <si>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</si>
  <si>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</si>
  <si>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</si>
  <si>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</si>
  <si>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</si>
  <si>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</si>
  <si>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</si>
  <si>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</si>
  <si>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</si>
  <si>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</si>
  <si>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</si>
  <si>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</si>
  <si>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</si>
  <si>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</si>
  <si>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</si>
  <si>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</si>
  <si>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</si>
  <si>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</si>
  <si>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</si>
  <si>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</si>
  <si>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</si>
  <si>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</si>
  <si>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</si>
  <si>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</si>
  <si>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</si>
  <si>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</si>
  <si>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</si>
  <si>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</si>
  <si>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</si>
  <si>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</si>
  <si>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</si>
  <si>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</si>
  <si>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</si>
  <si>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</si>
  <si>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</si>
  <si>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</si>
  <si>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</si>
  <si>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</si>
  <si>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</si>
  <si>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</si>
  <si>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</si>
  <si>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</si>
  <si>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</si>
  <si>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</si>
  <si>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</si>
  <si>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</si>
  <si>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</si>
  <si>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</si>
  <si>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</si>
  <si>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</si>
  <si>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</si>
  <si>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</si>
  <si>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</si>
  <si>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</si>
  <si>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</si>
  <si>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</si>
  <si>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</si>
  <si>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</si>
  <si>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</si>
  <si>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</si>
  <si>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</si>
  <si>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</si>
  <si>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</si>
  <si>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</si>
  <si>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</si>
  <si>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</si>
  <si>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</si>
  <si>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</si>
  <si>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</si>
  <si>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</si>
  <si>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</si>
  <si>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</si>
  <si>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</si>
  <si>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</si>
  <si>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</si>
  <si>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</si>
  <si>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</si>
  <si>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</si>
  <si>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</si>
  <si>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</si>
  <si>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</si>
  <si>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</si>
  <si>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</si>
  <si>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</si>
  <si>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</si>
  <si>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</si>
  <si>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</si>
  <si>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</si>
  <si>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</si>
  <si>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</si>
  <si>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</si>
  <si>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</si>
  <si>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</si>
  <si>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</si>
  <si>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</si>
  <si>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</si>
  <si>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</si>
  <si>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</si>
  <si>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</si>
  <si>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</si>
  <si>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</si>
  <si>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</si>
  <si>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</si>
  <si>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</si>
  <si>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</si>
  <si>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</si>
  <si>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</si>
  <si>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</si>
  <si>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</si>
  <si>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</si>
  <si>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</si>
  <si>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</si>
  <si>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</si>
  <si>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</si>
  <si>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</si>
  <si>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</si>
  <si>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</si>
  <si>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</si>
  <si>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</si>
  <si>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</si>
  <si>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</si>
  <si>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</si>
  <si>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</si>
  <si>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</si>
  <si>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</si>
  <si>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</si>
  <si>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</si>
  <si>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</si>
  <si>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</si>
  <si>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</si>
  <si>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</si>
  <si>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</si>
  <si>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</si>
  <si>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</si>
  <si>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</si>
  <si>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</si>
  <si>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</si>
  <si>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</si>
  <si>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</si>
  <si>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</si>
  <si>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</si>
  <si>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</si>
  <si>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</si>
  <si>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</si>
  <si>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</si>
  <si>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</si>
  <si>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</si>
  <si>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</si>
  <si>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</si>
  <si>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</si>
  <si>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</si>
  <si>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</si>
  <si>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</si>
  <si>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</si>
  <si>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</si>
  <si>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</si>
  <si>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</si>
  <si>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</si>
  <si>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</si>
  <si>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</si>
  <si>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</si>
  <si>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</si>
  <si>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</si>
  <si>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</si>
  <si>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</si>
  <si>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</si>
  <si>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</si>
  <si>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</si>
  <si>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</si>
  <si>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</si>
  <si>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</si>
  <si>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</si>
  <si>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</si>
  <si>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</si>
  <si>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</si>
  <si>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</si>
  <si>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</si>
  <si>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</si>
  <si>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</si>
  <si>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</si>
  <si>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</si>
  <si>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</si>
  <si>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</si>
  <si>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</si>
  <si>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</si>
  <si>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</si>
  <si>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</si>
  <si>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</si>
  <si>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</si>
  <si>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</si>
  <si>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</si>
  <si>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</si>
  <si>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</si>
  <si>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</si>
  <si>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</si>
  <si>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</si>
  <si>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</si>
  <si>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</si>
  <si>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</si>
  <si>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</si>
  <si>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</si>
  <si>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</si>
  <si>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</si>
  <si>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</si>
  <si>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</si>
  <si>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</si>
  <si>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</si>
  <si>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</si>
  <si>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</si>
  <si>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</si>
  <si>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</si>
  <si>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</si>
  <si>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</si>
  <si>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</si>
  <si>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</si>
  <si>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</si>
  <si>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</si>
  <si>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</si>
  <si>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</si>
  <si>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</si>
  <si>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</si>
  <si>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</si>
  <si>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</si>
  <si>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</si>
  <si>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</si>
  <si>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</si>
  <si>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</si>
  <si>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</si>
  <si>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</si>
  <si>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</si>
  <si>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</si>
  <si>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</si>
  <si>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</si>
  <si>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</si>
  <si>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</si>
  <si>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</si>
  <si>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</si>
  <si>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</si>
  <si>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</si>
  <si>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</si>
  <si>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</si>
  <si>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</si>
  <si>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</si>
  <si>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</si>
  <si>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</si>
  <si>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</si>
  <si>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</si>
  <si>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</si>
  <si>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</si>
  <si>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</si>
  <si>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</si>
  <si>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</si>
  <si>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</si>
  <si>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</si>
  <si>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</si>
  <si>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</si>
  <si>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</si>
  <si>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</si>
  <si>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</si>
  <si>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</si>
  <si>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</si>
  <si>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</si>
  <si>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</si>
  <si>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</si>
  <si>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</si>
  <si>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</si>
  <si>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</si>
  <si>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</si>
  <si>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</si>
  <si>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</si>
  <si>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</si>
  <si>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</si>
  <si>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</si>
  <si>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</si>
  <si>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</si>
  <si>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</si>
  <si>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</si>
  <si>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</si>
  <si>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</si>
  <si>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</si>
  <si>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</si>
  <si>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</si>
  <si>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</si>
  <si>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</si>
  <si>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</si>
  <si>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</si>
  <si>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</si>
  <si>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</si>
  <si>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</si>
  <si>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</si>
  <si>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</si>
  <si>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</si>
  <si>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</si>
  <si>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</si>
  <si>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</si>
  <si>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</si>
  <si>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</si>
  <si>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</si>
  <si>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</si>
  <si>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</si>
  <si>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</si>
  <si>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</si>
  <si>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</si>
  <si>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</si>
  <si>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</si>
  <si>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</si>
  <si>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</si>
  <si>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</si>
  <si>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</si>
  <si>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</si>
  <si>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</si>
  <si>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</si>
  <si>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</si>
  <si>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</si>
  <si>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</si>
  <si>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</si>
  <si>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</si>
  <si>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</si>
  <si>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</si>
  <si>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</si>
  <si>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</si>
  <si>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</si>
  <si>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</si>
  <si>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</si>
  <si>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</si>
  <si>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</si>
  <si>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</si>
  <si>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</si>
  <si>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</si>
  <si>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</si>
  <si>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</si>
  <si>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</si>
  <si>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</si>
  <si>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</si>
  <si>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</si>
  <si>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</si>
  <si>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</si>
  <si>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</si>
  <si>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</si>
  <si>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</si>
  <si>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</si>
  <si>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</si>
  <si>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</si>
  <si>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</si>
  <si>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</si>
  <si>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</si>
  <si>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</si>
  <si>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</si>
  <si>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</si>
  <si>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</si>
  <si>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</si>
  <si>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</si>
  <si>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</si>
  <si>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</si>
  <si>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</si>
  <si>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</si>
  <si>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</si>
  <si>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</si>
  <si>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</si>
  <si>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</si>
  <si>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</si>
  <si>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</si>
  <si>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</si>
  <si>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</si>
  <si>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</si>
  <si>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</si>
  <si>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</si>
  <si>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</si>
  <si>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</si>
  <si>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</si>
  <si>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</si>
  <si>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</si>
  <si>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</si>
  <si>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</si>
  <si>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</si>
  <si>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</si>
  <si>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</si>
  <si>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</si>
  <si>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</si>
  <si>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</si>
  <si>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</si>
  <si>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</si>
  <si>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</si>
  <si>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</si>
  <si>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</si>
  <si>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</si>
  <si>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</si>
  <si>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</si>
  <si>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</si>
  <si>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</si>
  <si>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</si>
  <si>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</si>
  <si>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</si>
  <si>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</si>
  <si>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</si>
  <si>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</si>
  <si>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</si>
  <si>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</si>
  <si>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</si>
  <si>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</si>
  <si>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</si>
  <si>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</si>
  <si>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</si>
  <si>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</si>
  <si>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</si>
  <si>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</si>
  <si>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</si>
  <si>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</si>
  <si>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</si>
  <si>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</si>
  <si>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</si>
  <si>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</si>
  <si>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</si>
  <si>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</si>
  <si>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</si>
  <si>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</si>
  <si>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</si>
  <si>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</si>
  <si>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</si>
  <si>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</si>
  <si>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</si>
  <si>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</si>
  <si>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</si>
  <si>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</si>
  <si>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</si>
  <si>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</si>
  <si>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</si>
  <si>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</si>
  <si>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</si>
  <si>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</si>
  <si>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</si>
  <si>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</si>
  <si>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</si>
  <si>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</si>
  <si>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</si>
  <si>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</si>
  <si>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</si>
  <si>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</si>
  <si>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</si>
  <si>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</si>
  <si>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</si>
  <si>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</si>
  <si>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</si>
  <si>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</si>
  <si>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</si>
  <si>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</si>
  <si>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</si>
  <si>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</si>
  <si>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</si>
  <si>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</si>
  <si>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</si>
  <si>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</si>
  <si>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</si>
  <si>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</si>
  <si>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</si>
  <si>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</si>
  <si>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</si>
  <si>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</si>
  <si>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</si>
  <si>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</si>
  <si>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</si>
  <si>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</si>
  <si>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</si>
  <si>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</si>
  <si>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</si>
  <si>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</si>
  <si>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</si>
  <si>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</si>
  <si>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</si>
  <si>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</si>
  <si>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</si>
  <si>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</si>
  <si>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</si>
  <si>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</si>
  <si>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</si>
  <si>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</si>
  <si>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</si>
  <si>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</si>
  <si>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</si>
  <si>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</si>
  <si>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</si>
  <si>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</si>
  <si>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</si>
  <si>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</si>
  <si>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</si>
  <si>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</si>
  <si>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</si>
  <si>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</si>
  <si>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</si>
  <si>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</si>
  <si>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</si>
  <si>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</si>
  <si>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</si>
  <si>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</si>
  <si>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</si>
  <si>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</si>
  <si>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</si>
  <si>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</si>
  <si>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</si>
  <si>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</si>
  <si>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</si>
  <si>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</si>
  <si>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</si>
  <si>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</si>
  <si>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</si>
  <si>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</si>
  <si>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</si>
  <si>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</si>
  <si>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</si>
  <si>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</si>
  <si>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</si>
  <si>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</si>
  <si>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</si>
  <si>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</si>
  <si>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</si>
  <si>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</si>
  <si>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</si>
  <si>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</si>
  <si>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</si>
  <si>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</si>
  <si>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</si>
  <si>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</si>
  <si>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</si>
  <si>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</si>
  <si>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</si>
  <si>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</si>
  <si>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</si>
  <si>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</si>
  <si>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</si>
  <si>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</si>
  <si>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</si>
  <si>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</si>
  <si>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</si>
  <si>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</si>
  <si>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</si>
  <si>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</si>
  <si>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</si>
  <si>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</si>
  <si>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</si>
  <si>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</si>
  <si>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</si>
  <si>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</si>
  <si>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</si>
  <si>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</si>
  <si>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</si>
  <si>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</si>
  <si>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</si>
  <si>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</si>
  <si>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</si>
  <si>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</si>
  <si>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</si>
  <si>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</si>
  <si>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</si>
  <si>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</si>
  <si>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</si>
  <si>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</si>
  <si>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</si>
  <si>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</si>
  <si>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</si>
  <si>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</si>
  <si>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</si>
  <si>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</si>
  <si>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</si>
  <si>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</si>
  <si>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</si>
  <si>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</si>
  <si>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</si>
  <si>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</si>
  <si>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</si>
  <si>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</si>
  <si>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</si>
  <si>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</si>
  <si>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</si>
  <si>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</si>
  <si>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</si>
  <si>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</si>
  <si>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</si>
  <si>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</si>
  <si>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</si>
  <si>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</si>
  <si>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</si>
  <si>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</si>
  <si>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</si>
  <si>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</si>
  <si>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</si>
  <si>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</si>
  <si>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</si>
  <si>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</si>
  <si>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</si>
  <si>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</si>
  <si>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</si>
  <si>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</si>
  <si>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</si>
  <si>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</si>
  <si>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</si>
  <si>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</si>
  <si>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</si>
  <si>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</si>
  <si>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</si>
  <si>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</si>
  <si>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</si>
  <si>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</si>
  <si>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</si>
  <si>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</si>
  <si>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</si>
  <si>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</si>
  <si>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</si>
  <si>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</si>
  <si>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</si>
  <si>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</si>
  <si>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</si>
  <si>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</si>
  <si>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</si>
  <si>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</si>
  <si>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</si>
  <si>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</si>
  <si>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</si>
  <si>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</si>
  <si>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</si>
  <si>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</si>
  <si>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</si>
  <si>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</si>
  <si>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</si>
  <si>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</si>
  <si>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</si>
  <si>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</si>
  <si>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</si>
  <si>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</si>
  <si>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</si>
  <si>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</si>
  <si>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</si>
  <si>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</si>
  <si>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</si>
  <si>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</si>
  <si>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</si>
  <si>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</si>
  <si>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</si>
  <si>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</si>
  <si>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</si>
  <si>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</si>
  <si>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</si>
  <si>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</si>
  <si>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</si>
  <si>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</si>
  <si>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</si>
  <si>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</si>
  <si>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</si>
  <si>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</si>
  <si>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</si>
  <si>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</si>
  <si>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</si>
  <si>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</si>
  <si>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</si>
  <si>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</si>
  <si>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</si>
  <si>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</si>
  <si>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</si>
  <si>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</si>
  <si>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</si>
  <si>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</si>
  <si>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</si>
  <si>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</si>
  <si>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</si>
  <si>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</si>
  <si>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</si>
  <si>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</si>
  <si>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</si>
  <si>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</si>
  <si>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</si>
  <si>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</si>
  <si>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</si>
  <si>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</si>
  <si>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</si>
  <si>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</si>
  <si>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</si>
  <si>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</si>
  <si>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</si>
  <si>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</si>
  <si>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</si>
  <si>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</si>
  <si>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</si>
  <si>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</si>
  <si>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</si>
  <si>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</si>
  <si>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</si>
  <si>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</si>
  <si>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</si>
  <si>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</si>
  <si>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</si>
  <si>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</si>
  <si>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</si>
  <si>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</si>
  <si>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</si>
  <si>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</si>
  <si>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</si>
  <si>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</si>
  <si>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</si>
  <si>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</si>
  <si>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</si>
  <si>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</si>
  <si>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</si>
  <si>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</si>
  <si>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</si>
  <si>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</si>
  <si>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</si>
  <si>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</si>
  <si>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</si>
  <si>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</si>
  <si>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</si>
  <si>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</si>
  <si>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</si>
  <si>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</si>
  <si>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</si>
  <si>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</si>
  <si>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</si>
  <si>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</si>
  <si>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</si>
  <si>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</si>
  <si>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</si>
  <si>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</si>
  <si>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</si>
  <si>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</si>
  <si>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</si>
  <si>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</si>
  <si>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</si>
  <si>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</si>
  <si>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</si>
  <si>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</si>
  <si>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</si>
  <si>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</si>
  <si>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</si>
  <si>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</si>
  <si>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</si>
  <si>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</si>
  <si>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</si>
  <si>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</si>
  <si>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</si>
  <si>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</si>
  <si>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</si>
  <si>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</si>
  <si>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</si>
  <si>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</si>
  <si>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</si>
  <si>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</si>
  <si>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</si>
  <si>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</si>
  <si>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</si>
  <si>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</si>
  <si>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</si>
  <si>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</si>
  <si>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</si>
  <si>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</si>
  <si>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</si>
  <si>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</si>
  <si>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</si>
  <si>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</si>
  <si>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</si>
  <si>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</si>
  <si>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</si>
  <si>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</si>
  <si>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</si>
  <si>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</si>
  <si>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</si>
  <si>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</si>
  <si>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</si>
  <si>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</si>
  <si>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</si>
  <si>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</si>
  <si>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</si>
  <si>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</si>
  <si>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</si>
  <si>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</si>
  <si>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</si>
  <si>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</si>
  <si>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</si>
  <si>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</si>
  <si>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</si>
  <si>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</si>
  <si>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</si>
  <si>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</si>
  <si>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</si>
  <si>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</si>
  <si>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</si>
  <si>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</si>
  <si>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</si>
  <si>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</si>
  <si>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</si>
  <si>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</si>
  <si>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</si>
  <si>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</si>
  <si>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</si>
  <si>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</si>
  <si>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</si>
  <si>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</si>
  <si>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</si>
  <si>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</si>
  <si>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</si>
  <si>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</si>
  <si>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</si>
  <si>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</si>
  <si>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</si>
  <si>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</si>
  <si>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</si>
  <si>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</si>
  <si>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</si>
  <si>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</si>
  <si>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</si>
  <si>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</si>
  <si>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</si>
  <si>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</si>
  <si>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</si>
  <si>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</si>
  <si>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</si>
  <si>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</si>
  <si>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</si>
  <si>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</si>
  <si>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</si>
  <si>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</si>
  <si>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</si>
  <si>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</si>
  <si>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</si>
  <si>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</si>
  <si>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</si>
  <si>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</si>
  <si>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</si>
  <si>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</si>
  <si>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</si>
  <si>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</si>
  <si>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</si>
  <si>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</si>
  <si>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</si>
  <si>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</si>
  <si>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</si>
  <si>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</si>
  <si>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</si>
  <si>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</si>
  <si>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</si>
  <si>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</si>
  <si>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</si>
  <si>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</si>
  <si>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</si>
  <si>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</si>
  <si>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</si>
  <si>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</si>
  <si>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</si>
  <si>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</si>
  <si>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</si>
  <si>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</si>
  <si>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</si>
  <si>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</si>
  <si>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</si>
  <si>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</si>
  <si>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</si>
  <si>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</si>
  <si>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</si>
  <si>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</si>
  <si>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</si>
  <si>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</si>
  <si>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</si>
  <si>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</si>
  <si>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</si>
  <si>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</si>
  <si>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</si>
  <si>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</si>
  <si>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</si>
  <si>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</si>
  <si>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</si>
  <si>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</si>
  <si>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</si>
  <si>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</si>
  <si>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</si>
  <si>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</si>
  <si>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</si>
  <si>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</si>
  <si>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</si>
  <si>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</si>
  <si>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</si>
  <si>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</si>
  <si>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</si>
  <si>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</si>
  <si>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</si>
  <si>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</si>
  <si>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</si>
  <si>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</si>
  <si>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</si>
  <si>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</si>
  <si>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</si>
  <si>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</si>
  <si>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</si>
  <si>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</si>
  <si>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</si>
  <si>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</si>
  <si>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</si>
  <si>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</si>
  <si>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</si>
  <si>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</si>
  <si>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</si>
  <si>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</si>
  <si>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</si>
  <si>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</si>
  <si>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</si>
  <si>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</si>
  <si>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</si>
  <si>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</si>
  <si>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</si>
  <si>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</si>
  <si>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</si>
  <si>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</si>
  <si>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</si>
  <si>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</si>
  <si>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</si>
  <si>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</si>
  <si>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</si>
  <si>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</si>
  <si>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</si>
  <si>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</si>
  <si>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</si>
  <si>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</si>
  <si>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</si>
  <si>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</si>
  <si>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</si>
  <si>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</si>
  <si>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</si>
  <si>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</si>
  <si>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</si>
  <si>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</si>
  <si>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</si>
  <si>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</si>
  <si>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</si>
  <si>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</si>
  <si>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</si>
  <si>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</si>
  <si>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</si>
  <si>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</si>
  <si>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</si>
  <si>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</si>
  <si>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</si>
  <si>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</si>
  <si>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</si>
  <si>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</si>
  <si>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</si>
  <si>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</si>
  <si>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</si>
  <si>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</si>
  <si>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</si>
  <si>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</si>
  <si>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</si>
  <si>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</si>
  <si>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</si>
  <si>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</si>
  <si>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</si>
  <si>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</si>
  <si>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</si>
  <si>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</si>
  <si>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</si>
  <si>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</si>
  <si>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</si>
  <si>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</si>
  <si>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</si>
  <si>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</si>
  <si>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</si>
  <si>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</si>
  <si>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</si>
  <si>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</si>
  <si>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</si>
  <si>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</si>
  <si>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</si>
  <si>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</si>
  <si>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</si>
  <si>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</si>
  <si>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</si>
  <si>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</si>
  <si>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</si>
  <si>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</si>
  <si>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</si>
  <si>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</si>
  <si>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</si>
  <si>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</si>
  <si>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</si>
  <si>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</si>
  <si>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</si>
  <si>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</si>
  <si>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</si>
  <si>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</si>
  <si>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</si>
  <si>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</si>
  <si>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</si>
  <si>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</si>
  <si>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</si>
  <si>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</si>
  <si>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</si>
  <si>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</si>
  <si>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</si>
  <si>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</si>
  <si>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</si>
  <si>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</si>
  <si>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</si>
  <si>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</si>
  <si>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</si>
  <si>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</si>
  <si>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</si>
  <si>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</si>
  <si>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</si>
  <si>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</si>
  <si>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</si>
  <si>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</si>
  <si>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</si>
  <si>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</si>
  <si>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</si>
  <si>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</si>
  <si>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</si>
  <si>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</si>
  <si>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</si>
  <si>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</si>
  <si>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</si>
  <si>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</si>
  <si>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</si>
  <si>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</si>
  <si>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</si>
  <si>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</si>
  <si>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</si>
  <si>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</si>
  <si>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</si>
  <si>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</si>
  <si>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</si>
  <si>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</si>
  <si>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</si>
  <si>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</si>
  <si>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</si>
  <si>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</si>
  <si>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</si>
  <si>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</si>
  <si>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</si>
  <si>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</si>
  <si>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</si>
  <si>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</si>
  <si>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</si>
  <si>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</si>
  <si>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</si>
  <si>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</si>
  <si>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</si>
  <si>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</si>
  <si>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</si>
  <si>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</si>
  <si>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</si>
  <si>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</si>
  <si>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</si>
  <si>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</si>
  <si>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</si>
  <si>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</si>
  <si>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</si>
  <si>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</si>
  <si>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</si>
  <si>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</si>
  <si>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</si>
  <si>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</si>
  <si>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</si>
  <si>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</si>
  <si>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</si>
  <si>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</si>
  <si>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</si>
  <si>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</si>
  <si>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</si>
  <si>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</si>
  <si>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</si>
  <si>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</si>
  <si>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</si>
  <si>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</si>
  <si>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</si>
  <si>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</si>
  <si>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</si>
  <si>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</si>
  <si>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</si>
  <si>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</si>
  <si>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</si>
  <si>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</si>
  <si>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</si>
  <si>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</si>
  <si>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</si>
  <si>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</si>
  <si>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</si>
  <si>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</si>
  <si>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</si>
  <si>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</si>
  <si>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</si>
  <si>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</si>
  <si>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</si>
  <si>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</si>
  <si>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</si>
  <si>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</si>
  <si>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</si>
  <si>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</si>
  <si>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</si>
  <si>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</si>
  <si>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</si>
  <si>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</si>
  <si>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</si>
  <si>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</si>
  <si>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</si>
  <si>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</si>
  <si>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</si>
  <si>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</si>
  <si>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</si>
  <si>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</si>
  <si>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</si>
  <si>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</si>
  <si>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</si>
  <si>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</si>
  <si>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</si>
  <si>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</si>
  <si>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</si>
  <si>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</si>
  <si>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</si>
  <si>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</si>
  <si>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</si>
  <si>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</si>
  <si>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</si>
  <si>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</si>
  <si>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</si>
  <si>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</si>
  <si>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</si>
  <si>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</si>
  <si>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</si>
  <si>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</si>
  <si>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</si>
  <si>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</si>
  <si>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</si>
  <si>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</si>
  <si>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</si>
  <si>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</si>
  <si>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</si>
  <si>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</si>
  <si>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</si>
  <si>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</si>
  <si>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</si>
  <si>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</si>
  <si>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</si>
  <si>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</si>
  <si>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</si>
  <si>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</si>
  <si>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</si>
  <si>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</si>
  <si>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</si>
  <si>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</si>
  <si>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</si>
  <si>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</si>
  <si>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</si>
  <si>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</si>
  <si>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</si>
  <si>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</si>
  <si>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</si>
  <si>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</si>
  <si>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</si>
  <si>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</si>
  <si>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</si>
  <si>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</si>
  <si>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</si>
  <si>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</si>
  <si>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</si>
  <si>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</si>
  <si>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</si>
  <si>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</si>
  <si>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</si>
  <si>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</si>
  <si>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</si>
  <si>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</si>
  <si>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</si>
  <si>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</si>
  <si>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</si>
  <si>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</si>
  <si>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</si>
  <si>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</si>
  <si>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</si>
  <si>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</si>
  <si>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</si>
  <si>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</si>
  <si>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</si>
  <si>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</si>
  <si>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</si>
  <si>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</si>
  <si>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</si>
  <si>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</si>
  <si>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</si>
  <si>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</si>
  <si>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</si>
  <si>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</si>
  <si>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</si>
  <si>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</si>
  <si>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</si>
  <si>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</si>
  <si>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</si>
  <si>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</si>
  <si>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</si>
  <si>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</si>
  <si>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</si>
  <si>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</si>
  <si>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</si>
  <si>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</si>
  <si>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</si>
  <si>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</si>
  <si>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</si>
  <si>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</si>
  <si>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</si>
  <si>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</si>
  <si>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</si>
  <si>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</si>
  <si>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</si>
  <si>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</si>
  <si>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</si>
  <si>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</si>
  <si>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</si>
  <si>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</si>
  <si>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</si>
  <si>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</si>
  <si>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</si>
  <si>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</si>
  <si>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</si>
  <si>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</si>
  <si>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</si>
  <si>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</si>
  <si>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</si>
  <si>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</si>
  <si>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</si>
  <si>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</si>
  <si>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</si>
  <si>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</si>
  <si>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</si>
  <si>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</si>
  <si>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</si>
  <si>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</si>
  <si>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</si>
  <si>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</si>
  <si>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</si>
  <si>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</si>
  <si>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</si>
  <si>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</si>
  <si>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</si>
  <si>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</si>
  <si>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</si>
  <si>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</si>
  <si>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</si>
  <si>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</si>
  <si>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</si>
  <si>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</si>
  <si>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</si>
  <si>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</si>
  <si>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</si>
  <si>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</si>
  <si>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</si>
  <si>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</si>
  <si>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</si>
  <si>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</si>
  <si>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</si>
  <si>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</si>
  <si>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</si>
  <si>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</si>
  <si>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</si>
  <si>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</si>
  <si>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</si>
  <si>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</si>
  <si>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</si>
  <si>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</si>
  <si>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</si>
  <si>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</si>
  <si>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</si>
  <si>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</si>
  <si>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</si>
  <si>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</si>
  <si>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</si>
  <si>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</si>
  <si>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</si>
  <si>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</si>
  <si>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</si>
  <si>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</si>
  <si>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</si>
  <si>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</si>
  <si>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</si>
  <si>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</si>
  <si>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</si>
  <si>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</si>
  <si>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</si>
  <si>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</si>
  <si>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</si>
  <si>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</si>
  <si>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</si>
  <si>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</si>
  <si>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</si>
  <si>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</si>
  <si>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</si>
  <si>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</si>
  <si>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</si>
  <si>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</si>
  <si>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</si>
  <si>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</si>
  <si>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</si>
  <si>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</si>
  <si>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</si>
  <si>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</si>
  <si>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</si>
  <si>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</si>
  <si>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</si>
  <si>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</si>
  <si>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</si>
  <si>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</si>
  <si>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</si>
  <si>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</si>
  <si>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</si>
  <si>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</si>
  <si>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</si>
  <si>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</si>
  <si>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</si>
  <si>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</si>
  <si>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</si>
  <si>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</si>
  <si>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</si>
  <si>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</si>
  <si>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</si>
  <si>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</si>
  <si>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</si>
  <si>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</si>
  <si>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</si>
  <si>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</si>
  <si>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</si>
  <si>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</si>
  <si>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</si>
  <si>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</si>
  <si>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</si>
  <si>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</si>
  <si>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</si>
  <si>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</si>
  <si>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</si>
  <si>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</si>
  <si>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</si>
  <si>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</si>
  <si>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</si>
  <si>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</si>
  <si>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</si>
  <si>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</si>
  <si>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</si>
  <si>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</si>
  <si>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</si>
  <si>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</si>
  <si>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</si>
  <si>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</si>
  <si>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</si>
  <si>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</si>
  <si>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</si>
  <si>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</si>
  <si>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</si>
  <si>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</si>
  <si>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</si>
  <si>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</si>
  <si>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</si>
  <si>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</si>
  <si>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</si>
  <si>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</si>
  <si>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</si>
  <si>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</si>
  <si>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</si>
  <si>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</si>
  <si>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</si>
  <si>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</si>
  <si>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</si>
  <si>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</si>
  <si>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</si>
  <si>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</si>
  <si>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</si>
  <si>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</si>
  <si>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</si>
  <si>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</si>
  <si>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</si>
  <si>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</si>
  <si>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</si>
  <si>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</si>
  <si>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</si>
  <si>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</si>
  <si>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</si>
  <si>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</si>
  <si>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</si>
  <si>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</si>
  <si>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</si>
  <si>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</si>
  <si>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</si>
  <si>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</si>
  <si>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</si>
  <si>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</si>
  <si>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</si>
  <si>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</si>
  <si>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</si>
  <si>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</si>
  <si>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</si>
  <si>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</si>
  <si>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</si>
  <si>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</si>
  <si>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</si>
  <si>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</si>
  <si>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</si>
  <si>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</si>
  <si>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</si>
  <si>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</si>
  <si>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</si>
  <si>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</si>
  <si>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</si>
  <si>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</si>
  <si>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</si>
  <si>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</si>
  <si>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</si>
  <si>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</si>
  <si>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</si>
  <si>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</si>
  <si>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</si>
  <si>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</si>
  <si>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</si>
  <si>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</si>
  <si>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</si>
  <si>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</si>
  <si>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</si>
  <si>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</si>
  <si>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</si>
  <si>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</si>
  <si>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</si>
  <si>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</si>
  <si>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</si>
  <si>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</si>
  <si>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</si>
  <si>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</si>
  <si>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</si>
  <si>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</si>
  <si>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</si>
  <si>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</si>
  <si>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</si>
  <si>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</si>
  <si>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</si>
  <si>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</si>
  <si>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</si>
  <si>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</si>
  <si>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</si>
  <si>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</si>
  <si>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</si>
  <si>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</si>
  <si>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</si>
  <si>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</si>
  <si>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</si>
  <si>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</si>
  <si>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</si>
  <si>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</si>
  <si>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</si>
  <si>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</si>
  <si>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</si>
  <si>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</si>
  <si>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</si>
  <si>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</si>
  <si>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</si>
  <si>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</si>
  <si>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</si>
  <si>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</si>
  <si>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</si>
  <si>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</si>
  <si>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</si>
  <si>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</si>
  <si>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</si>
  <si>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</si>
  <si>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</si>
  <si>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</si>
  <si>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</si>
  <si>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</si>
  <si>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</si>
  <si>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</si>
  <si>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</si>
  <si>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</si>
  <si>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</si>
  <si>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</si>
  <si>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</si>
  <si>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</si>
  <si>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</si>
  <si>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</si>
  <si>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</si>
  <si>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</si>
  <si>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</si>
  <si>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</si>
  <si>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</si>
  <si>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</si>
  <si>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</si>
  <si>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</si>
  <si>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</si>
  <si>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</si>
  <si>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</si>
  <si>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</si>
  <si>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</si>
  <si>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</si>
  <si>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</si>
  <si>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</si>
  <si>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</si>
  <si>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</si>
  <si>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</si>
  <si>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</si>
  <si>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</si>
  <si>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</si>
  <si>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</si>
  <si>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</si>
  <si>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</si>
  <si>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</si>
  <si>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</si>
  <si>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</si>
  <si>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</si>
  <si>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</si>
  <si>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</si>
  <si>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</si>
  <si>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</si>
  <si>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</si>
  <si>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</si>
  <si>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</si>
  <si>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</si>
  <si>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</si>
  <si>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</si>
  <si>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</si>
  <si>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</si>
  <si>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</si>
  <si>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</si>
  <si>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</si>
  <si>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</si>
  <si>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</si>
  <si>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</si>
  <si>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</si>
  <si>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</si>
  <si>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</si>
  <si>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</si>
  <si>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</si>
  <si>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</si>
  <si>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</si>
  <si>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</si>
  <si>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</si>
  <si>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</si>
  <si>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</si>
  <si>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</si>
  <si>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</si>
  <si>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</si>
  <si>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</si>
  <si>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</si>
  <si>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</si>
  <si>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</si>
  <si>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</si>
  <si>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</si>
  <si>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</si>
  <si>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</si>
  <si>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</si>
  <si>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</si>
  <si>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</si>
  <si>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</si>
  <si>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</si>
  <si>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</si>
  <si>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</si>
  <si>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</si>
  <si>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</si>
  <si>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</si>
  <si>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</si>
  <si>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</si>
  <si>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</si>
  <si>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</si>
  <si>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</si>
  <si>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</si>
  <si>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</si>
  <si>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</si>
  <si>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</si>
  <si>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</si>
  <si>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</si>
  <si>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</si>
  <si>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</si>
  <si>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</si>
  <si>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</si>
  <si>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</si>
  <si>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</si>
  <si>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</si>
  <si>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</si>
  <si>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</si>
  <si>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</si>
  <si>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</si>
  <si>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</si>
  <si>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</si>
  <si>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</si>
  <si>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</si>
  <si>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</si>
  <si>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</si>
  <si>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</si>
  <si>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</si>
  <si>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</si>
  <si>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</si>
  <si>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</si>
  <si>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</si>
  <si>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</si>
  <si>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</si>
  <si>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</si>
  <si>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</si>
  <si>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</si>
  <si>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</si>
  <si>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</si>
  <si>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</si>
  <si>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</si>
  <si>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</si>
  <si>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</si>
  <si>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</si>
  <si>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</si>
  <si>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</si>
  <si>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</si>
  <si>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</si>
  <si>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</si>
  <si>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</si>
  <si>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</si>
  <si>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</si>
  <si>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</si>
  <si>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</si>
  <si>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</si>
  <si>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</si>
  <si>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</si>
  <si>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</si>
  <si>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</si>
  <si>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</si>
  <si>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</si>
  <si>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</si>
  <si>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</si>
  <si>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</si>
  <si>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</si>
  <si>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</si>
  <si>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</si>
  <si>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</si>
  <si>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</si>
  <si>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</si>
  <si>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</si>
  <si>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</si>
  <si>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</si>
  <si>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</si>
  <si>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</si>
  <si>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</si>
  <si>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</si>
  <si>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</si>
  <si>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</si>
  <si>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</si>
  <si>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</si>
  <si>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</si>
  <si>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</si>
  <si>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</si>
  <si>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</si>
  <si>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</si>
  <si>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</si>
  <si>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</si>
  <si>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</si>
  <si>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</si>
  <si>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</si>
  <si>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</si>
  <si>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</si>
  <si>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</si>
  <si>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</si>
  <si>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</si>
  <si>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</si>
  <si>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</si>
  <si>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</si>
  <si>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</si>
  <si>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</si>
  <si>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</si>
  <si>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</si>
  <si>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</si>
  <si>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</si>
  <si>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</si>
  <si>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</si>
  <si>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</si>
  <si>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</si>
  <si>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</si>
  <si>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</si>
  <si>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</si>
  <si>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</si>
  <si>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</si>
  <si>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</si>
  <si>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</si>
  <si>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</si>
  <si>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</si>
  <si>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</si>
  <si>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</si>
  <si>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</si>
  <si>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</si>
  <si>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</si>
  <si>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</si>
  <si>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</si>
  <si>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</si>
  <si>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</si>
  <si>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</si>
  <si>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</si>
  <si>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</si>
  <si>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</si>
  <si>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</si>
  <si>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</si>
  <si>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</si>
  <si>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</si>
  <si>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</si>
  <si>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</si>
  <si>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</si>
  <si>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</si>
  <si>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</si>
  <si>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</si>
  <si>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</si>
  <si>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</si>
  <si>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</si>
  <si>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</si>
  <si>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</si>
  <si>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</si>
  <si>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</si>
  <si>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</si>
  <si>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</si>
  <si>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</si>
  <si>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</si>
  <si>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</si>
  <si>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</si>
  <si>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</si>
  <si>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</si>
  <si>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</si>
  <si>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</si>
  <si>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</si>
  <si>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</si>
  <si>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</si>
  <si>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</si>
  <si>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</si>
  <si>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</si>
  <si>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</si>
  <si>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</si>
  <si>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</si>
  <si>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</si>
  <si>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</si>
  <si>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</si>
  <si>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</si>
  <si>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</si>
  <si>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</si>
  <si>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</si>
  <si>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</si>
  <si>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</si>
  <si>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</si>
  <si>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</si>
  <si>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</si>
  <si>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</si>
  <si>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</si>
  <si>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</si>
  <si>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</si>
  <si>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</si>
  <si>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</si>
  <si>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</si>
  <si>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</si>
  <si>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</si>
  <si>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</si>
  <si>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</si>
  <si>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</si>
  <si>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</si>
  <si>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</si>
  <si>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</si>
  <si>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</si>
  <si>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</si>
  <si>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</si>
  <si>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</si>
  <si>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</si>
  <si>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</si>
  <si>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</si>
  <si>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</si>
  <si>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</si>
  <si>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</si>
  <si>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</si>
  <si>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</si>
  <si>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</si>
  <si>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</si>
  <si>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</si>
  <si>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</si>
  <si>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</si>
  <si>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</si>
  <si>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</si>
  <si>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</si>
  <si>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</si>
  <si>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</si>
  <si>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</si>
  <si>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</si>
  <si>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</si>
  <si>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</si>
  <si>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</si>
  <si>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</si>
  <si>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</si>
  <si>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</si>
  <si>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</si>
  <si>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</si>
  <si>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</si>
  <si>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</si>
  <si>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</si>
  <si>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</si>
  <si>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</si>
  <si>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</si>
  <si>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</si>
  <si>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</si>
  <si>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</si>
  <si>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</si>
  <si>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</si>
  <si>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</si>
  <si>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</si>
  <si>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</si>
  <si>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</si>
  <si>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</si>
  <si>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</si>
  <si>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</si>
  <si>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</si>
  <si>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</si>
  <si>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</si>
  <si>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</si>
  <si>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</si>
  <si>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</si>
  <si>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</si>
  <si>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</si>
  <si>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</si>
  <si>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</si>
  <si>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</si>
  <si>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</si>
  <si>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</si>
  <si>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</si>
  <si>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</si>
  <si>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</si>
  <si>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</si>
  <si>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</si>
  <si>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</si>
  <si>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</si>
  <si>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</si>
  <si>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</si>
  <si>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</si>
  <si>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</si>
  <si>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</si>
  <si>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</si>
  <si>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</si>
  <si>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</si>
  <si>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</si>
  <si>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</si>
  <si>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</si>
  <si>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</si>
  <si>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</si>
  <si>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</si>
  <si>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</si>
  <si>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</si>
  <si>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</si>
  <si>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</si>
  <si>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</si>
  <si>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</si>
  <si>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</si>
  <si>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</si>
  <si>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</si>
  <si>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</si>
  <si>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</si>
  <si>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</si>
  <si>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</si>
  <si>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</si>
  <si>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</si>
  <si>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</si>
  <si>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</si>
  <si>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</si>
  <si>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</si>
  <si>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</si>
  <si>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</si>
  <si>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</si>
  <si>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</si>
  <si>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</si>
  <si>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</si>
  <si>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</si>
  <si>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</si>
  <si>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</si>
  <si>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</si>
  <si>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</si>
  <si>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</si>
  <si>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</si>
  <si>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</si>
  <si>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</si>
  <si>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</si>
  <si>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</si>
  <si>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</si>
  <si>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</si>
  <si>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</si>
  <si>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</si>
  <si>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</si>
  <si>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</si>
  <si>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</si>
  <si>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</si>
  <si>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</si>
  <si>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</si>
  <si>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</si>
  <si>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</si>
  <si>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</si>
  <si>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</si>
  <si>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</si>
  <si>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</si>
  <si>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</si>
  <si>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</si>
  <si>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</si>
  <si>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</si>
  <si>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</si>
  <si>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</si>
  <si>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</si>
  <si>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</si>
  <si>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</si>
  <si>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</si>
  <si>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</si>
  <si>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</si>
  <si>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</si>
  <si>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</si>
  <si>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</si>
  <si>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</si>
  <si>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</si>
  <si>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</si>
  <si>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</si>
  <si>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</si>
  <si>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</si>
  <si>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</si>
  <si>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</si>
  <si>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</si>
  <si>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</si>
  <si>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</si>
  <si>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</si>
  <si>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</si>
  <si>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</si>
  <si>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</si>
  <si>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</si>
  <si>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</si>
  <si>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</si>
  <si>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</si>
  <si>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</si>
  <si>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</si>
  <si>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</si>
  <si>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</si>
  <si>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</si>
  <si>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</si>
  <si>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</si>
  <si>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</si>
  <si>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</si>
  <si>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</si>
  <si>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</si>
  <si>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</si>
  <si>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</si>
  <si>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</si>
  <si>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</si>
  <si>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</si>
  <si>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</si>
  <si>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</si>
  <si>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</si>
  <si>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</si>
  <si>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</si>
  <si>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</si>
  <si>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</si>
  <si>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</si>
  <si>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</si>
  <si>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</si>
  <si>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</si>
  <si>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</si>
  <si>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</si>
  <si>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</si>
  <si>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</si>
  <si>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</si>
  <si>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</si>
  <si>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</si>
  <si>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</si>
  <si>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</si>
  <si>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</si>
  <si>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</si>
  <si>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</si>
  <si>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</si>
  <si>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</si>
  <si>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</si>
  <si>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</si>
  <si>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</si>
  <si>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</si>
  <si>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</si>
  <si>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</si>
  <si>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</si>
  <si>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</si>
  <si>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</si>
  <si>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</si>
  <si>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</si>
  <si>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</si>
  <si>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</si>
  <si>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</si>
  <si>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</si>
  <si>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</si>
  <si>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</si>
  <si>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</si>
  <si>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</si>
  <si>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</si>
  <si>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</si>
  <si>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</si>
  <si>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</si>
  <si>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</si>
  <si>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</si>
  <si>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</si>
  <si>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</si>
  <si>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</si>
  <si>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</si>
  <si>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</si>
  <si>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</si>
  <si>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</si>
  <si>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</si>
  <si>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</si>
  <si>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</si>
  <si>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</si>
  <si>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</si>
  <si>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</si>
  <si>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</si>
  <si>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</si>
  <si>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</si>
  <si>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</si>
  <si>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</si>
  <si>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</si>
  <si>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</si>
  <si>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</si>
  <si>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</si>
  <si>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</si>
  <si>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</si>
  <si>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</si>
  <si>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</si>
  <si>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</si>
  <si>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</si>
  <si>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</si>
  <si>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</si>
  <si>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</si>
  <si>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</si>
  <si>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</si>
  <si>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</si>
  <si>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</si>
  <si>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</si>
  <si>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</si>
  <si>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</si>
  <si>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</si>
  <si>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</si>
  <si>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</si>
  <si>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</si>
  <si>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</si>
  <si>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</si>
  <si>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</si>
  <si>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</si>
  <si>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</si>
  <si>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</si>
  <si>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</si>
  <si>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</si>
  <si>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</si>
  <si>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</si>
  <si>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</si>
  <si>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</si>
  <si>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</si>
  <si>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</si>
  <si>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</si>
  <si>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</si>
  <si>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</si>
  <si>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</si>
  <si>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</si>
  <si>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</si>
  <si>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</si>
  <si>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</si>
  <si>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</si>
  <si>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</si>
  <si>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</si>
  <si>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</si>
  <si>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</si>
  <si>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</si>
  <si>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</si>
  <si>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</si>
  <si>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</si>
  <si>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</si>
  <si>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</si>
  <si>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</si>
  <si>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</si>
  <si>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</si>
  <si>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</si>
  <si>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</si>
  <si>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</si>
  <si>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</si>
  <si>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</si>
  <si>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</si>
  <si>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</si>
  <si>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</si>
  <si>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</si>
  <si>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</si>
  <si>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</si>
  <si>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</si>
  <si>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</si>
  <si>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</si>
  <si>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</si>
  <si>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</si>
  <si>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</si>
  <si>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</si>
  <si>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</si>
  <si>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</si>
  <si>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</si>
  <si>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</si>
  <si>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</si>
  <si>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</si>
  <si>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</si>
  <si>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</si>
  <si>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</si>
  <si>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</si>
  <si>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</si>
  <si>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</si>
  <si>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</si>
  <si>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</si>
  <si>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</si>
  <si>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</si>
  <si>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</si>
  <si>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</si>
  <si>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</si>
  <si>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</si>
  <si>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</si>
  <si>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</si>
  <si>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</si>
  <si>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</si>
  <si>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</si>
  <si>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</si>
  <si>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</si>
  <si>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</si>
  <si>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</si>
  <si>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</si>
  <si>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</si>
  <si>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</si>
  <si>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</si>
  <si>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</si>
  <si>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</si>
  <si>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</si>
  <si>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</si>
  <si>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</si>
  <si>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</si>
  <si>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</si>
  <si>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</si>
  <si>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</si>
  <si>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</si>
  <si>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</si>
  <si>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</si>
  <si>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</si>
  <si>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</si>
  <si>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</si>
  <si>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</si>
  <si>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</si>
  <si>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</si>
  <si>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</si>
  <si>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</si>
  <si>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</si>
  <si>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</si>
  <si>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</si>
  <si>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</si>
  <si>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</si>
  <si>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</si>
  <si>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</si>
  <si>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</si>
  <si>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</si>
  <si>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</si>
  <si>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</si>
  <si>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</si>
  <si>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</si>
  <si>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</si>
  <si>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</si>
  <si>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</si>
  <si>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</si>
  <si>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</si>
  <si>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</si>
  <si>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</si>
  <si>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</si>
  <si>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</si>
  <si>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</si>
  <si>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</si>
  <si>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</si>
  <si>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</si>
  <si>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</si>
  <si>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</si>
  <si>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</si>
  <si>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</si>
  <si>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</si>
  <si>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</si>
  <si>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</si>
  <si>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</si>
  <si>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</si>
  <si>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</si>
  <si>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</si>
  <si>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</si>
  <si>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</si>
  <si>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</si>
  <si>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</si>
  <si>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</si>
  <si>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</si>
  <si>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</si>
  <si>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</si>
  <si>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</si>
  <si>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</si>
  <si>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</si>
  <si>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</si>
  <si>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</si>
  <si>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</si>
  <si>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</si>
  <si>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</si>
  <si>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</si>
  <si>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</si>
  <si>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</si>
  <si>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</si>
  <si>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</si>
  <si>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</si>
  <si>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</si>
  <si>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</si>
  <si>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</si>
  <si>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</si>
  <si>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</si>
  <si>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</si>
  <si>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</si>
  <si>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</si>
  <si>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</si>
  <si>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</si>
  <si>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</si>
  <si>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</si>
  <si>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</si>
  <si>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</si>
  <si>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</si>
  <si>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</si>
  <si>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</si>
  <si>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</si>
  <si>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</si>
  <si>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</si>
  <si>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</si>
  <si>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</si>
  <si>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</si>
  <si>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</si>
  <si>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</si>
  <si>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</si>
  <si>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</si>
  <si>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</si>
  <si>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</si>
  <si>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</si>
  <si>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</si>
  <si>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</si>
  <si>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</si>
  <si>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</si>
  <si>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</si>
  <si>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</si>
  <si>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</si>
  <si>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</si>
  <si>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</si>
  <si>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</si>
  <si>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</si>
  <si>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</si>
  <si>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</si>
  <si>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</si>
  <si>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</si>
  <si>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</si>
  <si>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</si>
  <si>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</si>
  <si>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</si>
  <si>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</si>
  <si>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</si>
  <si>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</si>
  <si>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</si>
  <si>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</si>
  <si>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</si>
  <si>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</si>
  <si>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</si>
  <si>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</si>
  <si>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</si>
  <si>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</si>
  <si>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</si>
  <si>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</si>
  <si>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</si>
  <si>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</si>
  <si>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</si>
  <si>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</si>
  <si>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</si>
  <si>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</si>
  <si>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</si>
  <si>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</si>
  <si>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</si>
  <si>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</si>
  <si>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</si>
  <si>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</si>
  <si>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</si>
  <si>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</si>
  <si>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</si>
  <si>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</si>
  <si>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</si>
  <si>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</si>
  <si>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</si>
  <si>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</si>
  <si>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</si>
  <si>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</si>
  <si>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</si>
  <si>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</si>
  <si>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</si>
  <si>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</si>
  <si>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</si>
  <si>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</si>
  <si>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</si>
  <si>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</si>
  <si>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</si>
  <si>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</si>
  <si>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</si>
  <si>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</si>
  <si>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</si>
  <si>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</si>
  <si>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</si>
  <si>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</si>
  <si>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</si>
  <si>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</si>
  <si>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</si>
  <si>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</si>
  <si>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</si>
  <si>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</si>
  <si>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</si>
  <si>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</si>
  <si>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</si>
  <si>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</si>
  <si>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</si>
  <si>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</si>
  <si>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</si>
  <si>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</si>
  <si>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</si>
  <si>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</si>
  <si>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</si>
  <si>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</si>
  <si>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</si>
  <si>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</si>
  <si>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</si>
  <si>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</si>
  <si>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</si>
  <si>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</si>
  <si>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</si>
  <si>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</si>
  <si>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</si>
  <si>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</si>
  <si>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</si>
  <si>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</si>
  <si>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</si>
  <si>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</si>
  <si>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</si>
  <si>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</si>
  <si>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</si>
  <si>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</si>
  <si>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</si>
  <si>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</si>
  <si>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</si>
  <si>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</si>
  <si>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</si>
  <si>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</si>
  <si>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</si>
  <si>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</si>
  <si>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</si>
  <si>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</si>
  <si>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</si>
  <si>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</si>
  <si>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</si>
  <si>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</si>
  <si>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</si>
  <si>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</si>
  <si>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</si>
  <si>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</si>
  <si>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</si>
  <si>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</si>
  <si>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</si>
  <si>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</si>
  <si>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</si>
  <si>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</si>
  <si>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</si>
  <si>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</si>
  <si>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</si>
  <si>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</si>
  <si>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</si>
  <si>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</si>
  <si>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</si>
  <si>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</si>
  <si>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</si>
  <si>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</si>
  <si>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</si>
  <si>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</si>
  <si>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</si>
  <si>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</si>
  <si>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</si>
  <si>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</si>
  <si>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</si>
  <si>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</si>
  <si>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</si>
  <si>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</si>
  <si>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</si>
  <si>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</si>
  <si>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</si>
  <si>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</si>
  <si>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</si>
  <si>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</si>
  <si>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</si>
  <si>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</si>
  <si>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</si>
  <si>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</si>
  <si>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</si>
  <si>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</si>
  <si>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</si>
  <si>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</si>
  <si>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</si>
  <si>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</si>
  <si>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</si>
  <si>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</si>
  <si>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</si>
  <si>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</si>
  <si>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</si>
  <si>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</si>
  <si>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</si>
  <si>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</si>
  <si>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</si>
  <si>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</si>
  <si>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</si>
  <si>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</si>
  <si>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</si>
  <si>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</si>
  <si>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</si>
  <si>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</si>
  <si>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</si>
  <si>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</si>
  <si>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</si>
  <si>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</si>
  <si>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</si>
  <si>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</si>
  <si>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</si>
  <si>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</si>
  <si>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</si>
  <si>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</si>
  <si>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</si>
  <si>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</si>
  <si>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</si>
  <si>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</si>
  <si>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</si>
  <si>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</si>
  <si>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</si>
  <si>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</si>
  <si>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</si>
  <si>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</si>
  <si>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</si>
  <si>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</si>
  <si>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</si>
  <si>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</si>
  <si>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</si>
  <si>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</si>
  <si>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</si>
  <si>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</si>
  <si>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</si>
  <si>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</si>
  <si>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</si>
  <si>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</si>
  <si>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</si>
  <si>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</si>
  <si>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</si>
  <si>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</si>
  <si>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</si>
  <si>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</si>
  <si>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</si>
  <si>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</si>
  <si>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</si>
  <si>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</si>
  <si>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</si>
  <si>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</si>
  <si>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</si>
  <si>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</si>
  <si>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</si>
  <si>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</si>
  <si>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</si>
  <si>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</si>
  <si>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</si>
  <si>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</si>
  <si>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</si>
  <si>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</si>
  <si>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</si>
  <si>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</si>
  <si>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</si>
  <si>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</si>
  <si>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</si>
  <si>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</si>
  <si>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</si>
  <si>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</si>
  <si>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</si>
  <si>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</si>
  <si>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</si>
  <si>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</si>
  <si>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</si>
  <si>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</si>
  <si>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</si>
  <si>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</si>
  <si>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</si>
  <si>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</si>
  <si>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</si>
  <si>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</si>
  <si>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</si>
  <si>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</si>
  <si>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</si>
  <si>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</si>
  <si>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</si>
  <si>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</si>
  <si>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</si>
  <si>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</si>
  <si>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</si>
  <si>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</si>
  <si>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</si>
  <si>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</si>
  <si>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</si>
  <si>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</si>
  <si>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</si>
  <si>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</si>
  <si>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</si>
  <si>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</si>
  <si>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</si>
  <si>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</si>
  <si>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</si>
  <si>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</si>
  <si>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</si>
  <si>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</si>
  <si>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</si>
  <si>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</si>
  <si>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</si>
  <si>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</si>
  <si>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</si>
  <si>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</si>
  <si>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</si>
  <si>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</si>
  <si>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</si>
  <si>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</si>
  <si>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</si>
  <si>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</si>
  <si>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</si>
  <si>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</si>
  <si>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</si>
  <si>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</si>
  <si>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</si>
  <si>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</si>
  <si>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</si>
  <si>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</si>
  <si>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</si>
  <si>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</si>
  <si>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</si>
  <si>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</si>
  <si>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</si>
  <si>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</si>
  <si>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</si>
  <si>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</si>
  <si>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</si>
  <si>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</si>
  <si>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</si>
  <si>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</si>
  <si>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</si>
  <si>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</si>
  <si>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</si>
  <si>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</si>
  <si>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</si>
  <si>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</si>
  <si>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</si>
  <si>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</si>
  <si>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</si>
  <si>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</si>
  <si>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</si>
  <si>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</si>
  <si>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</si>
  <si>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</si>
  <si>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</si>
  <si>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</si>
  <si>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</si>
  <si>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</si>
  <si>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</si>
  <si>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</si>
  <si>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</si>
  <si>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</si>
  <si>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</si>
  <si>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</si>
  <si>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</si>
  <si>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</si>
  <si>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</si>
  <si>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</si>
  <si>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</si>
  <si>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</si>
  <si>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</si>
  <si>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</si>
  <si>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</si>
  <si>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</si>
  <si>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</si>
  <si>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</si>
  <si>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</si>
  <si>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</si>
  <si>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</si>
  <si>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</si>
  <si>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</si>
  <si>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</si>
  <si>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</si>
  <si>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</si>
  <si>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</si>
  <si>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</si>
  <si>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</si>
  <si>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</si>
  <si>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</si>
  <si>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</si>
  <si>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</si>
  <si>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</si>
  <si>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</si>
  <si>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</si>
  <si>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</si>
  <si>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</si>
  <si>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</si>
  <si>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</si>
  <si>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</si>
  <si>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</si>
  <si>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</si>
  <si>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</si>
  <si>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</si>
  <si>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</si>
  <si>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</si>
  <si>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</si>
  <si>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</si>
  <si>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</si>
  <si>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</si>
  <si>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</si>
  <si>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</si>
  <si>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</si>
  <si>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</si>
  <si>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</si>
  <si>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</si>
  <si>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</si>
  <si>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</si>
  <si>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</si>
  <si>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</si>
  <si>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</si>
  <si>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</si>
  <si>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</si>
  <si>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</si>
  <si>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</si>
  <si>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</si>
  <si>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</si>
  <si>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</si>
  <si>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</si>
  <si>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</si>
  <si>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</si>
  <si>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</si>
  <si>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</si>
  <si>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</si>
  <si>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</si>
  <si>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</si>
  <si>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</si>
  <si>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</si>
  <si>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</si>
  <si>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</si>
  <si>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</si>
  <si>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</si>
  <si>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</si>
  <si>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</si>
  <si>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</si>
  <si>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</si>
  <si>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</si>
  <si>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</si>
  <si>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</si>
  <si>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</si>
  <si>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</si>
  <si>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</si>
  <si>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</si>
  <si>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</si>
  <si>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</si>
  <si>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</si>
  <si>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</si>
  <si>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</si>
  <si>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</si>
  <si>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</si>
  <si>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</si>
  <si>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</si>
  <si>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</si>
  <si>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</si>
  <si>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</si>
  <si>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</si>
  <si>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</si>
  <si>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</si>
  <si>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</si>
  <si>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</si>
  <si>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</si>
  <si>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</si>
  <si>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</si>
  <si>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</si>
  <si>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</si>
  <si>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</si>
  <si>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</si>
  <si>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</si>
  <si>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</si>
  <si>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</si>
  <si>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</si>
  <si>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</si>
  <si>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</si>
  <si>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</si>
  <si>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</si>
  <si>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</si>
  <si>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</si>
  <si>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</si>
  <si>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</si>
  <si>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</si>
  <si>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</si>
  <si>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</si>
  <si>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</si>
  <si>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</si>
  <si>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</si>
  <si>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</si>
  <si>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</si>
  <si>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</si>
  <si>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</si>
  <si>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</si>
  <si>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</si>
  <si>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</si>
  <si>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</si>
  <si>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</si>
  <si>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</si>
  <si>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</si>
  <si>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</si>
  <si>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</si>
  <si>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</si>
  <si>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</si>
  <si>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</si>
  <si>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</si>
  <si>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</si>
  <si>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</si>
  <si>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</si>
  <si>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</si>
  <si>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</si>
  <si>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</si>
  <si>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</si>
  <si>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</si>
  <si>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</si>
  <si>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</si>
  <si>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</si>
  <si>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</si>
  <si>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</si>
  <si>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</si>
  <si>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</si>
  <si>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</si>
  <si>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</si>
  <si>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</si>
  <si>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</si>
  <si>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</si>
  <si>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</si>
  <si>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</si>
  <si>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</si>
  <si>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</si>
  <si>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</si>
  <si>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</si>
  <si>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</si>
  <si>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</si>
  <si>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</si>
  <si>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</si>
  <si>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</si>
  <si>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</si>
  <si>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</si>
  <si>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</si>
  <si>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</si>
  <si>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</si>
  <si>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</si>
  <si>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</si>
  <si>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</si>
  <si>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</si>
  <si>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</si>
  <si>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</si>
  <si>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</si>
  <si>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</si>
  <si>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</si>
  <si>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</si>
  <si>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</si>
  <si>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</si>
  <si>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</si>
  <si>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</si>
  <si>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</si>
  <si>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</si>
  <si>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</si>
  <si>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</si>
  <si>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</si>
  <si>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</si>
  <si>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</si>
  <si>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</si>
  <si>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</si>
  <si>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</si>
  <si>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</si>
  <si>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</si>
  <si>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</si>
  <si>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</si>
  <si>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</si>
  <si>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</si>
  <si>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</si>
  <si>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</si>
  <si>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</si>
  <si>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</si>
  <si>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</si>
  <si>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</si>
  <si>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</si>
  <si>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</si>
  <si>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</si>
  <si>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</si>
  <si>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</si>
  <si>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</si>
  <si>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</si>
  <si>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</si>
  <si>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</si>
  <si>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</si>
  <si>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</si>
  <si>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</si>
  <si>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</si>
  <si>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</si>
  <si>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</si>
  <si>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</si>
  <si>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</si>
  <si>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</si>
  <si>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</si>
  <si>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</si>
  <si>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</si>
  <si>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</si>
  <si>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</si>
  <si>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</si>
  <si>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</si>
  <si>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</si>
  <si>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</si>
  <si>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</si>
  <si>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</si>
  <si>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</si>
  <si>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</si>
  <si>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</si>
  <si>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</si>
  <si>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</si>
  <si>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</si>
  <si>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</si>
  <si>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</si>
  <si>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</si>
  <si>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</si>
  <si>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</si>
  <si>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</si>
  <si>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</si>
  <si>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</si>
  <si>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</si>
  <si>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</si>
  <si>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</si>
  <si>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</si>
  <si>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</si>
  <si>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</si>
  <si>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</si>
  <si>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</si>
  <si>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</si>
  <si>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</si>
  <si>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</si>
  <si>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</si>
  <si>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</si>
  <si>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</si>
  <si>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</si>
  <si>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</si>
  <si>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</si>
  <si>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</si>
  <si>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</si>
  <si>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</si>
  <si>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</si>
  <si>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</si>
  <si>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</si>
  <si>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</si>
  <si>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</si>
  <si>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</si>
  <si>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</si>
  <si>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</si>
  <si>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</si>
  <si>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</si>
  <si>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</si>
  <si>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</si>
  <si>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</si>
  <si>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</si>
  <si>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</si>
  <si>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</si>
  <si>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</si>
  <si>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</si>
  <si>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</si>
  <si>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</si>
  <si>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</si>
  <si>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</si>
  <si>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</si>
  <si>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</si>
  <si>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</si>
  <si>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</si>
  <si>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</si>
  <si>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</si>
  <si>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</si>
  <si>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</si>
  <si>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</si>
  <si>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</si>
  <si>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</si>
  <si>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</si>
  <si>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</si>
  <si>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</si>
  <si>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</si>
  <si>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</si>
  <si>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</si>
  <si>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</si>
  <si>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</si>
  <si>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</si>
  <si>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</si>
  <si>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</si>
  <si>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</si>
  <si>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</si>
  <si>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</si>
  <si>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</si>
  <si>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</si>
  <si>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</si>
  <si>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</si>
  <si>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</si>
  <si>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</si>
  <si>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</si>
  <si>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</si>
  <si>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</si>
  <si>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</si>
  <si>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</si>
  <si>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</si>
  <si>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</si>
  <si>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</si>
  <si>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</si>
  <si>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</si>
  <si>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</si>
  <si>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</si>
  <si>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</si>
  <si>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</si>
  <si>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</si>
  <si>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</si>
  <si>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</si>
  <si>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</si>
  <si>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</si>
  <si>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</si>
  <si>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</si>
  <si>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</si>
  <si>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</si>
  <si>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</si>
  <si>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</si>
  <si>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</si>
  <si>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</si>
  <si>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</si>
  <si>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</si>
  <si>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</si>
  <si>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</si>
  <si>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</si>
  <si>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</si>
  <si>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</si>
  <si>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</si>
  <si>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</si>
  <si>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</si>
  <si>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</si>
  <si>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</si>
  <si>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</si>
  <si>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</si>
  <si>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</si>
  <si>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</si>
  <si>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</si>
  <si>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</si>
  <si>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</si>
  <si>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</si>
  <si>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</si>
  <si>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</si>
  <si>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</si>
  <si>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</si>
  <si>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</si>
  <si>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</si>
  <si>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</si>
  <si>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</si>
  <si>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</si>
  <si>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</si>
  <si>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</si>
  <si>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</si>
  <si>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</si>
  <si>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</si>
  <si>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</si>
  <si>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</si>
  <si>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</si>
  <si>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</si>
  <si>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</si>
  <si>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</si>
  <si>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</si>
  <si>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</si>
  <si>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</si>
  <si>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</si>
  <si>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</si>
  <si>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</si>
  <si>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</si>
  <si>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</si>
  <si>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</si>
  <si>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</si>
  <si>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</si>
  <si>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</si>
  <si>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</si>
  <si>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</si>
  <si>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</si>
  <si>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</si>
  <si>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</si>
  <si>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</si>
  <si>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</si>
  <si>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</si>
  <si>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</si>
  <si>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</si>
  <si>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</si>
  <si>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</si>
  <si>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</si>
  <si>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</si>
  <si>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</si>
  <si>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</si>
  <si>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</si>
  <si>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</si>
  <si>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</si>
  <si>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</si>
  <si>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</si>
  <si>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</si>
  <si>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</si>
  <si>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</si>
  <si>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</si>
  <si>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</si>
  <si>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</si>
  <si>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</si>
  <si>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</si>
  <si>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</si>
  <si>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</si>
  <si>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</si>
  <si>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</si>
  <si>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</si>
  <si>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</si>
  <si>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</si>
  <si>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</si>
  <si>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</si>
  <si>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</si>
  <si>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</si>
  <si>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</si>
  <si>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</si>
  <si>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</si>
  <si>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</si>
  <si>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</si>
  <si>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</si>
  <si>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</si>
  <si>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</si>
  <si>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</si>
  <si>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</si>
  <si>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</si>
  <si>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</si>
  <si>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</si>
  <si>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</si>
  <si>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</si>
  <si>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</si>
  <si>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</si>
  <si>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</si>
  <si>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</si>
  <si>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</si>
  <si>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</si>
  <si>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</si>
  <si>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</si>
  <si>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</si>
  <si>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</si>
  <si>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</si>
  <si>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</si>
  <si>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</si>
  <si>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</si>
  <si>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</si>
  <si>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</si>
  <si>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</si>
  <si>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</si>
  <si>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</si>
  <si>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</si>
  <si>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</si>
  <si>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</si>
  <si>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</si>
  <si>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</si>
  <si>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</si>
  <si>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</si>
  <si>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</si>
  <si>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</si>
  <si>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</si>
  <si>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</si>
  <si>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</si>
  <si>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</si>
  <si>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</si>
  <si>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</si>
  <si>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</si>
  <si>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</si>
  <si>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</si>
  <si>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</si>
  <si>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</si>
  <si>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</si>
  <si>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</si>
  <si>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</si>
  <si>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</si>
  <si>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</si>
  <si>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</si>
  <si>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</si>
  <si>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</si>
  <si>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</si>
  <si>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</si>
  <si>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</si>
  <si>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</si>
  <si>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</si>
  <si>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</si>
  <si>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</si>
  <si>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</si>
  <si>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</si>
  <si>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</si>
  <si>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</si>
  <si>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</si>
  <si>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</si>
  <si>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</si>
  <si>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</si>
  <si>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</si>
  <si>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</si>
  <si>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</si>
  <si>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</si>
  <si>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</si>
  <si>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</si>
  <si>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</si>
  <si>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</si>
  <si>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</si>
  <si>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</si>
  <si>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</si>
  <si>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</si>
  <si>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</si>
  <si>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</si>
  <si>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</si>
  <si>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</si>
  <si>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</si>
  <si>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</si>
  <si>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</si>
  <si>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</si>
  <si>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</si>
  <si>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</si>
  <si>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</si>
  <si>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</si>
  <si>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</si>
  <si>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</si>
  <si>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</si>
  <si>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</si>
  <si>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</si>
  <si>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</si>
  <si>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</si>
  <si>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</si>
  <si>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</si>
  <si>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</si>
  <si>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</si>
  <si>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</si>
  <si>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</si>
  <si>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</si>
  <si>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</si>
  <si>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</si>
  <si>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</si>
  <si>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</si>
  <si>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</si>
  <si>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</si>
  <si>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</si>
  <si>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</si>
  <si>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</si>
  <si>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</si>
  <si>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</si>
  <si>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</si>
  <si>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</si>
  <si>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</si>
  <si>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</si>
  <si>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</si>
  <si>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</si>
  <si>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</si>
  <si>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</si>
  <si>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</si>
  <si>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</si>
  <si>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</si>
  <si>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</si>
  <si>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</si>
  <si>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</si>
  <si>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</si>
  <si>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</si>
  <si>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</si>
  <si>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</si>
  <si>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</si>
  <si>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</si>
  <si>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</si>
  <si>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</si>
  <si>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</si>
  <si>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</si>
  <si>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</si>
  <si>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</si>
  <si>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</si>
  <si>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</si>
  <si>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</si>
  <si>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</si>
  <si>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</si>
  <si>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</si>
  <si>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</si>
  <si>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</si>
  <si>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</si>
  <si>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</si>
  <si>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</si>
  <si>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</si>
  <si>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</si>
  <si>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</si>
  <si>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</si>
  <si>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</si>
  <si>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</si>
  <si>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</si>
  <si>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</si>
  <si>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</si>
  <si>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</si>
  <si>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</si>
  <si>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</si>
  <si>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</si>
  <si>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</si>
  <si>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</si>
  <si>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</si>
  <si>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</si>
  <si>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</si>
  <si>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</si>
  <si>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</si>
  <si>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</si>
  <si>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</si>
  <si>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</si>
  <si>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</si>
  <si>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</si>
  <si>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</si>
  <si>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</si>
  <si>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</si>
  <si>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</si>
  <si>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</si>
  <si>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</si>
  <si>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</si>
  <si>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</si>
  <si>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</si>
  <si>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</si>
  <si>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</si>
  <si>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</si>
  <si>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</si>
  <si>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</si>
  <si>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</si>
  <si>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</si>
  <si>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</si>
  <si>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</si>
  <si>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</si>
  <si>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</si>
  <si>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</si>
  <si>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</si>
  <si>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</si>
  <si>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</si>
  <si>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</si>
  <si>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</si>
  <si>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</si>
  <si>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</si>
  <si>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</si>
  <si>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</si>
  <si>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</si>
  <si>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</si>
  <si>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</si>
  <si>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</si>
  <si>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</si>
  <si>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</si>
  <si>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</si>
  <si>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</si>
  <si>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</si>
  <si>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</si>
  <si>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</si>
  <si>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</si>
  <si>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</si>
  <si>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</si>
  <si>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</si>
  <si>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</si>
  <si>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</si>
  <si>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</si>
  <si>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</si>
  <si>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</si>
  <si>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</si>
  <si>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</si>
  <si>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</si>
  <si>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</si>
  <si>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</si>
  <si>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</si>
  <si>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</si>
  <si>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</si>
  <si>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</si>
  <si>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</si>
  <si>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</si>
  <si>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</si>
  <si>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</si>
  <si>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</si>
  <si>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</si>
  <si>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</si>
  <si>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</si>
  <si>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</si>
  <si>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</si>
  <si>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</si>
  <si>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</si>
  <si>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</si>
  <si>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</si>
  <si>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</si>
  <si>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</si>
  <si>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</si>
  <si>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</si>
  <si>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</si>
  <si>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</si>
  <si>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</si>
  <si>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</si>
  <si>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</si>
  <si>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</si>
  <si>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</si>
  <si>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</si>
  <si>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</si>
  <si>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</si>
  <si>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</si>
  <si>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</si>
  <si>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</si>
  <si>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</si>
  <si>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</si>
  <si>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</si>
  <si>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</si>
  <si>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</si>
  <si>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</si>
  <si>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</si>
  <si>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</si>
  <si>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</si>
  <si>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</si>
  <si>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</si>
  <si>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</si>
  <si>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</si>
  <si>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</si>
  <si>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</si>
  <si>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</si>
  <si>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</si>
  <si>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</si>
  <si>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</si>
  <si>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</si>
  <si>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</si>
  <si>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</si>
  <si>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</si>
  <si>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</si>
  <si>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</si>
  <si>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</si>
  <si>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</si>
  <si>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</si>
  <si>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</si>
  <si>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</si>
  <si>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</si>
  <si>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</si>
  <si>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</si>
  <si>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</si>
  <si>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</si>
  <si>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</si>
  <si>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</si>
  <si>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</si>
  <si>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</si>
  <si>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</si>
  <si>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</si>
  <si>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</si>
  <si>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</si>
  <si>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</si>
  <si>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</si>
  <si>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</si>
  <si>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</si>
  <si>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</si>
  <si>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</si>
  <si>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</si>
  <si>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</si>
  <si>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</si>
  <si>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</si>
  <si>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</si>
  <si>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</si>
  <si>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</si>
  <si>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</si>
  <si>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</si>
  <si>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</si>
  <si>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</si>
  <si>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</si>
  <si>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</si>
  <si>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</si>
  <si>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</si>
  <si>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</si>
  <si>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</si>
  <si>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</si>
  <si>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</si>
  <si>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</si>
  <si>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</si>
  <si>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</si>
  <si>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</si>
  <si>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</si>
  <si>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</si>
  <si>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</si>
  <si>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</si>
  <si>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</si>
  <si>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</si>
  <si>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</si>
  <si>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</si>
  <si>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</si>
  <si>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</si>
  <si>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</si>
  <si>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</si>
  <si>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</si>
  <si>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</si>
  <si>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</si>
  <si>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</si>
  <si>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</si>
  <si>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</si>
  <si>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</si>
  <si>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</si>
  <si>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</si>
  <si>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</si>
  <si>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</si>
  <si>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</si>
  <si>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</si>
  <si>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</si>
  <si>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</si>
  <si>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</si>
  <si>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</si>
  <si>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</si>
  <si>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</si>
  <si>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</si>
  <si>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</si>
  <si>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</si>
  <si>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</si>
  <si>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</si>
  <si>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</si>
  <si>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</si>
  <si>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</si>
  <si>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</si>
  <si>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</si>
  <si>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</si>
  <si>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</si>
  <si>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</si>
  <si>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</si>
  <si>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</si>
  <si>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</si>
  <si>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</si>
  <si>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</si>
  <si>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</si>
  <si>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</si>
  <si>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</si>
  <si>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</si>
  <si>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</si>
  <si>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</si>
  <si>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</si>
  <si>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</si>
  <si>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</si>
  <si>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</si>
  <si>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</si>
  <si>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</si>
  <si>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</si>
  <si>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</si>
  <si>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</si>
  <si>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</si>
  <si>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</si>
  <si>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</si>
  <si>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</si>
  <si>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</si>
  <si>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</si>
  <si>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</si>
  <si>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</si>
  <si>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</si>
  <si>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</si>
  <si>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</si>
  <si>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</si>
  <si>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</si>
  <si>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</si>
  <si>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</si>
  <si>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</si>
  <si>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</si>
  <si>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</si>
  <si>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</si>
  <si>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</si>
  <si>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</si>
  <si>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</si>
  <si>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</si>
  <si>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</si>
  <si>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</si>
  <si>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</si>
  <si>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</si>
  <si>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</si>
  <si>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</si>
  <si>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</si>
  <si>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</si>
  <si>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</si>
  <si>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</si>
  <si>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</si>
  <si>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</si>
  <si>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</si>
  <si>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</si>
  <si>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</si>
  <si>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</si>
  <si>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</si>
  <si>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</si>
  <si>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</si>
  <si>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</si>
  <si>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</si>
  <si>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</si>
  <si>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</si>
  <si>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</si>
  <si>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</si>
  <si>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</si>
  <si>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</si>
  <si>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</si>
  <si>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</si>
  <si>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</si>
  <si>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</si>
  <si>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</si>
  <si>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</si>
  <si>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</si>
  <si>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</si>
  <si>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</si>
  <si>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</si>
  <si>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</si>
  <si>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</si>
  <si>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</si>
  <si>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</si>
  <si>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</si>
  <si>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</si>
  <si>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</si>
  <si>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</si>
  <si>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</si>
  <si>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</si>
  <si>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</si>
  <si>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</si>
  <si>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</si>
  <si>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</si>
  <si>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</si>
  <si>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</si>
  <si>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</si>
  <si>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</si>
  <si>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</si>
  <si>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</si>
  <si>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</si>
  <si>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</si>
  <si>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</si>
  <si>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</si>
  <si>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</si>
  <si>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</si>
  <si>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</si>
  <si>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</si>
  <si>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</si>
  <si>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</si>
  <si>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</si>
  <si>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</si>
  <si>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</si>
  <si>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</si>
  <si>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</si>
  <si>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</si>
  <si>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</si>
  <si>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</si>
  <si>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</si>
  <si>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</si>
  <si>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</si>
  <si>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</si>
  <si>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</si>
  <si>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</si>
  <si>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</si>
  <si>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</si>
  <si>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</si>
  <si>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</si>
  <si>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</si>
  <si>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</si>
  <si>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</si>
  <si>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</si>
  <si>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</si>
  <si>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</si>
  <si>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</si>
  <si>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</si>
  <si>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</si>
  <si>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</si>
  <si>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</si>
  <si>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</si>
  <si>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</si>
  <si>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</si>
  <si>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</si>
  <si>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</si>
  <si>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</si>
  <si>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</si>
  <si>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</si>
  <si>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</si>
  <si>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</si>
  <si>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</si>
  <si>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</si>
  <si>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</si>
  <si>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</si>
  <si>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</si>
  <si>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</si>
  <si>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</si>
  <si>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</si>
  <si>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</si>
  <si>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</si>
  <si>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</si>
  <si>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</si>
  <si>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</si>
  <si>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</si>
  <si>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</si>
  <si>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</si>
  <si>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</si>
  <si>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</si>
  <si>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</si>
  <si>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</si>
  <si>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</si>
  <si>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</si>
  <si>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</si>
  <si>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</si>
  <si>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</si>
  <si>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</si>
  <si>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</si>
  <si>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</si>
  <si>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</si>
  <si>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</si>
  <si>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</si>
  <si>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</si>
  <si>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</si>
  <si>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</si>
  <si>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</si>
  <si>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</si>
  <si>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</si>
  <si>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</si>
  <si>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</si>
  <si>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</si>
  <si>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</si>
  <si>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</si>
  <si>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</si>
  <si>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</si>
  <si>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</si>
  <si>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</si>
  <si>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</si>
  <si>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</si>
  <si>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</si>
  <si>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</si>
  <si>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</si>
  <si>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</si>
  <si>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</si>
  <si>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</si>
  <si>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</si>
  <si>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</si>
  <si>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</si>
  <si>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</si>
  <si>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</si>
  <si>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</si>
  <si>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</si>
  <si>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</si>
  <si>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</si>
  <si>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</si>
  <si>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</si>
  <si>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</si>
  <si>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</si>
  <si>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</si>
  <si>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</si>
  <si>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</si>
  <si>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</si>
  <si>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</si>
  <si>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</si>
  <si>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</si>
  <si>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</si>
  <si>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</si>
  <si>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</si>
  <si>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</si>
  <si>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</si>
  <si>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</si>
  <si>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</si>
  <si>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</si>
  <si>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</si>
  <si>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</si>
  <si>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</si>
  <si>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</si>
  <si>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</si>
  <si>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</si>
  <si>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</si>
  <si>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</si>
  <si>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</si>
  <si>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</si>
  <si>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</si>
  <si>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</si>
  <si>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</si>
  <si>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</si>
  <si>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</si>
  <si>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</si>
  <si>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</si>
  <si>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</si>
  <si>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</si>
  <si>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</si>
  <si>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</si>
  <si>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</si>
  <si>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</si>
  <si>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</si>
  <si>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</si>
  <si>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</si>
  <si>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</si>
  <si>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</si>
  <si>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</si>
  <si>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</si>
  <si>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</si>
  <si>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</si>
  <si>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</si>
  <si>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</si>
  <si>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</si>
  <si>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</si>
  <si>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</si>
  <si>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</si>
  <si>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</si>
  <si>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</si>
  <si>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</si>
  <si>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</si>
  <si>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</si>
  <si>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</si>
  <si>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</si>
  <si>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</si>
  <si>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</si>
  <si>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</si>
  <si>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</si>
  <si>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</si>
  <si>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</si>
  <si>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</si>
  <si>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</si>
  <si>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</si>
  <si>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</si>
  <si>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</si>
  <si>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</si>
  <si>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</si>
  <si>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</si>
  <si>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</si>
  <si>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</si>
  <si>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</si>
  <si>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</si>
  <si>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</si>
  <si>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</si>
  <si>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</si>
  <si>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</si>
  <si>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</si>
  <si>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</si>
  <si>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</si>
  <si>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</si>
  <si>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</si>
  <si>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</si>
  <si>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</si>
  <si>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</si>
  <si>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</si>
  <si>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</si>
  <si>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</si>
  <si>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</si>
  <si>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</si>
  <si>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</si>
  <si>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</si>
  <si>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</si>
  <si>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</si>
  <si>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</si>
  <si>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</si>
  <si>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</si>
  <si>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</si>
  <si>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</si>
  <si>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</si>
  <si>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</si>
  <si>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</si>
  <si>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</si>
  <si>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</si>
  <si>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</si>
  <si>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</si>
  <si>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</si>
  <si>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</si>
  <si>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</si>
  <si>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</si>
  <si>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</si>
  <si>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</si>
  <si>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</si>
  <si>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</si>
  <si>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</si>
  <si>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</si>
  <si>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</si>
  <si>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</si>
  <si>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</si>
  <si>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</si>
  <si>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</si>
  <si>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</si>
  <si>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</si>
  <si>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</si>
  <si>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</si>
  <si>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</si>
  <si>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</si>
  <si>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</si>
  <si>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</si>
  <si>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</si>
  <si>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</si>
  <si>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</si>
  <si>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</si>
  <si>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</si>
  <si>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</si>
  <si>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</si>
  <si>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</si>
  <si>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</si>
  <si>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</si>
  <si>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</si>
  <si>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</si>
  <si>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</si>
  <si>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</si>
  <si>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</si>
  <si>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</si>
  <si>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</si>
  <si>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</si>
  <si>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</si>
  <si>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</si>
  <si>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</si>
  <si>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</si>
  <si>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</si>
  <si>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</si>
  <si>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</si>
  <si>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</si>
  <si>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</si>
  <si>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</si>
  <si>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</si>
  <si>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</si>
  <si>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</si>
  <si>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</si>
  <si>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</si>
  <si>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</si>
  <si>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</si>
  <si>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</si>
  <si>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</si>
  <si>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</si>
  <si>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</si>
  <si>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</si>
  <si>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</si>
  <si>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</si>
  <si>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</si>
  <si>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</si>
  <si>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</si>
  <si>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</si>
  <si>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</si>
  <si>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</si>
  <si>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</si>
  <si>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</si>
  <si>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</si>
  <si>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</si>
  <si>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</si>
  <si>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</si>
  <si>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</si>
  <si>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</si>
  <si>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</si>
  <si>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</si>
  <si>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</si>
  <si>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</si>
  <si>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</si>
  <si>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</si>
  <si>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</si>
  <si>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</si>
  <si>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</si>
  <si>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</si>
  <si>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</si>
  <si>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</si>
  <si>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</si>
  <si>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</si>
  <si>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</si>
  <si>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</si>
  <si>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</si>
  <si>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</si>
  <si>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</si>
  <si>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</si>
  <si>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</si>
  <si>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</si>
  <si>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</si>
  <si>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</si>
  <si>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</si>
  <si>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</si>
  <si>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</si>
  <si>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</si>
  <si>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</si>
  <si>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</si>
  <si>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</si>
  <si>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</si>
  <si>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</si>
  <si>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</si>
  <si>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</si>
  <si>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</si>
  <si>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</si>
  <si>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</si>
  <si>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</si>
  <si>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</si>
  <si>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</si>
  <si>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</si>
  <si>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</si>
  <si>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</si>
  <si>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</si>
  <si>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</si>
  <si>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</si>
  <si>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</si>
  <si>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</si>
  <si>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</si>
  <si>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</si>
  <si>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</si>
  <si>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</si>
  <si>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</si>
  <si>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</si>
  <si>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</si>
  <si>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</si>
  <si>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</si>
  <si>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</si>
  <si>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</si>
  <si>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</si>
  <si>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</si>
  <si>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</si>
  <si>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</si>
  <si>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</si>
  <si>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</si>
  <si>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</si>
  <si>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</si>
  <si>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</si>
  <si>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</si>
  <si>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</si>
  <si>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</si>
  <si>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</si>
  <si>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</si>
  <si>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</si>
  <si>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</si>
  <si>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</si>
  <si>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</si>
  <si>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</si>
  <si>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</si>
  <si>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</si>
  <si>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</si>
  <si>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</si>
  <si>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</si>
  <si>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</si>
  <si>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</si>
  <si>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</si>
  <si>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</si>
  <si>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</si>
  <si>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</si>
  <si>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</si>
  <si>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</si>
  <si>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</si>
  <si>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</si>
  <si>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</si>
  <si>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</si>
  <si>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</si>
  <si>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</si>
  <si>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</si>
  <si>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</si>
  <si>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</si>
  <si>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</si>
  <si>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</si>
  <si>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</si>
  <si>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</si>
  <si>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</si>
  <si>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</si>
  <si>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</si>
  <si>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</si>
  <si>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</si>
  <si>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</si>
  <si>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</si>
  <si>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</si>
  <si>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</si>
  <si>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</si>
  <si>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</si>
  <si>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</si>
  <si>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</si>
  <si>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</si>
  <si>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</si>
  <si>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</si>
  <si>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</si>
  <si>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</si>
  <si>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</si>
  <si>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</si>
  <si>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</si>
  <si>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</si>
  <si>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</si>
  <si>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</si>
  <si>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</si>
  <si>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</si>
  <si>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</si>
  <si>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</si>
  <si>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</si>
  <si>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</si>
  <si>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</si>
  <si>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</si>
  <si>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</si>
  <si>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</si>
  <si>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</si>
  <si>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</si>
  <si>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</si>
  <si>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</si>
  <si>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</si>
  <si>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</si>
  <si>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</si>
  <si>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</si>
  <si>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</si>
  <si>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</si>
  <si>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</si>
  <si>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</si>
  <si>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</si>
  <si>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</si>
  <si>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</si>
  <si>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</si>
  <si>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</si>
  <si>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</si>
  <si>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</si>
  <si>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</si>
  <si>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</si>
  <si>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</si>
  <si>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</si>
  <si>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</si>
  <si>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</si>
  <si>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</si>
  <si>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</si>
  <si>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</si>
  <si>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</si>
  <si>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</si>
  <si>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</si>
  <si>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</si>
  <si>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</si>
  <si>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</si>
  <si>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</si>
  <si>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</si>
  <si>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</si>
  <si>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</si>
  <si>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</si>
  <si>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</si>
  <si>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</si>
  <si>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</si>
  <si>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</si>
  <si>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</si>
  <si>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</si>
  <si>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</si>
  <si>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</si>
  <si>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</si>
  <si>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</si>
  <si>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</si>
  <si>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</si>
  <si>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</si>
  <si>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</si>
  <si>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</si>
  <si>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</si>
  <si>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</si>
  <si>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</si>
  <si>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</si>
  <si>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</si>
  <si>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</si>
  <si>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</si>
  <si>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</si>
  <si>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</si>
  <si>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</si>
  <si>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</si>
  <si>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</si>
  <si>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</si>
  <si>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</si>
  <si>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</si>
  <si>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</si>
  <si>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</si>
  <si>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</si>
  <si>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</si>
  <si>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</si>
  <si>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</si>
  <si>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</si>
  <si>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</si>
  <si>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</si>
  <si>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</si>
  <si>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</si>
  <si>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</si>
  <si>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</si>
  <si>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</si>
  <si>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</si>
  <si>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</si>
  <si>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</si>
  <si>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</si>
  <si>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</si>
  <si>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</si>
  <si>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</si>
  <si>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</si>
  <si>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</si>
  <si>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</si>
  <si>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</si>
  <si>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</si>
  <si>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</si>
  <si>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</si>
  <si>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</si>
  <si>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</si>
  <si>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</si>
  <si>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</si>
  <si>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</si>
  <si>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</si>
  <si>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</si>
  <si>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</si>
  <si>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</si>
  <si>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</si>
  <si>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</si>
  <si>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</si>
  <si>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</si>
  <si>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</si>
  <si>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</si>
  <si>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</si>
  <si>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</si>
  <si>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</si>
  <si>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</si>
  <si>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</si>
  <si>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</si>
  <si>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</si>
  <si>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</si>
  <si>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</si>
  <si>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</si>
  <si>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</si>
  <si>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</si>
  <si>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</si>
  <si>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</si>
  <si>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</si>
  <si>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</si>
  <si>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</si>
  <si>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</si>
  <si>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</si>
  <si>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</si>
  <si>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</si>
  <si>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</si>
  <si>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</si>
  <si>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</si>
  <si>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</si>
  <si>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</si>
  <si>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</si>
  <si>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</si>
  <si>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</si>
  <si>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</si>
  <si>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</si>
  <si>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</si>
  <si>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</si>
  <si>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</si>
  <si>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</si>
  <si>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</si>
  <si>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</si>
  <si>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</si>
  <si>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</si>
  <si>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</si>
  <si>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</si>
  <si>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</si>
  <si>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</si>
  <si>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</si>
  <si>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</si>
  <si>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</si>
  <si>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</si>
  <si>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</si>
  <si>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</si>
  <si>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</si>
  <si>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</si>
  <si>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</si>
  <si>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</si>
  <si>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</si>
  <si>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</si>
  <si>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</si>
  <si>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</si>
  <si>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</si>
  <si>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</si>
  <si>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</si>
  <si>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</si>
  <si>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</si>
  <si>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</si>
  <si>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</si>
  <si>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</si>
  <si>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</si>
  <si>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</si>
  <si>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</si>
  <si>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</si>
  <si>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</si>
  <si>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</si>
  <si>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</si>
  <si>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</si>
  <si>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</si>
  <si>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</si>
  <si>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</si>
  <si>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</si>
  <si>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</si>
  <si>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</si>
  <si>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</si>
  <si>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</si>
  <si>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</si>
  <si>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</si>
  <si>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</si>
  <si>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</si>
  <si>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</si>
  <si>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</si>
  <si>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</si>
  <si>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</si>
  <si>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</si>
  <si>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</si>
  <si>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</si>
  <si>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</si>
  <si>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</si>
  <si>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</si>
  <si>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</si>
  <si>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</si>
  <si>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</si>
  <si>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</si>
  <si>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</si>
  <si>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</si>
  <si>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</si>
  <si>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</si>
  <si>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</si>
  <si>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</si>
  <si>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</si>
  <si>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</si>
  <si>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</si>
  <si>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</si>
  <si>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</si>
  <si>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</si>
  <si>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</si>
  <si>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</si>
  <si>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</si>
  <si>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</si>
  <si>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</si>
  <si>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</si>
  <si>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</si>
  <si>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</si>
  <si>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</si>
  <si>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</si>
  <si>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</si>
  <si>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</si>
  <si>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</si>
  <si>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</si>
  <si>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</si>
  <si>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</si>
  <si>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</si>
  <si>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</si>
  <si>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</si>
  <si>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</si>
  <si>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</si>
  <si>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</si>
  <si>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</si>
  <si>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</si>
  <si>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</si>
  <si>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</si>
  <si>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</si>
  <si>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</si>
  <si>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</si>
  <si>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</si>
  <si>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</si>
  <si>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</si>
  <si>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</si>
  <si>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</si>
  <si>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</si>
  <si>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</si>
  <si>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</si>
  <si>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</si>
  <si>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</si>
  <si>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</si>
  <si>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</si>
  <si>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</si>
  <si>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</si>
  <si>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</si>
  <si>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</si>
  <si>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</si>
  <si>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</si>
  <si>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</si>
  <si>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</si>
  <si>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</si>
  <si>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</si>
  <si>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</si>
  <si>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</si>
  <si>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</si>
  <si>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</si>
  <si>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</si>
  <si>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</si>
  <si>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</si>
  <si>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</si>
  <si>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</si>
  <si>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</si>
  <si>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</si>
  <si>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</si>
  <si>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</si>
  <si>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</si>
  <si>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</si>
  <si>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</si>
  <si>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</si>
  <si>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</si>
  <si>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</si>
  <si>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</si>
  <si>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</si>
  <si>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</si>
  <si>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</si>
  <si>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</si>
  <si>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</si>
  <si>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</si>
  <si>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</si>
  <si>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</si>
  <si>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</si>
  <si>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</si>
  <si>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</si>
  <si>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</si>
  <si>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</si>
  <si>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</si>
  <si>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</si>
  <si>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</si>
  <si>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</si>
  <si>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</si>
  <si>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</si>
  <si>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</si>
  <si>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</si>
  <si>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</si>
  <si>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</si>
  <si>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</si>
  <si>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</si>
  <si>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</si>
  <si>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</si>
  <si>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</si>
  <si>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</si>
  <si>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</si>
  <si>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</si>
  <si>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</si>
  <si>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</si>
  <si>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</si>
  <si>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</si>
  <si>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</si>
  <si>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</si>
  <si>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</si>
  <si>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</si>
  <si>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</si>
  <si>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</si>
  <si>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</si>
  <si>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</si>
  <si>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</si>
  <si>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</si>
  <si>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</si>
  <si>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</si>
  <si>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</si>
  <si>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</si>
  <si>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</si>
  <si>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</si>
  <si>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</si>
  <si>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</si>
  <si>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</si>
  <si>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</si>
  <si>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</si>
  <si>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</si>
  <si>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</si>
  <si>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</si>
  <si>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</si>
  <si>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</si>
  <si>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</si>
  <si>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</si>
  <si>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</si>
  <si>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</si>
  <si>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</si>
  <si>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</si>
  <si>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</si>
  <si>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</si>
  <si>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</si>
  <si>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</si>
  <si>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</si>
  <si>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</si>
  <si>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</si>
  <si>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</si>
  <si>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</si>
  <si>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</si>
  <si>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</si>
  <si>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</si>
  <si>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</si>
  <si>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</si>
  <si>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</si>
  <si>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</si>
  <si>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</si>
  <si>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</si>
  <si>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</si>
  <si>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</si>
  <si>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</si>
  <si>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</si>
  <si>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</si>
  <si>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</si>
  <si>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</si>
  <si>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</si>
  <si>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</si>
  <si>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</si>
  <si>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</si>
  <si>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</si>
  <si>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</si>
  <si>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</si>
  <si>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</si>
  <si>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</si>
  <si>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</si>
  <si>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</si>
  <si>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</si>
  <si>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</si>
  <si>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</si>
  <si>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</si>
  <si>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</si>
  <si>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</si>
  <si>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</si>
  <si>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</si>
  <si>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</si>
  <si>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</si>
  <si>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</si>
  <si>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</si>
  <si>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</si>
  <si>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</si>
  <si>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</si>
  <si>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</si>
  <si>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</si>
  <si>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</si>
  <si>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</si>
  <si>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</si>
  <si>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</si>
  <si>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</si>
  <si>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</si>
  <si>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</si>
  <si>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</si>
  <si>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</si>
  <si>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</si>
  <si>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</si>
  <si>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</si>
  <si>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</si>
  <si>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</si>
  <si>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</si>
  <si>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</si>
  <si>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</si>
  <si>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</si>
  <si>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</si>
  <si>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</si>
  <si>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</si>
  <si>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</si>
  <si>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</si>
  <si>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</si>
  <si>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</si>
  <si>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</si>
  <si>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</si>
  <si>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</si>
  <si>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</si>
  <si>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</si>
  <si>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</si>
  <si>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</si>
  <si>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</si>
  <si>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</si>
  <si>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</si>
  <si>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</si>
  <si>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</si>
  <si>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</si>
  <si>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</si>
  <si>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</si>
  <si>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</si>
  <si>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</si>
  <si>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</si>
  <si>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</si>
  <si>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</si>
  <si>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</si>
  <si>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</si>
  <si>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</si>
  <si>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</si>
  <si>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</si>
  <si>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</si>
  <si>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</si>
  <si>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</si>
  <si>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</si>
  <si>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</si>
  <si>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</si>
  <si>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</si>
  <si>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</si>
  <si>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</si>
  <si>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</si>
  <si>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</si>
  <si>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</si>
  <si>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</si>
  <si>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</si>
  <si>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</si>
  <si>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</si>
  <si>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</si>
  <si>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</si>
  <si>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</si>
  <si>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</si>
  <si>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</si>
  <si>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</si>
  <si>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</si>
  <si>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</si>
  <si>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</si>
  <si>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</si>
  <si>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</si>
  <si>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</si>
  <si>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</si>
  <si>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</si>
  <si>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</si>
  <si>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</si>
  <si>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</si>
  <si>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</si>
  <si>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</si>
  <si>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</si>
  <si>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</si>
  <si>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</si>
  <si>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</si>
  <si>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</si>
  <si>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</si>
  <si>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</si>
  <si>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</si>
  <si>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</si>
  <si>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</si>
  <si>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</si>
  <si>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</si>
  <si>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</si>
  <si>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</si>
  <si>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</si>
  <si>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</si>
  <si>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</si>
  <si>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</si>
  <si>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</si>
  <si>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</si>
  <si>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</si>
  <si>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</si>
  <si>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</si>
  <si>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</si>
  <si>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</si>
  <si>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</si>
  <si>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</si>
  <si>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</si>
  <si>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</si>
  <si>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</si>
  <si>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</si>
  <si>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</si>
  <si>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</si>
  <si>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</si>
  <si>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</si>
  <si>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</si>
  <si>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</si>
  <si>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</si>
  <si>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</si>
  <si>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</si>
  <si>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</si>
  <si>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</si>
  <si>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</si>
  <si>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</si>
  <si>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</si>
  <si>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</si>
  <si>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</si>
  <si>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</si>
  <si>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</si>
  <si>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</si>
  <si>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</si>
  <si>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</si>
  <si>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</si>
  <si>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</si>
  <si>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</si>
  <si>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</si>
  <si>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</si>
  <si>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</si>
  <si>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</si>
  <si>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</si>
  <si>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</si>
  <si>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</si>
  <si>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</si>
  <si>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</si>
  <si>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</si>
  <si>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</si>
  <si>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</si>
  <si>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</si>
  <si>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</si>
  <si>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</si>
  <si>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</si>
  <si>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</si>
  <si>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</si>
  <si>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</si>
  <si>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</si>
  <si>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</si>
  <si>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</si>
  <si>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</si>
  <si>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</si>
  <si>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</si>
  <si>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</si>
  <si>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</si>
  <si>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</si>
  <si>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</si>
  <si>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</si>
  <si>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</si>
  <si>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</si>
  <si>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</si>
  <si>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</si>
  <si>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</si>
  <si>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</si>
  <si>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</si>
  <si>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</si>
  <si>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</si>
  <si>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</si>
  <si>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</si>
  <si>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</si>
  <si>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</si>
  <si>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</si>
  <si>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</si>
  <si>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</si>
  <si>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</si>
  <si>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</si>
  <si>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</si>
  <si>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</si>
  <si>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</si>
  <si>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</si>
  <si>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</si>
  <si>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</si>
  <si>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</si>
  <si>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</si>
  <si>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</si>
  <si>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</si>
  <si>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</si>
  <si>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</si>
  <si>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</si>
  <si>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</si>
  <si>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</si>
  <si>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</si>
  <si>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</si>
  <si>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</si>
  <si>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</si>
  <si>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</si>
  <si>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</si>
  <si>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</si>
  <si>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</si>
  <si>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</si>
  <si>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</si>
  <si>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</si>
  <si>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</si>
  <si>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</si>
  <si>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</si>
  <si>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</si>
  <si>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</si>
  <si>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</si>
  <si>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</si>
  <si>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</si>
  <si>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</si>
  <si>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</si>
  <si>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</si>
  <si>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</si>
  <si>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</si>
  <si>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</si>
  <si>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</si>
  <si>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</si>
  <si>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</si>
  <si>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</si>
  <si>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</si>
  <si>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</si>
  <si>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</si>
  <si>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</si>
  <si>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</si>
  <si>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</si>
  <si>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</si>
  <si>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</si>
  <si>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</si>
  <si>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</si>
  <si>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</si>
  <si>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</si>
  <si>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</si>
  <si>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</si>
  <si>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</si>
  <si>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</si>
  <si>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</si>
  <si>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</si>
  <si>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</si>
  <si>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</si>
  <si>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</si>
  <si>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</si>
  <si>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</si>
  <si>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</si>
  <si>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</si>
  <si>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</si>
  <si>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</si>
  <si>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</si>
  <si>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</si>
  <si>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</si>
  <si>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</si>
  <si>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</si>
  <si>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</si>
  <si>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</si>
  <si>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</si>
  <si>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</si>
  <si>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</si>
  <si>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</si>
  <si>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</si>
  <si>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</si>
  <si>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</si>
  <si>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</si>
  <si>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</si>
  <si>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</si>
  <si>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</si>
  <si>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</si>
  <si>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</si>
  <si>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</si>
  <si>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</si>
  <si>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</si>
  <si>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</si>
  <si>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</si>
  <si>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</si>
  <si>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</si>
  <si>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</si>
  <si>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</si>
  <si>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</si>
  <si>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</si>
  <si>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</si>
  <si>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</si>
  <si>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</si>
  <si>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</si>
  <si>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</si>
  <si>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</si>
  <si>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</si>
  <si>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</si>
  <si>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</si>
  <si>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</si>
  <si>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</si>
  <si>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</si>
  <si>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</si>
  <si>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</si>
  <si>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</si>
  <si>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</si>
  <si>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</si>
  <si>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</si>
  <si>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</si>
  <si>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</si>
  <si>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</si>
  <si>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</si>
  <si>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</si>
  <si>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</si>
  <si>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</si>
  <si>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</si>
  <si>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</si>
  <si>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</si>
  <si>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</si>
  <si>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</si>
  <si>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</si>
  <si>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</si>
  <si>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</si>
  <si>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</si>
  <si>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</si>
  <si>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</si>
  <si>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</si>
  <si>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</si>
  <si>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</si>
  <si>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</si>
  <si>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</si>
  <si>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</si>
  <si>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</si>
  <si>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</si>
  <si>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</si>
  <si>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</si>
  <si>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</si>
  <si>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</si>
  <si>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</si>
  <si>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</si>
  <si>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</si>
  <si>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</si>
  <si>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</si>
  <si>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</si>
  <si>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</si>
  <si>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</si>
  <si>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</si>
  <si>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</si>
  <si>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</si>
  <si>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</si>
  <si>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</si>
  <si>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</si>
  <si>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</si>
  <si>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</si>
  <si>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</si>
  <si>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</si>
  <si>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</si>
  <si>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</si>
  <si>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</si>
  <si>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</si>
  <si>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</si>
  <si>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</si>
  <si>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</si>
  <si>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</si>
  <si>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</si>
  <si>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</si>
  <si>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</si>
  <si>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</si>
  <si>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</si>
  <si>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</si>
  <si>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</si>
  <si>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</si>
  <si>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</si>
  <si>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</si>
  <si>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</si>
  <si>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</si>
  <si>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</si>
  <si>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</si>
  <si>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</si>
  <si>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</si>
  <si>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</si>
  <si>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</si>
  <si>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</si>
  <si>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</si>
  <si>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</si>
  <si>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</si>
  <si>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</si>
  <si>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</si>
  <si>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</si>
  <si>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</si>
  <si>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</si>
  <si>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</si>
  <si>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</si>
  <si>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</si>
  <si>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</si>
  <si>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</si>
  <si>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</si>
  <si>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</si>
  <si>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</si>
  <si>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</si>
  <si>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</si>
  <si>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</si>
  <si>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</si>
  <si>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</si>
  <si>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</si>
  <si>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</si>
  <si>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</si>
  <si>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</si>
  <si>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</si>
  <si>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</si>
  <si>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</si>
  <si>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</si>
  <si>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</si>
  <si>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</si>
  <si>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</si>
  <si>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</si>
  <si>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</si>
  <si>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</si>
  <si>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</si>
  <si>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</si>
  <si>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</si>
  <si>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</si>
  <si>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</si>
  <si>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</si>
  <si>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</si>
  <si>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</si>
  <si>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</si>
  <si>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</si>
  <si>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</si>
  <si>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</si>
  <si>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</si>
  <si>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</si>
  <si>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</si>
  <si>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</si>
  <si>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</si>
  <si>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</si>
  <si>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</si>
  <si>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</si>
  <si>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</si>
  <si>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</si>
  <si>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</si>
  <si>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</si>
  <si>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</si>
  <si>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</si>
  <si>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</si>
  <si>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</si>
  <si>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</si>
  <si>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</si>
  <si>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</si>
  <si>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</si>
  <si>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</si>
  <si>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</si>
  <si>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</si>
  <si>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</si>
  <si>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</si>
  <si>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</si>
  <si>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</si>
  <si>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</si>
  <si>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</si>
  <si>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</si>
  <si>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</si>
  <si>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</si>
  <si>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</si>
  <si>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</si>
  <si>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</si>
  <si>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</si>
  <si>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</si>
  <si>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</si>
  <si>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</si>
  <si>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</si>
  <si>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</si>
  <si>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</si>
  <si>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</si>
  <si>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</si>
  <si>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</si>
  <si>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</si>
  <si>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</si>
  <si>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</si>
  <si>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</si>
  <si>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</si>
  <si>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</si>
  <si>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</si>
  <si>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</si>
  <si>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</si>
  <si>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</si>
  <si>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</si>
  <si>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</si>
  <si>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</si>
  <si>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</si>
  <si>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</si>
  <si>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</si>
  <si>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</si>
  <si>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</si>
  <si>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</si>
  <si>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</si>
  <si>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</si>
  <si>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</si>
  <si>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</si>
  <si>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</si>
  <si>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</si>
  <si>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</si>
  <si>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</si>
  <si>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</si>
  <si>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</si>
  <si>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</si>
  <si>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</si>
  <si>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</si>
  <si>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</si>
  <si>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</si>
  <si>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</si>
  <si>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</si>
  <si>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</si>
  <si>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</si>
  <si>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</si>
  <si>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</si>
  <si>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</si>
  <si>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</si>
  <si>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</si>
  <si>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</si>
  <si>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</si>
  <si>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</si>
  <si>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</si>
  <si>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</si>
  <si>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</si>
  <si>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</si>
  <si>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</si>
  <si>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</si>
  <si>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</si>
  <si>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</si>
  <si>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</si>
  <si>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</si>
  <si>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</si>
  <si>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</si>
  <si>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</si>
  <si>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</si>
  <si>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</si>
  <si>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</si>
  <si>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</si>
  <si>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</si>
  <si>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</si>
  <si>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</si>
  <si>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</si>
  <si>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</si>
  <si>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</si>
  <si>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</si>
  <si>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</si>
  <si>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</si>
  <si>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</si>
  <si>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</si>
  <si>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</si>
  <si>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</si>
  <si>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</si>
  <si>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</si>
  <si>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</si>
  <si>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</si>
  <si>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</si>
  <si>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</si>
  <si>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</si>
  <si>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</si>
  <si>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</si>
  <si>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</si>
  <si>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</si>
  <si>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</si>
  <si>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</si>
  <si>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</si>
  <si>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</si>
  <si>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</si>
  <si>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</si>
  <si>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</si>
  <si>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</si>
  <si>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</si>
  <si>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</si>
  <si>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</si>
  <si>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</si>
  <si>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</si>
  <si>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</si>
  <si>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</si>
  <si>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</si>
  <si>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</si>
  <si>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</si>
  <si>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</si>
  <si>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</si>
  <si>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</si>
  <si>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</si>
  <si>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</si>
  <si>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</si>
  <si>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</si>
  <si>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</si>
  <si>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</si>
  <si>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</si>
  <si>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</si>
  <si>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</si>
  <si>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</si>
  <si>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</si>
  <si>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</si>
  <si>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</si>
  <si>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</si>
  <si>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</si>
  <si>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</si>
  <si>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</si>
  <si>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</si>
  <si>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</si>
  <si>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</si>
  <si>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</si>
  <si>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</si>
  <si>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</si>
  <si>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</si>
  <si>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</si>
  <si>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</si>
  <si>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</si>
  <si>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</si>
  <si>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</si>
  <si>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</si>
  <si>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</si>
  <si>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</si>
  <si>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</si>
  <si>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</si>
  <si>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</si>
  <si>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</si>
  <si>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</si>
  <si>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</si>
  <si>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</si>
  <si>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</si>
  <si>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</si>
  <si>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</si>
  <si>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</si>
  <si>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</si>
  <si>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</si>
  <si>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</si>
  <si>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</si>
  <si>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</si>
  <si>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</si>
  <si>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</si>
  <si>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</si>
  <si>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</si>
  <si>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</si>
  <si>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</si>
  <si>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</si>
  <si>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</si>
  <si>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</si>
  <si>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</si>
  <si>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</si>
  <si>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</si>
  <si>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</si>
  <si>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</si>
  <si>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</si>
  <si>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</si>
  <si>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</si>
  <si>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</si>
  <si>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</si>
  <si>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</si>
  <si>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</si>
  <si>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</si>
  <si>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</si>
  <si>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</si>
  <si>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</si>
  <si>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</si>
  <si>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</si>
  <si>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</si>
  <si>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</si>
  <si>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</si>
  <si>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</si>
  <si>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</si>
  <si>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</si>
  <si>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</si>
  <si>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</si>
  <si>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</si>
  <si>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</si>
  <si>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</si>
  <si>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</si>
  <si>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</si>
  <si>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</si>
  <si>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</si>
  <si>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</si>
  <si>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</si>
  <si>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</si>
  <si>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</si>
  <si>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</si>
  <si>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</si>
  <si>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</si>
  <si>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</si>
  <si>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</si>
  <si>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</si>
  <si>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</si>
  <si>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</si>
  <si>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</si>
  <si>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</si>
  <si>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</si>
  <si>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</si>
  <si>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</si>
  <si>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</si>
  <si>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</si>
  <si>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</si>
  <si>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</si>
  <si>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</si>
  <si>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</si>
  <si>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</si>
  <si>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</si>
  <si>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</si>
  <si>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</si>
  <si>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</si>
  <si>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</si>
  <si>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</si>
  <si>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</si>
  <si>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</si>
  <si>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</si>
  <si>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</si>
  <si>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</si>
  <si>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</si>
  <si>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</si>
  <si>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</si>
  <si>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</si>
  <si>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</si>
  <si>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</si>
  <si>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</si>
  <si>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</si>
  <si>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</si>
  <si>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</si>
  <si>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</si>
  <si>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</si>
  <si>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</si>
  <si>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</si>
  <si>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</si>
  <si>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</si>
  <si>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</si>
  <si>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</si>
  <si>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</si>
  <si>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</si>
  <si>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</si>
  <si>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</si>
  <si>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</si>
  <si>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</si>
  <si>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</si>
  <si>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</si>
  <si>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</si>
  <si>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</si>
  <si>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</si>
  <si>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</si>
  <si>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</si>
  <si>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</si>
  <si>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</si>
  <si>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</si>
  <si>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</si>
  <si>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</si>
  <si>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</si>
  <si>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</si>
  <si>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</si>
  <si>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</si>
  <si>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</si>
  <si>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</si>
  <si>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</si>
  <si>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</si>
  <si>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</si>
  <si>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</si>
  <si>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</si>
  <si>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</si>
  <si>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</si>
  <si>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</si>
  <si>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</si>
  <si>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</si>
  <si>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</si>
  <si>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</si>
  <si>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</si>
  <si>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</si>
  <si>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</si>
  <si>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</si>
  <si>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</si>
  <si>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</si>
  <si>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</si>
  <si>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</si>
  <si>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</si>
  <si>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</si>
  <si>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</si>
  <si>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</si>
  <si>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</si>
  <si>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</si>
  <si>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</si>
  <si>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</si>
  <si>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</si>
  <si>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</si>
  <si>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</si>
  <si>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</si>
  <si>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</si>
  <si>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</si>
  <si>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</si>
  <si>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</si>
  <si>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</si>
  <si>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</si>
  <si>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</si>
  <si>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</si>
  <si>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</si>
  <si>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</si>
  <si>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</si>
  <si>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</si>
  <si>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</si>
  <si>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</si>
  <si>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</si>
  <si>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</si>
  <si>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</si>
  <si>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</si>
  <si>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</si>
  <si>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</si>
  <si>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</si>
  <si>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</si>
  <si>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</si>
  <si>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</si>
  <si>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</si>
  <si>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</si>
  <si>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</si>
  <si>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</si>
  <si>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</si>
  <si>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</si>
  <si>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</si>
  <si>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</si>
  <si>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</si>
  <si>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</si>
  <si>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</si>
  <si>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</si>
  <si>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</si>
  <si>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</si>
  <si>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</si>
  <si>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</si>
  <si>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</si>
  <si>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</si>
  <si>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</si>
  <si>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</si>
  <si>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</si>
  <si>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</si>
  <si>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</si>
  <si>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</si>
  <si>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</si>
  <si>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</si>
  <si>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</si>
  <si>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</si>
  <si>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</si>
  <si>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</si>
  <si>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</si>
  <si>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</si>
  <si>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</si>
  <si>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</si>
  <si>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</si>
  <si>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</si>
  <si>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</si>
  <si>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</si>
  <si>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</si>
  <si>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</si>
  <si>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</si>
  <si>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</si>
  <si>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</si>
  <si>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</si>
  <si>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</si>
  <si>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</si>
  <si>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</si>
  <si>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</si>
  <si>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</si>
  <si>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</si>
  <si>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</si>
  <si>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</si>
  <si>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</si>
  <si>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</si>
  <si>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</si>
  <si>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</si>
  <si>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</si>
  <si>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</si>
  <si>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</si>
  <si>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</si>
  <si>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</si>
  <si>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</si>
  <si>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</si>
  <si>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</si>
  <si>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</si>
  <si>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</si>
  <si>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</si>
  <si>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</si>
  <si>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</si>
  <si>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</si>
  <si>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</si>
  <si>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</si>
  <si>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</si>
  <si>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</si>
  <si>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</si>
  <si>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</si>
  <si>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</si>
  <si>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</si>
  <si>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</si>
  <si>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</si>
  <si>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</si>
  <si>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</si>
  <si>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</si>
  <si>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</si>
  <si>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</si>
  <si>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</si>
  <si>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</si>
  <si>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</si>
  <si>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</si>
  <si>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</si>
  <si>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</si>
  <si>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</si>
  <si>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</si>
  <si>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</si>
  <si>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</si>
  <si>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</si>
  <si>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</si>
  <si>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</si>
  <si>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</si>
  <si>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</si>
  <si>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</si>
  <si>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</si>
  <si>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</si>
  <si>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</si>
  <si>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</si>
  <si>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</si>
  <si>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</si>
  <si>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</si>
  <si>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</si>
  <si>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</si>
  <si>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</si>
  <si>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</si>
  <si>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</si>
  <si>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</si>
  <si>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</si>
  <si>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</si>
  <si>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</si>
  <si>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</si>
  <si>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</si>
  <si>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</si>
  <si>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</si>
  <si>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</si>
  <si>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</si>
  <si>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</si>
  <si>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</si>
  <si>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</si>
  <si>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</si>
  <si>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</si>
  <si>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</si>
  <si>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</si>
  <si>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</si>
  <si>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</si>
  <si>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</si>
  <si>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</si>
  <si>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</si>
  <si>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</si>
  <si>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</si>
  <si>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</si>
  <si>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</si>
  <si>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</si>
  <si>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</si>
  <si>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</si>
  <si>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</si>
  <si>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</si>
  <si>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</si>
  <si>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</si>
  <si>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</si>
  <si>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</si>
  <si>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</si>
  <si>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</si>
  <si>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</si>
  <si>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</si>
  <si>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</si>
  <si>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</si>
  <si>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</si>
  <si>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</si>
  <si>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</si>
  <si>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</si>
  <si>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</si>
  <si>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</si>
  <si>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</si>
  <si>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</si>
  <si>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</si>
  <si>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</si>
  <si>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</si>
  <si>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</si>
  <si>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</si>
  <si>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</si>
  <si>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</si>
  <si>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</si>
  <si>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</si>
  <si>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</si>
  <si>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</si>
  <si>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</si>
  <si>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</si>
  <si>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</si>
  <si>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</si>
  <si>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</si>
  <si>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</si>
  <si>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</si>
  <si>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</si>
  <si>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</si>
  <si>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</si>
  <si>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</si>
  <si>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</si>
  <si>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</si>
  <si>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</si>
  <si>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</si>
  <si>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</si>
  <si>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</si>
  <si>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</si>
  <si>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</si>
  <si>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</si>
  <si>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</si>
  <si>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</si>
  <si>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</si>
  <si>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</si>
  <si>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</si>
  <si>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</si>
  <si>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</si>
  <si>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</si>
  <si>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</si>
  <si>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</si>
  <si>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</si>
  <si>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</si>
  <si>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</si>
  <si>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</si>
  <si>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</si>
  <si>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</si>
  <si>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</si>
  <si>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</si>
  <si>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</si>
  <si>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</si>
  <si>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</si>
  <si>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</si>
  <si>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</si>
  <si>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</si>
  <si>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</si>
  <si>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</si>
  <si>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</si>
  <si>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</si>
  <si>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</si>
  <si>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</si>
  <si>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</si>
  <si>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</si>
  <si>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</si>
  <si>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</si>
  <si>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</si>
  <si>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</si>
  <si>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</si>
  <si>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</si>
  <si>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</si>
  <si>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</si>
  <si>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</si>
  <si>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</si>
  <si>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</si>
  <si>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</si>
  <si>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</si>
  <si>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</si>
  <si>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</si>
  <si>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</si>
  <si>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</si>
  <si>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</si>
  <si>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</si>
  <si>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</si>
  <si>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</si>
  <si>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</si>
  <si>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</si>
  <si>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</si>
  <si>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</si>
  <si>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</si>
  <si>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</si>
  <si>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</si>
  <si>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</si>
  <si>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</si>
  <si>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</si>
  <si>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</si>
  <si>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</si>
  <si>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</si>
  <si>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</si>
  <si>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</si>
  <si>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</si>
  <si>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</si>
  <si>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</si>
  <si>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</si>
  <si>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</si>
  <si>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</si>
  <si>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</si>
  <si>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</si>
  <si>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</si>
  <si>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</si>
  <si>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</si>
  <si>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</si>
  <si>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</si>
  <si>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</si>
  <si>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</si>
  <si>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</si>
  <si>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</si>
  <si>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</si>
  <si>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</si>
  <si>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</si>
  <si>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</si>
  <si>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</si>
  <si>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</si>
  <si>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</si>
  <si>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</si>
  <si>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</si>
  <si>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</si>
  <si>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</si>
  <si>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</si>
  <si>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</si>
  <si>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</si>
  <si>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</si>
  <si>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</si>
  <si>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</si>
  <si>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</si>
  <si>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</si>
  <si>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</si>
  <si>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</si>
  <si>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</si>
  <si>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</si>
  <si>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</si>
  <si>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</si>
  <si>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</si>
  <si>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</si>
  <si>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</si>
  <si>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</si>
  <si>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</si>
  <si>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</si>
  <si>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</si>
  <si>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</si>
  <si>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</si>
  <si>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</si>
  <si>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</si>
  <si>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</si>
  <si>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</si>
  <si>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</si>
  <si>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</si>
  <si>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</si>
  <si>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</si>
  <si>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</si>
  <si>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</si>
  <si>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</si>
  <si>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</si>
  <si>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</si>
  <si>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</si>
  <si>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</si>
  <si>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</si>
  <si>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</si>
  <si>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</si>
  <si>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</si>
  <si>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</si>
  <si>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</si>
  <si>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</si>
  <si>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</si>
  <si>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</si>
  <si>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</si>
  <si>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</si>
  <si>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</si>
  <si>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</si>
  <si>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</si>
  <si>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</si>
  <si>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</si>
  <si>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</si>
  <si>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</si>
  <si>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</si>
  <si>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</si>
  <si>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</si>
  <si>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</si>
  <si>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</si>
  <si>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</si>
  <si>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</si>
  <si>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</si>
  <si>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</si>
  <si>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</si>
  <si>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</si>
  <si>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</si>
  <si>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</si>
  <si>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</si>
  <si>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</si>
  <si>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</si>
  <si>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</si>
  <si>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</si>
  <si>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</si>
  <si>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</si>
  <si>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</si>
  <si>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</si>
  <si>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</si>
  <si>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</si>
  <si>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</si>
  <si>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</si>
  <si>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</si>
  <si>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</si>
  <si>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</si>
  <si>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</si>
  <si>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</si>
  <si>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</si>
  <si>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</si>
  <si>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</si>
  <si>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</si>
  <si>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</si>
  <si>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</si>
  <si>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</si>
  <si>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</si>
  <si>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</si>
  <si>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</si>
  <si>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</si>
  <si>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</si>
  <si>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</si>
  <si>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</si>
  <si>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</si>
  <si>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</si>
  <si>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</si>
  <si>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</si>
  <si>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</si>
  <si>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</si>
  <si>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</si>
  <si>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</si>
  <si>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</si>
  <si>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</si>
  <si>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</si>
  <si>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</si>
  <si>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</si>
  <si>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</si>
  <si>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</si>
  <si>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</si>
  <si>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</si>
  <si>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</si>
  <si>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</si>
  <si>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</si>
  <si>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</si>
  <si>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</si>
  <si>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</si>
  <si>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</si>
  <si>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</si>
  <si>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</si>
  <si>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</si>
  <si>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</si>
  <si>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</si>
  <si>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</si>
  <si>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</si>
  <si>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</si>
  <si>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</si>
  <si>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</si>
  <si>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</si>
  <si>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</si>
  <si>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</si>
  <si>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</si>
  <si>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</si>
  <si>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</si>
  <si>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</si>
  <si>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</si>
  <si>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</si>
  <si>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</si>
  <si>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</si>
  <si>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</si>
  <si>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</si>
  <si>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</si>
  <si>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</si>
  <si>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</si>
  <si>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</si>
  <si>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</si>
  <si>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</si>
  <si>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</si>
  <si>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</si>
  <si>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</si>
  <si>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</si>
  <si>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</si>
  <si>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</si>
  <si>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</si>
  <si>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</si>
  <si>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</si>
  <si>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</si>
  <si>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</si>
  <si>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</si>
  <si>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</si>
  <si>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</si>
  <si>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</si>
  <si>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</si>
  <si>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</si>
  <si>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</si>
  <si>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</si>
  <si>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</si>
  <si>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</si>
  <si>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</si>
  <si>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</si>
  <si>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</si>
  <si>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</si>
  <si>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</si>
  <si>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</si>
  <si>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</si>
  <si>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</si>
  <si>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</si>
  <si>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</si>
  <si>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</si>
  <si>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</si>
  <si>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</si>
  <si>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</si>
  <si>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</si>
  <si>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</si>
  <si>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</si>
  <si>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</si>
  <si>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</si>
  <si>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</si>
  <si>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</si>
  <si>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</si>
  <si>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</si>
  <si>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</si>
  <si>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</si>
  <si>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</si>
  <si>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</si>
  <si>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</si>
  <si>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</si>
  <si>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</si>
  <si>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</si>
  <si>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</si>
  <si>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</si>
  <si>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</si>
  <si>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</si>
  <si>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</si>
  <si>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</si>
  <si>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</si>
  <si>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</si>
  <si>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</si>
  <si>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</si>
  <si>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</si>
  <si>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</si>
  <si>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</si>
  <si>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</si>
  <si>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</si>
  <si>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</si>
  <si>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</si>
  <si>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</si>
  <si>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</si>
  <si>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</si>
  <si>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</si>
  <si>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</si>
  <si>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</si>
  <si>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</si>
  <si>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</si>
  <si>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</si>
  <si>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</si>
  <si>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</si>
  <si>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</si>
  <si>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</si>
  <si>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</si>
  <si>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</si>
  <si>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</si>
  <si>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</si>
  <si>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</si>
  <si>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</si>
  <si>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</si>
  <si>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</si>
  <si>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</si>
  <si>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</si>
  <si>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</si>
  <si>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</si>
  <si>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</si>
  <si>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</si>
  <si>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</si>
  <si>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</si>
  <si>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</si>
  <si>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</si>
  <si>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</si>
  <si>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</si>
  <si>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</si>
  <si>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</si>
  <si>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</si>
  <si>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</si>
  <si>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</si>
  <si>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</si>
  <si>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</si>
  <si>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</si>
  <si>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</si>
  <si>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</si>
  <si>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</si>
  <si>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</si>
  <si>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</si>
  <si>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</si>
  <si>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</si>
  <si>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</si>
  <si>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</si>
  <si>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</si>
  <si>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</si>
  <si>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</si>
  <si>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</si>
  <si>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</si>
  <si>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</si>
  <si>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</si>
  <si>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</si>
  <si>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</si>
  <si>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</si>
  <si>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</si>
  <si>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</si>
  <si>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</si>
  <si>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</si>
  <si>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</si>
  <si>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</si>
  <si>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</si>
  <si>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</si>
  <si>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</si>
  <si>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</si>
  <si>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</si>
  <si>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</si>
  <si>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</si>
  <si>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</si>
  <si>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</si>
  <si>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</si>
  <si>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</si>
  <si>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</si>
  <si>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</si>
  <si>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</si>
  <si>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</si>
  <si>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</si>
  <si>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</si>
  <si>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</si>
  <si>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</si>
  <si>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</si>
  <si>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</si>
  <si>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</si>
  <si>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</si>
  <si>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</si>
  <si>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</si>
  <si>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</si>
  <si>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</si>
  <si>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</si>
  <si>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</si>
  <si>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</si>
  <si>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</si>
  <si>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</si>
  <si>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</si>
  <si>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</si>
  <si>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</si>
  <si>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</si>
  <si>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</si>
  <si>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</si>
  <si>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</si>
  <si>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</si>
  <si>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</si>
  <si>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</si>
  <si>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</si>
  <si>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</si>
  <si>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</si>
  <si>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</si>
  <si>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</si>
  <si>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</si>
  <si>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</si>
  <si>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</si>
  <si>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</si>
  <si>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</si>
  <si>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</si>
  <si>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</si>
  <si>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</si>
  <si>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</si>
  <si>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</si>
  <si>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</si>
  <si>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</si>
  <si>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</si>
  <si>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</si>
  <si>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</si>
  <si>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</si>
  <si>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</si>
  <si>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</si>
  <si>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</si>
  <si>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</si>
  <si>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</si>
  <si>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</si>
  <si>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</si>
  <si>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</si>
  <si>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</si>
  <si>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</si>
  <si>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</si>
  <si>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</si>
  <si>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</si>
  <si>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</si>
  <si>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</si>
  <si>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</si>
  <si>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</si>
  <si>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</si>
  <si>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</si>
  <si>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</si>
  <si>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</si>
  <si>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</si>
  <si>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</si>
  <si>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</si>
  <si>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</si>
  <si>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</si>
  <si>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</si>
  <si>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</si>
  <si>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</si>
  <si>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</si>
  <si>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</si>
  <si>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</si>
  <si>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</si>
  <si>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</si>
  <si>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</si>
  <si>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</si>
  <si>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</si>
  <si>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</si>
  <si>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</si>
  <si>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</si>
  <si>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</si>
  <si>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</si>
  <si>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</si>
  <si>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</si>
  <si>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</si>
  <si>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</si>
  <si>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</si>
  <si>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</si>
  <si>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</si>
  <si>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</si>
  <si>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</si>
  <si>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</si>
  <si>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</si>
  <si>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</si>
  <si>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</si>
  <si>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</si>
  <si>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</si>
  <si>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</si>
  <si>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</si>
  <si>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</si>
  <si>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</si>
  <si>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</si>
  <si>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</si>
  <si>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</si>
  <si>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</si>
  <si>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</si>
  <si>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</si>
  <si>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</si>
  <si>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</si>
  <si>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</si>
  <si>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</si>
  <si>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</si>
  <si>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</si>
  <si>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</si>
  <si>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</si>
  <si>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</si>
  <si>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</si>
  <si>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</si>
  <si>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</si>
  <si>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</si>
  <si>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</si>
  <si>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</si>
  <si>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</si>
  <si>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</si>
  <si>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</si>
  <si>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</si>
  <si>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</si>
  <si>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</si>
  <si>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</si>
  <si>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</si>
  <si>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</si>
  <si>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</si>
  <si>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</si>
  <si>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</si>
  <si>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</si>
  <si>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</si>
  <si>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</si>
  <si>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</si>
  <si>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</si>
  <si>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</si>
  <si>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</si>
  <si>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</si>
  <si>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</si>
  <si>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</si>
  <si>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</si>
  <si>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</si>
  <si>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</si>
  <si>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</si>
  <si>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</si>
  <si>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</si>
  <si>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</si>
  <si>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</si>
  <si>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</si>
  <si>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</si>
  <si>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</si>
  <si>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</si>
  <si>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</si>
  <si>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</si>
  <si>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</si>
  <si>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</si>
  <si>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</si>
  <si>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</si>
  <si>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</si>
  <si>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</si>
  <si>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</si>
  <si>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</si>
  <si>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</si>
  <si>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</si>
  <si>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</si>
  <si>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</si>
  <si>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</si>
  <si>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</si>
  <si>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</si>
  <si>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</si>
  <si>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</si>
  <si>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</si>
  <si>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</si>
  <si>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</si>
  <si>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</si>
  <si>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</si>
  <si>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</si>
  <si>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</si>
  <si>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</si>
  <si>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</si>
  <si>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</si>
  <si>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</si>
  <si>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</si>
  <si>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</si>
  <si>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</si>
  <si>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</si>
  <si>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</si>
  <si>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</si>
  <si>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</si>
  <si>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</si>
  <si>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</si>
  <si>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</si>
  <si>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</si>
  <si>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</si>
  <si>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</si>
  <si>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</si>
  <si>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</si>
  <si>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</si>
  <si>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</si>
  <si>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</si>
  <si>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</si>
  <si>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</si>
  <si>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</si>
  <si>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</si>
  <si>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</si>
  <si>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</si>
  <si>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</si>
  <si>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</si>
  <si>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</si>
  <si>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</si>
  <si>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</si>
  <si>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</si>
  <si>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</si>
  <si>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</si>
  <si>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</si>
  <si>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</si>
  <si>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</si>
  <si>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</si>
  <si>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</si>
  <si>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</si>
  <si>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</si>
  <si>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</si>
  <si>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</si>
  <si>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</si>
  <si>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</si>
  <si>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</si>
  <si>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</si>
  <si>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</si>
  <si>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</si>
  <si>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</si>
  <si>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</si>
  <si>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</si>
  <si>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</si>
  <si>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</si>
  <si>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</si>
  <si>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</si>
  <si>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</si>
  <si>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</si>
  <si>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</si>
  <si>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</si>
  <si>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</si>
  <si>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</si>
  <si>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</si>
  <si>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</si>
  <si>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</si>
  <si>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</si>
  <si>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</si>
  <si>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</si>
  <si>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</si>
  <si>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</si>
  <si>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</si>
  <si>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</si>
  <si>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</si>
  <si>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</si>
  <si>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</si>
  <si>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</si>
  <si>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</si>
  <si>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</si>
  <si>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</si>
  <si>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</si>
  <si>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</si>
  <si>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</si>
  <si>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</si>
  <si>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</si>
  <si>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</si>
  <si>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</si>
  <si>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</si>
  <si>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</si>
  <si>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</si>
  <si>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</si>
  <si>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</si>
  <si>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</si>
  <si>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</si>
  <si>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</si>
  <si>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</si>
  <si>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</si>
  <si>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</si>
  <si>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</si>
  <si>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</si>
  <si>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</si>
  <si>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</si>
  <si>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</si>
  <si>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</si>
  <si>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</si>
  <si>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</si>
  <si>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</si>
  <si>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</si>
  <si>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</si>
  <si>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</si>
  <si>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</si>
  <si>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</si>
  <si>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</si>
  <si>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</si>
  <si>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</si>
  <si>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</si>
  <si>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</si>
  <si>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</si>
  <si>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</si>
  <si>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</si>
  <si>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</si>
  <si>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</si>
  <si>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</si>
  <si>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</si>
  <si>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</si>
  <si>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</si>
  <si>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</si>
  <si>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</si>
  <si>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</si>
  <si>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</si>
  <si>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</si>
  <si>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</si>
  <si>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</si>
  <si>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</si>
  <si>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</si>
  <si>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</si>
  <si>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</si>
  <si>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</si>
  <si>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</si>
  <si>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</si>
  <si>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</si>
  <si>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</si>
  <si>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</si>
  <si>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</si>
  <si>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</si>
  <si>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</si>
  <si>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</si>
  <si>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</si>
  <si>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</si>
  <si>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</si>
  <si>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</si>
  <si>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</si>
  <si>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</si>
  <si>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</si>
  <si>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</si>
  <si>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</si>
  <si>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</si>
  <si>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</si>
  <si>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</si>
  <si>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</si>
  <si>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</si>
  <si>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</si>
  <si>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</si>
  <si>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</si>
  <si>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</si>
  <si>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</si>
  <si>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</si>
  <si>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</si>
  <si>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</si>
  <si>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</si>
  <si>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</si>
  <si>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</si>
  <si>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</si>
  <si>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</si>
  <si>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</si>
  <si>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</si>
  <si>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</si>
  <si>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</si>
  <si>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</si>
  <si>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</si>
  <si>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</si>
  <si>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</si>
  <si>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</si>
  <si>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</si>
  <si>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</si>
  <si>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</si>
  <si>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</si>
  <si>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</si>
  <si>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</si>
  <si>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</si>
  <si>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</si>
  <si>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</si>
  <si>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</si>
  <si>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</si>
  <si>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</si>
  <si>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</si>
  <si>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</si>
  <si>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</si>
  <si>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</si>
  <si>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</si>
  <si>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</si>
  <si>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</si>
  <si>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</si>
  <si>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</si>
  <si>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</si>
  <si>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</si>
  <si>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</si>
  <si>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</si>
  <si>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</si>
  <si>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</si>
  <si>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</si>
  <si>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</si>
  <si>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</si>
  <si>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</si>
  <si>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</si>
  <si>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</si>
  <si>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</si>
  <si>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</si>
  <si>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</si>
  <si>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</si>
  <si>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</si>
  <si>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</si>
  <si>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</si>
  <si>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</si>
  <si>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</si>
  <si>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</si>
  <si>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</si>
  <si>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</si>
  <si>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</si>
  <si>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</si>
  <si>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</si>
  <si>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</si>
  <si>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</si>
  <si>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</si>
  <si>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</si>
  <si>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</si>
  <si>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</si>
  <si>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</si>
  <si>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</si>
  <si>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</si>
  <si>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</si>
  <si>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</si>
  <si>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</si>
  <si>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</si>
  <si>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</si>
  <si>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</si>
  <si>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</si>
  <si>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</si>
  <si>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</si>
  <si>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</si>
  <si>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</si>
  <si>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</si>
  <si>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</si>
  <si>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</si>
  <si>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</si>
  <si>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</si>
  <si>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</si>
  <si>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</si>
  <si>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</si>
  <si>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</si>
  <si>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</si>
  <si>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</si>
  <si>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</si>
  <si>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</si>
  <si>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</si>
  <si>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</si>
  <si>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</si>
  <si>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</si>
  <si>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</si>
  <si>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</si>
  <si>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</si>
  <si>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</si>
  <si>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</si>
  <si>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</si>
  <si>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</si>
  <si>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</si>
  <si>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</si>
  <si>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</si>
  <si>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</si>
  <si>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</si>
  <si>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</si>
  <si>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</si>
  <si>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</si>
  <si>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</si>
  <si>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</si>
  <si>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</si>
  <si>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</si>
  <si>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</si>
  <si>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</si>
  <si>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</si>
  <si>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</si>
  <si>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</si>
  <si>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</si>
  <si>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</si>
  <si>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</si>
  <si>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</si>
  <si>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</si>
  <si>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</si>
  <si>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</si>
  <si>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</si>
  <si>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</si>
  <si>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</si>
  <si>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</si>
  <si>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</si>
  <si>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</si>
  <si>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</si>
  <si>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</si>
  <si>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</si>
  <si>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</si>
  <si>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</si>
  <si>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</si>
  <si>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</si>
  <si>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</si>
  <si>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</si>
  <si>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</si>
  <si>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</si>
  <si>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</si>
  <si>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</si>
  <si>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</si>
  <si>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</si>
  <si>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</si>
  <si>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</si>
  <si>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</si>
  <si>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</si>
  <si>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</si>
  <si>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</si>
  <si>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</si>
  <si>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</si>
  <si>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</si>
  <si>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</si>
  <si>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</si>
  <si>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</si>
  <si>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</si>
  <si>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</si>
  <si>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</si>
  <si>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</si>
  <si>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</si>
  <si>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</si>
  <si>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</si>
  <si>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</si>
  <si>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</si>
  <si>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</si>
  <si>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</si>
  <si>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</si>
  <si>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</si>
  <si>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</si>
  <si>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</si>
  <si>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</si>
  <si>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</si>
  <si>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</si>
  <si>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</si>
  <si>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</si>
  <si>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</si>
  <si>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</si>
  <si>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</si>
  <si>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</si>
  <si>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</si>
  <si>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</si>
  <si>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</si>
  <si>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</si>
  <si>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</si>
  <si>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</si>
  <si>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</si>
  <si>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</si>
  <si>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</si>
  <si>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</si>
  <si>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</si>
  <si>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</si>
  <si>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</si>
  <si>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</si>
  <si>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</si>
  <si>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</si>
  <si>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</si>
  <si>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</si>
  <si>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</si>
  <si>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</si>
  <si>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</si>
  <si>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</si>
  <si>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</si>
  <si>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</si>
  <si>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</si>
  <si>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</si>
  <si>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</si>
  <si>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</si>
  <si>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</si>
  <si>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</si>
  <si>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</si>
  <si>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</si>
  <si>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</si>
  <si>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</si>
  <si>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</si>
  <si>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</si>
  <si>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</si>
  <si>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</si>
  <si>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</si>
  <si>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</si>
  <si>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</si>
  <si>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</si>
  <si>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</si>
  <si>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</si>
  <si>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</si>
  <si>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</si>
  <si>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</si>
  <si>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</si>
  <si>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</si>
  <si>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</si>
  <si>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</si>
  <si>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</si>
  <si>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</si>
  <si>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</si>
  <si>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</si>
  <si>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</si>
  <si>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</si>
  <si>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</si>
  <si>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</si>
  <si>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</si>
  <si>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</si>
  <si>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</si>
  <si>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</si>
  <si>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</si>
  <si>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</si>
  <si>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</si>
  <si>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</si>
  <si>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</si>
  <si>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</si>
  <si>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</si>
  <si>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</si>
  <si>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</si>
  <si>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</si>
  <si>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</si>
  <si>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</si>
  <si>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</si>
  <si>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</si>
  <si>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</si>
  <si>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</si>
  <si>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</si>
  <si>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</si>
  <si>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</si>
  <si>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</si>
  <si>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</si>
  <si>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</si>
  <si>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</si>
  <si>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</si>
  <si>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</si>
  <si>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</si>
  <si>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</si>
  <si>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</si>
  <si>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</si>
  <si>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</si>
  <si>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</si>
  <si>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</si>
  <si>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</si>
  <si>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</si>
  <si>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</si>
  <si>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</si>
  <si>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</si>
  <si>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</si>
  <si>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</si>
  <si>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</si>
  <si>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</si>
  <si>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</si>
  <si>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</si>
  <si>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</si>
  <si>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</si>
  <si>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</si>
  <si>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</si>
  <si>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</si>
  <si>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</si>
  <si>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</si>
  <si>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</si>
  <si>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</si>
  <si>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</si>
  <si>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</si>
  <si>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</si>
  <si>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</si>
  <si>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</si>
  <si>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</si>
  <si>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</si>
  <si>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</si>
  <si>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</si>
  <si>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</si>
  <si>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</si>
  <si>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</si>
  <si>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</si>
  <si>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</si>
  <si>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</si>
  <si>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</si>
  <si>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</si>
  <si>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</si>
  <si>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</si>
  <si>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</si>
  <si>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</si>
  <si>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</si>
  <si>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</si>
  <si>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</si>
  <si>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</si>
  <si>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</si>
  <si>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</si>
  <si>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</si>
  <si>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</si>
  <si>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</si>
  <si>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</si>
  <si>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</si>
  <si>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</si>
  <si>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</si>
  <si>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</si>
  <si>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</si>
  <si>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</si>
  <si>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</si>
  <si>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</si>
  <si>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</si>
  <si>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</si>
  <si>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</si>
  <si>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</si>
  <si>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</si>
  <si>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</si>
  <si>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</si>
  <si>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</si>
  <si>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</si>
  <si>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</si>
  <si>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</si>
  <si>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</si>
  <si>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</si>
  <si>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</si>
  <si>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</si>
  <si>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</si>
  <si>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</si>
  <si>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</si>
  <si>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</si>
  <si>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</si>
  <si>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</si>
  <si>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</si>
  <si>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</si>
  <si>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</si>
  <si>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</si>
  <si>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</si>
  <si>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</si>
  <si>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</si>
  <si>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</si>
  <si>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</si>
  <si>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</si>
  <si>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</si>
  <si>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</si>
  <si>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</si>
  <si>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</si>
  <si>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</si>
  <si>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</si>
  <si>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</si>
  <si>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</si>
  <si>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</si>
  <si>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</si>
  <si>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</si>
  <si>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</si>
  <si>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</si>
  <si>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</si>
  <si>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</si>
  <si>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</si>
  <si>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</si>
  <si>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</si>
  <si>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</si>
  <si>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</si>
  <si>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</si>
  <si>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</si>
  <si>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</si>
  <si>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</si>
  <si>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</si>
  <si>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</si>
  <si>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</si>
  <si>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</si>
  <si>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</si>
  <si>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</si>
  <si>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</si>
  <si>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</si>
  <si>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</si>
  <si>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</si>
  <si>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</si>
  <si>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</si>
  <si>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</si>
  <si>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</si>
  <si>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</si>
  <si>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</si>
  <si>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</si>
  <si>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</si>
  <si>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</si>
  <si>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</si>
  <si>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</si>
  <si>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</si>
  <si>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</si>
  <si>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</si>
  <si>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</si>
  <si>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</si>
  <si>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</si>
  <si>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</si>
  <si>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</si>
  <si>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</si>
  <si>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</si>
  <si>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</si>
  <si>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</si>
  <si>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</si>
  <si>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</si>
  <si>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</si>
  <si>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</si>
  <si>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</si>
  <si>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</si>
  <si>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</si>
  <si>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</si>
  <si>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</si>
  <si>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</si>
  <si>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</si>
  <si>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</si>
  <si>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</si>
  <si>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</si>
  <si>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</si>
  <si>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</si>
  <si>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</si>
  <si>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</si>
  <si>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</si>
  <si>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</si>
  <si>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</si>
  <si>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</si>
  <si>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</si>
  <si>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</si>
  <si>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</si>
  <si>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</si>
  <si>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</si>
  <si>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</si>
  <si>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</si>
  <si>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</si>
  <si>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</si>
  <si>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</si>
  <si>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</si>
  <si>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</si>
  <si>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</si>
  <si>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</si>
  <si>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</si>
  <si>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</si>
  <si>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</si>
  <si>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</si>
  <si>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</si>
  <si>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</si>
  <si>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</si>
  <si>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</si>
  <si>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</si>
  <si>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</si>
  <si>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</si>
  <si>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</si>
  <si>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</si>
  <si>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</si>
  <si>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</si>
  <si>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</si>
  <si>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</si>
  <si>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</si>
  <si>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</si>
  <si>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</si>
  <si>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</si>
  <si>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</si>
  <si>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</si>
  <si>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</si>
  <si>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</si>
  <si>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</si>
  <si>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</si>
  <si>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</si>
  <si>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</si>
  <si>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</si>
  <si>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</si>
  <si>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</si>
  <si>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</si>
  <si>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</si>
  <si>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</si>
  <si>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</si>
  <si>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</si>
  <si>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</si>
  <si>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</si>
  <si>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</si>
  <si>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</si>
  <si>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</si>
  <si>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</si>
  <si>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</si>
  <si>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</si>
  <si>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</si>
  <si>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</si>
  <si>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</si>
  <si>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</si>
  <si>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</si>
  <si>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</si>
  <si>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</si>
  <si>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</si>
  <si>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</si>
  <si>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</si>
  <si>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</si>
  <si>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</si>
  <si>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</si>
  <si>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</si>
  <si>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</si>
  <si>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</si>
  <si>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</si>
  <si>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</si>
  <si>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</si>
  <si>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</si>
  <si>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</si>
  <si>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</si>
  <si>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</si>
  <si>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</si>
  <si>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</si>
  <si>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</si>
  <si>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</si>
  <si>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</si>
  <si>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</si>
  <si>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</si>
  <si>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</si>
  <si>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</si>
  <si>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</si>
  <si>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</si>
  <si>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</si>
  <si>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</si>
  <si>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</si>
  <si>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</si>
  <si>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</si>
  <si>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</si>
  <si>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</si>
  <si>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</si>
  <si>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</si>
  <si>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</si>
  <si>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</si>
  <si>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</si>
  <si>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</si>
  <si>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</si>
  <si>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</si>
  <si>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</si>
  <si>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</si>
  <si>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</si>
  <si>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</si>
  <si>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</si>
  <si>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</si>
  <si>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</si>
  <si>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</si>
  <si>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</si>
  <si>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</si>
  <si>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</si>
  <si>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</si>
  <si>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</si>
  <si>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</si>
  <si>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</si>
  <si>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</si>
  <si>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</si>
  <si>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</si>
  <si>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</si>
  <si>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</si>
  <si>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</si>
  <si>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</si>
  <si>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</si>
  <si>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</si>
  <si>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</si>
  <si>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</si>
  <si>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</si>
  <si>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</si>
  <si>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</si>
  <si>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</si>
  <si>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</si>
  <si>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</si>
  <si>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</si>
  <si>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</si>
  <si>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</si>
  <si>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</si>
  <si>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</si>
  <si>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</si>
  <si>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</si>
  <si>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</si>
  <si>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</si>
  <si>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</si>
  <si>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</si>
  <si>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</si>
  <si>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</si>
  <si>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</si>
  <si>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</si>
  <si>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</si>
  <si>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</si>
  <si>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</si>
  <si>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</si>
  <si>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</si>
  <si>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</si>
  <si>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</si>
  <si>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</si>
  <si>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</si>
  <si>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</si>
  <si>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</si>
  <si>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</si>
  <si>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</si>
  <si>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</si>
  <si>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</si>
  <si>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</si>
  <si>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</si>
  <si>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</si>
  <si>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</si>
  <si>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</si>
  <si>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</si>
  <si>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</si>
  <si>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</si>
  <si>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</si>
  <si>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</si>
  <si>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</si>
  <si>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</si>
  <si>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</si>
  <si>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</si>
  <si>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</si>
  <si>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</si>
  <si>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</si>
  <si>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</si>
  <si>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</si>
  <si>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</si>
  <si>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</si>
  <si>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</si>
  <si>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</si>
  <si>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</si>
  <si>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</si>
  <si>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</si>
  <si>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</si>
  <si>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</si>
  <si>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</si>
  <si>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</si>
  <si>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</si>
  <si>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</si>
  <si>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</si>
  <si>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</si>
  <si>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</si>
  <si>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</si>
  <si>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</si>
  <si>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</si>
  <si>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</si>
  <si>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</si>
  <si>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</si>
  <si>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</si>
  <si>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</si>
  <si>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</si>
  <si>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</si>
  <si>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</si>
  <si>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</si>
  <si>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</si>
  <si>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</si>
  <si>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</si>
  <si>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</si>
  <si>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</si>
  <si>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</si>
  <si>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</si>
  <si>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</si>
  <si>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</si>
  <si>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</si>
  <si>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</si>
  <si>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</si>
  <si>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</si>
  <si>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</si>
  <si>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</si>
  <si>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</si>
  <si>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</si>
  <si>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</si>
  <si>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</si>
  <si>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</si>
  <si>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</si>
  <si>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</si>
  <si>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</si>
  <si>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</si>
  <si>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</si>
  <si>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</si>
  <si>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</si>
  <si>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</si>
  <si>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</si>
  <si>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</si>
  <si>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</si>
  <si>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</si>
  <si>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</si>
  <si>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</si>
  <si>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</si>
  <si>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</si>
  <si>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</si>
  <si>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</si>
  <si>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</si>
  <si>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</si>
  <si>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</si>
  <si>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</si>
  <si>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</si>
  <si>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</si>
  <si>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</si>
  <si>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</si>
  <si>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</si>
  <si>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</si>
  <si>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</si>
  <si>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</si>
  <si>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</si>
  <si>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</si>
  <si>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</si>
  <si>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</si>
  <si>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</si>
  <si>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</si>
  <si>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</si>
  <si>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</si>
  <si>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</si>
  <si>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</si>
  <si>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</si>
  <si>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</si>
  <si>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</si>
  <si>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</si>
  <si>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</si>
  <si>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</si>
  <si>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</si>
  <si>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</si>
  <si>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</si>
  <si>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</si>
  <si>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</si>
  <si>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</si>
  <si>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</si>
  <si>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</si>
  <si>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</si>
  <si>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</si>
  <si>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</si>
  <si>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</si>
  <si>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</si>
  <si>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</si>
  <si>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</si>
  <si>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</si>
  <si>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</si>
  <si>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</si>
  <si>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</si>
  <si>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</si>
  <si>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</si>
  <si>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</si>
  <si>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</si>
  <si>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</si>
  <si>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</si>
  <si>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</si>
  <si>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</si>
  <si>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</si>
  <si>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</si>
  <si>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</si>
  <si>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</si>
  <si>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</si>
  <si>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</si>
  <si>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</si>
  <si>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</si>
  <si>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</si>
  <si>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</si>
  <si>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</si>
  <si>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</si>
  <si>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</si>
  <si>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</si>
  <si>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</si>
  <si>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</si>
  <si>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</si>
  <si>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</si>
  <si>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</si>
  <si>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</si>
  <si>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</si>
  <si>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</si>
  <si>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</si>
  <si>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</si>
  <si>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</si>
  <si>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</si>
  <si>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</si>
  <si>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</si>
  <si>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</si>
  <si>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</si>
  <si>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</si>
  <si>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</si>
  <si>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</si>
  <si>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</si>
  <si>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</si>
  <si>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</si>
  <si>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</si>
  <si>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</si>
  <si>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</si>
  <si>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</si>
  <si>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</si>
  <si>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</si>
  <si>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</si>
  <si>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</si>
  <si>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</si>
  <si>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</si>
  <si>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</si>
  <si>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</si>
  <si>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</si>
  <si>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</si>
  <si>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</si>
  <si>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</si>
  <si>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</si>
  <si>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</si>
  <si>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</si>
  <si>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</si>
  <si>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</si>
  <si>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</si>
  <si>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</si>
  <si>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</si>
  <si>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</si>
  <si>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</si>
  <si>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</si>
  <si>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</si>
  <si>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</si>
  <si>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</si>
  <si>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</si>
  <si>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</si>
  <si>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</si>
  <si>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</si>
  <si>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</si>
  <si>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</si>
  <si>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</si>
  <si>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</si>
  <si>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</si>
  <si>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</si>
  <si>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</si>
  <si>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</si>
  <si>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</si>
  <si>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</si>
  <si>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</si>
  <si>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</si>
  <si>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</si>
  <si>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</si>
  <si>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</si>
  <si>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</si>
  <si>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</si>
  <si>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</si>
  <si>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</si>
  <si>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</si>
  <si>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</si>
  <si>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</si>
  <si>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</si>
  <si>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</si>
  <si>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</si>
  <si>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</si>
  <si>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</si>
  <si>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</si>
  <si>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</si>
  <si>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</si>
  <si>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</si>
  <si>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</si>
  <si>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</si>
  <si>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</si>
  <si>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</si>
  <si>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</si>
  <si>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</si>
  <si>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</si>
  <si>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</si>
  <si>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</si>
  <si>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</si>
  <si>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</si>
  <si>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</si>
  <si>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</si>
  <si>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</si>
  <si>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</si>
  <si>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</si>
  <si>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</si>
  <si>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</si>
  <si>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</si>
  <si>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</si>
  <si>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</si>
  <si>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</si>
  <si>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</si>
  <si>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</si>
  <si>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</si>
  <si>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</si>
  <si>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</si>
  <si>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</si>
  <si>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</si>
  <si>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</si>
  <si>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</si>
  <si>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</si>
  <si>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</si>
  <si>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</si>
  <si>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</si>
  <si>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</si>
  <si>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</si>
  <si>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</si>
  <si>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</si>
  <si>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</si>
  <si>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</si>
  <si>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</si>
  <si>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</si>
  <si>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</si>
  <si>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</si>
  <si>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</si>
  <si>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</si>
  <si>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</si>
  <si>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</si>
  <si>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</si>
  <si>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</si>
  <si>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</si>
  <si>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</si>
  <si>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</si>
  <si>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</si>
  <si>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</si>
  <si>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</si>
  <si>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</si>
  <si>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</si>
  <si>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</si>
  <si>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</si>
  <si>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</si>
  <si>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</si>
  <si>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</si>
  <si>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</si>
  <si>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</si>
  <si>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</si>
  <si>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</si>
  <si>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</si>
  <si>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</si>
  <si>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</si>
  <si>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</si>
  <si>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</si>
  <si>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</si>
  <si>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</si>
  <si>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</si>
  <si>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</si>
  <si>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</si>
  <si>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</si>
  <si>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</si>
  <si>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</si>
  <si>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</si>
  <si>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</si>
  <si>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</si>
  <si>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</si>
  <si>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</si>
  <si>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</si>
  <si>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</si>
  <si>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</si>
  <si>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</si>
  <si>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</si>
  <si>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</si>
  <si>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</si>
  <si>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</si>
  <si>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</si>
  <si>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</si>
  <si>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</si>
  <si>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</si>
  <si>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</si>
  <si>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</si>
  <si>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</si>
  <si>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</si>
  <si>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</si>
  <si>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</si>
  <si>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</si>
  <si>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</si>
  <si>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</si>
  <si>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</si>
  <si>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</si>
  <si>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</si>
  <si>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</si>
  <si>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</si>
  <si>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</si>
  <si>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</si>
  <si>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</si>
  <si>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</si>
  <si>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</si>
  <si>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</si>
  <si>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</si>
  <si>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</si>
  <si>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</si>
  <si>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</si>
  <si>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</si>
  <si>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</si>
  <si>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</si>
  <si>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</si>
  <si>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</si>
  <si>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</si>
  <si>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</si>
  <si>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</si>
  <si>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</si>
  <si>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</si>
  <si>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</si>
  <si>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</si>
  <si>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</si>
  <si>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</si>
  <si>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</si>
  <si>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</si>
  <si>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</si>
  <si>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</si>
  <si>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</si>
  <si>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</si>
  <si>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</si>
  <si>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</si>
  <si>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</si>
  <si>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</si>
  <si>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</si>
  <si>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</si>
  <si>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</si>
  <si>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</si>
  <si>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</si>
  <si>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</si>
  <si>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</si>
  <si>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</si>
  <si>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</si>
  <si>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</si>
  <si>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</si>
  <si>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</si>
  <si>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</si>
  <si>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</si>
  <si>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</si>
  <si>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</si>
  <si>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</si>
  <si>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</si>
  <si>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</si>
  <si>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</si>
  <si>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</si>
  <si>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</si>
  <si>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</si>
  <si>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</si>
  <si>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</si>
  <si>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</si>
  <si>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</si>
  <si>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</si>
  <si>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</si>
  <si>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</si>
  <si>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</si>
  <si>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</si>
  <si>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</si>
  <si>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</si>
  <si>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</si>
  <si>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</si>
  <si>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</si>
  <si>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</si>
  <si>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</si>
  <si>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</si>
  <si>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</si>
  <si>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</si>
  <si>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</si>
  <si>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</si>
  <si>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</si>
  <si>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</si>
  <si>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</si>
  <si>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</si>
  <si>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</si>
  <si>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</si>
  <si>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</si>
  <si>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</si>
  <si>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</si>
  <si>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</si>
  <si>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</si>
  <si>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</si>
  <si>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</si>
  <si>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</si>
  <si>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</si>
  <si>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</si>
  <si>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</si>
  <si>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</si>
  <si>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</si>
  <si>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</si>
  <si>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</si>
  <si>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</si>
  <si>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</si>
  <si>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</si>
  <si>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</si>
  <si>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</si>
  <si>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</si>
  <si>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</si>
  <si>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</si>
  <si>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</si>
  <si>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</si>
  <si>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</si>
  <si>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</si>
  <si>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</si>
  <si>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</si>
  <si>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</si>
  <si>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</si>
  <si>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</si>
  <si>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</si>
  <si>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</si>
  <si>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</si>
  <si>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</si>
  <si>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</si>
  <si>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</si>
  <si>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</si>
  <si>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</si>
  <si>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</si>
  <si>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</si>
  <si>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</si>
  <si>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</si>
  <si>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</si>
  <si>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</si>
  <si>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</si>
  <si>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</si>
  <si>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</si>
  <si>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</si>
  <si>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</si>
  <si>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</si>
  <si>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</si>
  <si>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</si>
  <si>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</si>
  <si>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</si>
  <si>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</si>
  <si>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</si>
  <si>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</si>
  <si>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</si>
  <si>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</si>
  <si>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</si>
  <si>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</si>
  <si>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</si>
  <si>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</si>
  <si>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</si>
  <si>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</si>
  <si>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</si>
  <si>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</si>
  <si>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</si>
  <si>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</si>
  <si>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</si>
  <si>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</si>
  <si>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</si>
  <si>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</si>
  <si>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</si>
  <si>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</si>
  <si>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</si>
  <si>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</si>
  <si>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</si>
  <si>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</si>
  <si>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</si>
  <si>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</si>
  <si>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</si>
  <si>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</si>
  <si>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</si>
  <si>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</si>
  <si>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</si>
  <si>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</si>
  <si>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</si>
  <si>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</si>
  <si>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</si>
  <si>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</si>
  <si>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</si>
  <si>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</si>
  <si>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</si>
  <si>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</si>
  <si>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</si>
  <si>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</si>
  <si>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</si>
  <si>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</si>
  <si>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</si>
  <si>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</si>
  <si>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</si>
  <si>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</si>
  <si>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</si>
  <si>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</si>
  <si>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</si>
  <si>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</si>
  <si>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</si>
  <si>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</si>
  <si>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</si>
  <si>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</si>
  <si>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</si>
  <si>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</si>
  <si>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</si>
  <si>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</si>
  <si>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</si>
  <si>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</si>
  <si>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</si>
  <si>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</si>
  <si>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</si>
  <si>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</si>
  <si>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</si>
  <si>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</si>
  <si>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</si>
  <si>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</si>
  <si>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</si>
  <si>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</si>
  <si>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</si>
  <si>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</si>
  <si>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</si>
  <si>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</si>
  <si>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</si>
  <si>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</si>
  <si>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</si>
  <si>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</si>
  <si>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</si>
  <si>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</si>
  <si>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</si>
  <si>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</si>
  <si>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</si>
  <si>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</si>
  <si>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</si>
  <si>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</si>
  <si>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</si>
  <si>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</si>
  <si>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</si>
  <si>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</si>
  <si>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</si>
  <si>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</si>
  <si>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</si>
  <si>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</si>
  <si>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</si>
  <si>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</si>
  <si>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</si>
  <si>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</si>
  <si>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</si>
  <si>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</si>
  <si>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</si>
  <si>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</si>
  <si>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</si>
  <si>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</si>
  <si>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</si>
  <si>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</si>
  <si>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</si>
  <si>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</si>
  <si>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</si>
  <si>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</si>
  <si>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</si>
  <si>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</si>
  <si>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</si>
  <si>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</si>
  <si>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</si>
  <si>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</si>
  <si>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</si>
  <si>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</si>
  <si>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</si>
  <si>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</si>
  <si>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</si>
  <si>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</si>
  <si>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</si>
  <si>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</si>
  <si>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</si>
  <si>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</si>
  <si>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</si>
  <si>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</si>
  <si>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</si>
  <si>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</si>
  <si>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</si>
  <si>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</si>
  <si>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</si>
  <si>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</si>
  <si>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</si>
  <si>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</si>
  <si>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</si>
  <si>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</si>
  <si>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</si>
  <si>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</si>
  <si>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</si>
  <si>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</si>
  <si>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</si>
  <si>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</si>
  <si>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</si>
  <si>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</si>
  <si>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</si>
  <si>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</si>
  <si>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</si>
  <si>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</si>
  <si>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</si>
  <si>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</si>
  <si>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</si>
  <si>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</si>
  <si>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</si>
  <si>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</si>
  <si>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</si>
  <si>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</si>
  <si>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</si>
  <si>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</si>
  <si>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</si>
  <si>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</si>
  <si>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</si>
  <si>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</si>
  <si>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</si>
  <si>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</si>
  <si>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</si>
  <si>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</si>
  <si>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</si>
  <si>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</si>
  <si>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</si>
  <si>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</si>
  <si>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</si>
  <si>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</si>
  <si>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</si>
  <si>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</si>
  <si>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</si>
  <si>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</si>
  <si>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</si>
  <si>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</si>
  <si>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</si>
  <si>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</si>
  <si>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</si>
  <si>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</si>
  <si>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</si>
  <si>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</si>
  <si>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</si>
  <si>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</si>
  <si>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</si>
  <si>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</si>
  <si>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</si>
  <si>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</si>
  <si>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</si>
  <si>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</si>
  <si>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</si>
  <si>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</si>
  <si>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</si>
  <si>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</si>
  <si>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</si>
  <si>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</si>
  <si>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</si>
  <si>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</si>
  <si>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</si>
  <si>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</si>
  <si>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</si>
  <si>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</si>
  <si>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</si>
  <si>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</si>
  <si>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</si>
  <si>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</si>
  <si>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</si>
  <si>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</si>
  <si>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</si>
  <si>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</si>
  <si>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</si>
  <si>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</si>
  <si>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</si>
  <si>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</si>
  <si>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</si>
  <si>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</si>
  <si>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</si>
  <si>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</si>
  <si>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</si>
  <si>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</si>
  <si>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</si>
  <si>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</si>
  <si>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</si>
  <si>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</si>
  <si>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</si>
  <si>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</si>
  <si>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</si>
  <si>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</si>
  <si>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</si>
  <si>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</si>
  <si>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</si>
  <si>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</si>
  <si>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</si>
  <si>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</si>
  <si>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</si>
  <si>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</si>
  <si>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</si>
  <si>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</si>
  <si>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</si>
  <si>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</si>
  <si>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</si>
  <si>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</si>
  <si>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</si>
  <si>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</si>
  <si>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</si>
  <si>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</si>
  <si>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</si>
  <si>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</si>
  <si>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</si>
  <si>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</si>
  <si>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</si>
  <si>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</si>
  <si>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</si>
  <si>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</si>
  <si>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</si>
  <si>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</si>
  <si>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</si>
  <si>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</si>
  <si>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</si>
  <si>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</si>
  <si>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</si>
  <si>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</si>
  <si>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</si>
  <si>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</si>
  <si>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</si>
  <si>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</si>
  <si>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</si>
  <si>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</si>
  <si>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</si>
  <si>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</si>
  <si>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</si>
  <si>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</si>
  <si>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</si>
  <si>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</si>
  <si>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</si>
  <si>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</si>
  <si>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</si>
  <si>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</si>
  <si>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</si>
  <si>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</si>
  <si>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</si>
  <si>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</si>
  <si>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</si>
  <si>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</si>
  <si>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</si>
  <si>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</si>
  <si>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</si>
  <si>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</si>
  <si>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</si>
  <si>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</si>
  <si>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</si>
  <si>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</si>
  <si>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</si>
  <si>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</si>
  <si>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</si>
  <si>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</si>
  <si>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</si>
  <si>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</si>
  <si>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</si>
  <si>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</si>
  <si>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</si>
  <si>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</si>
  <si>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</si>
  <si>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</si>
  <si>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</si>
  <si>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</si>
  <si>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</si>
  <si>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</si>
  <si>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</si>
  <si>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</si>
  <si>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</si>
  <si>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</si>
  <si>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</si>
  <si>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</si>
  <si>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</si>
  <si>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</si>
  <si>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</si>
  <si>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</si>
  <si>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</si>
  <si>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</si>
  <si>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</si>
  <si>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</si>
  <si>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</si>
  <si>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</si>
  <si>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</si>
  <si>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</si>
  <si>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</si>
  <si>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</si>
  <si>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</si>
  <si>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</si>
  <si>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</si>
  <si>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</si>
  <si>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</si>
  <si>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</si>
  <si>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</si>
  <si>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</si>
  <si>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</si>
  <si>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</si>
  <si>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</si>
  <si>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</si>
  <si>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</si>
  <si>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</si>
  <si>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</si>
  <si>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</si>
  <si>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</si>
  <si>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</si>
  <si>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</si>
  <si>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</si>
  <si>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</si>
  <si>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</si>
  <si>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</si>
  <si>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</si>
  <si>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</si>
  <si>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</si>
  <si>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</si>
  <si>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</si>
  <si>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</si>
  <si>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</si>
  <si>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</si>
  <si>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</si>
  <si>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</si>
  <si>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</si>
  <si>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</si>
  <si>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</si>
  <si>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</si>
  <si>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</si>
  <si>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</si>
  <si>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</si>
  <si>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</si>
  <si>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</si>
  <si>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</si>
  <si>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</si>
  <si>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</si>
  <si>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</si>
  <si>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</si>
  <si>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</si>
  <si>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</si>
  <si>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</si>
  <si>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</si>
  <si>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</si>
  <si>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</si>
  <si>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</si>
  <si>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</si>
  <si>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</si>
  <si>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</si>
  <si>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</si>
  <si>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</si>
  <si>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</si>
  <si>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</si>
  <si>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</si>
  <si>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</si>
  <si>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</si>
  <si>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</si>
  <si>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</si>
  <si>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</si>
  <si>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</si>
  <si>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</si>
  <si>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</si>
  <si>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</si>
  <si>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</si>
  <si>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</si>
  <si>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</si>
  <si>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</si>
  <si>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</si>
  <si>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</si>
  <si>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</si>
  <si>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</si>
  <si>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</si>
  <si>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</si>
  <si>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</si>
  <si>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</si>
  <si>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</si>
  <si>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</si>
  <si>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</si>
  <si>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</si>
  <si>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</si>
  <si>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</si>
  <si>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</si>
  <si>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</si>
  <si>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</si>
  <si>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</si>
  <si>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</si>
  <si>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</si>
  <si>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</si>
  <si>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</si>
  <si>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</si>
  <si>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</si>
  <si>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</si>
  <si>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</si>
  <si>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</si>
  <si>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</si>
  <si>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</si>
  <si>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</si>
  <si>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</si>
  <si>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</si>
  <si>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</si>
  <si>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</si>
  <si>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</si>
  <si>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</si>
  <si>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</si>
  <si>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</si>
  <si>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</si>
  <si>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</si>
  <si>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</si>
  <si>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</si>
  <si>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</si>
  <si>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</si>
  <si>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</si>
  <si>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</si>
  <si>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</si>
  <si>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</si>
  <si>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</si>
  <si>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</si>
  <si>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</si>
  <si>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</si>
  <si>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</si>
  <si>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</si>
  <si>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</si>
  <si>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</si>
  <si>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</si>
  <si>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</si>
  <si>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</si>
  <si>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</si>
  <si>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</si>
  <si>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</si>
  <si>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</si>
  <si>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</si>
  <si>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</si>
  <si>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</si>
  <si>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</si>
  <si>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</si>
  <si>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</si>
  <si>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</si>
  <si>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</si>
  <si>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</si>
  <si>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</si>
  <si>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</si>
  <si>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</si>
  <si>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</si>
  <si>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</si>
  <si>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</si>
  <si>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</si>
  <si>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</si>
  <si>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</si>
  <si>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</si>
  <si>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</si>
  <si>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</si>
  <si>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</si>
  <si>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</si>
  <si>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</si>
  <si>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</si>
  <si>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</si>
  <si>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</si>
  <si>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</si>
  <si>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</si>
  <si>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</si>
  <si>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</si>
  <si>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</si>
  <si>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</si>
  <si>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</si>
  <si>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</si>
  <si>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</si>
  <si>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</si>
  <si>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</si>
  <si>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</si>
  <si>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</si>
  <si>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</si>
  <si>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</si>
  <si>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</si>
  <si>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</si>
  <si>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</si>
  <si>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</si>
  <si>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</si>
  <si>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</si>
  <si>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</si>
  <si>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</si>
  <si>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</si>
  <si>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</si>
  <si>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</si>
  <si>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</si>
  <si>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</si>
  <si>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</si>
  <si>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</si>
  <si>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</si>
  <si>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</si>
  <si>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</si>
  <si>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</si>
  <si>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</si>
  <si>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</si>
  <si>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</si>
  <si>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</si>
  <si>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</si>
  <si>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</si>
  <si>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</si>
  <si>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</si>
  <si>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</si>
  <si>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</si>
  <si>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</si>
  <si>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</si>
  <si>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</si>
  <si>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</si>
  <si>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</si>
  <si>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</si>
  <si>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</si>
  <si>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</si>
  <si>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</si>
  <si>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</si>
  <si>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</si>
  <si>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</si>
  <si>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</si>
  <si>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</si>
  <si>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</si>
  <si>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</si>
  <si>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</si>
  <si>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</si>
  <si>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</si>
  <si>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</si>
  <si>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</si>
  <si>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</si>
  <si>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</si>
  <si>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</si>
  <si>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</si>
  <si>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</si>
  <si>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</si>
  <si>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</si>
  <si>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</si>
  <si>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</si>
  <si>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</si>
  <si>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</si>
  <si>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</si>
  <si>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</si>
  <si>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</si>
  <si>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</si>
  <si>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</si>
  <si>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</si>
  <si>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</si>
  <si>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</si>
  <si>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</si>
  <si>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</si>
  <si>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</si>
  <si>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</si>
  <si>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</si>
  <si>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</si>
  <si>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</si>
  <si>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</si>
  <si>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</si>
  <si>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</si>
  <si>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</si>
  <si>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</si>
  <si>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</si>
  <si>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</si>
  <si>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</si>
  <si>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</si>
  <si>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</si>
  <si>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</si>
  <si>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</si>
  <si>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</si>
  <si>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</si>
  <si>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</si>
  <si>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</si>
  <si>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</si>
  <si>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</si>
  <si>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</si>
  <si>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</si>
  <si>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</si>
  <si>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</si>
  <si>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</si>
  <si>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</si>
  <si>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</si>
  <si>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</si>
  <si>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</si>
  <si>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</si>
  <si>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</si>
  <si>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</si>
  <si>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</si>
  <si>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</si>
  <si>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</si>
  <si>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</si>
  <si>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</si>
  <si>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</si>
  <si>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</si>
  <si>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</si>
  <si>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</si>
  <si>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</si>
  <si>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</si>
  <si>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</si>
  <si>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</si>
  <si>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</si>
  <si>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</si>
  <si>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</si>
  <si>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</si>
  <si>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</si>
  <si>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</si>
  <si>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</si>
  <si>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</si>
  <si>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</si>
  <si>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</si>
  <si>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</si>
  <si>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</si>
  <si>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</si>
  <si>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</si>
  <si>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</si>
  <si>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</si>
  <si>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</si>
  <si>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</si>
  <si>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</si>
  <si>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</si>
  <si>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</si>
  <si>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</si>
  <si>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</si>
  <si>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</si>
  <si>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</si>
  <si>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</si>
  <si>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</si>
  <si>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</si>
  <si>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</si>
  <si>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</si>
  <si>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</si>
  <si>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</si>
  <si>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</si>
  <si>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</si>
  <si>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</si>
  <si>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</si>
  <si>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</si>
  <si>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</si>
  <si>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</si>
  <si>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</si>
  <si>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</si>
  <si>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</si>
  <si>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</si>
  <si>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</si>
  <si>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</si>
  <si>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</si>
  <si>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</si>
  <si>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</si>
  <si>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</si>
  <si>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</si>
  <si>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</si>
  <si>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</si>
  <si>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</si>
  <si>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</si>
  <si>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</si>
  <si>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</si>
  <si>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</si>
  <si>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</si>
  <si>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</si>
  <si>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</si>
  <si>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</si>
  <si>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</si>
  <si>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</si>
  <si>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</si>
  <si>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</si>
  <si>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</si>
  <si>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</si>
  <si>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</si>
  <si>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</si>
  <si>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</si>
  <si>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</si>
  <si>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</si>
  <si>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</si>
  <si>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</si>
  <si>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</si>
  <si>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</si>
  <si>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</si>
  <si>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</si>
  <si>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</si>
  <si>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</si>
  <si>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</si>
  <si>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</si>
  <si>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</si>
  <si>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</si>
  <si>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</si>
  <si>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</si>
  <si>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</si>
  <si>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</si>
  <si>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</si>
  <si>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</si>
  <si>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</si>
  <si>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</si>
  <si>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</si>
  <si>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</si>
  <si>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</si>
  <si>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</si>
  <si>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</si>
  <si>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</si>
  <si>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</si>
  <si>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</si>
  <si>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</si>
  <si>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</si>
  <si>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</si>
  <si>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</si>
  <si>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</si>
  <si>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</si>
  <si>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</si>
  <si>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</si>
  <si>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</si>
  <si>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</si>
  <si>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</si>
  <si>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</si>
  <si>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</si>
  <si>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</si>
  <si>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</si>
  <si>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</si>
  <si>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</si>
  <si>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</si>
  <si>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</si>
  <si>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</si>
  <si>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</si>
  <si>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</si>
  <si>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</si>
  <si>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</si>
  <si>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</si>
  <si>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</si>
  <si>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</si>
  <si>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</si>
  <si>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</si>
  <si>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</si>
  <si>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</si>
  <si>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</si>
  <si>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</si>
  <si>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</si>
  <si>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</si>
  <si>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</si>
  <si>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</si>
  <si>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</si>
  <si>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</si>
  <si>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</si>
  <si>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</si>
  <si>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</si>
  <si>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</si>
  <si>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</si>
  <si>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</si>
  <si>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</si>
  <si>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</si>
  <si>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</si>
  <si>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</si>
  <si>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</si>
  <si>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</si>
  <si>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</si>
  <si>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</si>
  <si>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</si>
  <si>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</si>
  <si>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</si>
  <si>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</si>
  <si>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</si>
  <si>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</si>
  <si>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</si>
  <si>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</si>
  <si>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</si>
  <si>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</si>
  <si>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</si>
  <si>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</si>
  <si>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</si>
  <si>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</si>
  <si>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</si>
  <si>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</si>
  <si>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</si>
  <si>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</si>
  <si>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</si>
  <si>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</si>
  <si>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</si>
  <si>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</si>
  <si>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</si>
  <si>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</si>
  <si>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</si>
  <si>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</si>
  <si>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</si>
  <si>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</si>
  <si>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</si>
  <si>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</si>
  <si>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</si>
  <si>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</si>
  <si>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</si>
  <si>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</si>
  <si>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</si>
  <si>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</si>
  <si>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</si>
  <si>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</si>
  <si>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</si>
  <si>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</si>
  <si>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</si>
  <si>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</si>
  <si>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</si>
  <si>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</si>
  <si>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</si>
  <si>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</si>
  <si>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</si>
  <si>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</si>
  <si>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</si>
  <si>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</si>
  <si>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</si>
  <si>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</si>
  <si>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</si>
  <si>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</si>
  <si>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</si>
  <si>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</si>
  <si>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</si>
  <si>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</si>
  <si>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</si>
  <si>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</si>
  <si>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</si>
  <si>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</si>
  <si>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</si>
  <si>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</si>
  <si>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</si>
  <si>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</si>
  <si>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</si>
  <si>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</si>
  <si>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</si>
  <si>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</si>
  <si>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</si>
  <si>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</si>
  <si>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</si>
  <si>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</si>
  <si>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</si>
  <si>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</si>
  <si>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</si>
  <si>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</si>
  <si>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</si>
  <si>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</si>
  <si>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</si>
  <si>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</si>
  <si>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</si>
  <si>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</si>
  <si>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</si>
  <si>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</si>
  <si>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</si>
  <si>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</si>
  <si>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</si>
  <si>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</si>
  <si>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</si>
  <si>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</si>
  <si>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</si>
  <si>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</si>
  <si>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</si>
  <si>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</si>
  <si>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</si>
  <si>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</si>
  <si>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</si>
  <si>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</si>
  <si>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</si>
  <si>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</si>
  <si>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</si>
  <si>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</si>
  <si>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</si>
  <si>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</si>
  <si>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</si>
  <si>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</si>
  <si>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</si>
  <si>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</si>
  <si>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</si>
  <si>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</si>
  <si>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</si>
  <si>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</si>
  <si>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</si>
  <si>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</si>
  <si>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</si>
  <si>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</si>
  <si>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</si>
  <si>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</si>
  <si>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</si>
  <si>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</si>
  <si>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</si>
  <si>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</si>
  <si>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</si>
  <si>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</si>
  <si>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</si>
  <si>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</si>
  <si>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</si>
  <si>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</si>
  <si>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</si>
  <si>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</si>
  <si>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</si>
  <si>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</si>
  <si>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</si>
  <si>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</si>
  <si>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</si>
  <si>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</si>
  <si>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</si>
  <si>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</si>
  <si>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</si>
  <si>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</si>
  <si>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</si>
  <si>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</si>
  <si>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</si>
  <si>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</si>
  <si>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</si>
  <si>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</si>
  <si>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</si>
  <si>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</si>
  <si>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</si>
  <si>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</si>
  <si>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</si>
  <si>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</si>
  <si>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</si>
  <si>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</si>
  <si>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</si>
  <si>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</si>
  <si>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</si>
  <si>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</si>
  <si>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</si>
  <si>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</si>
  <si>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</si>
  <si>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</si>
  <si>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</si>
  <si>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</si>
  <si>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</si>
  <si>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</si>
  <si>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</si>
  <si>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</si>
  <si>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</si>
  <si>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</si>
  <si>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</si>
  <si>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</si>
  <si>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</si>
  <si>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</si>
  <si>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</si>
  <si>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</si>
  <si>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</si>
  <si>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</si>
  <si>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</si>
  <si>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</si>
  <si>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</si>
  <si>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</si>
  <si>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</si>
  <si>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</si>
  <si>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</si>
  <si>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</si>
  <si>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</si>
  <si>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</si>
  <si>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</si>
  <si>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</si>
  <si>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</si>
  <si>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</si>
  <si>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</si>
  <si>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</si>
  <si>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</si>
  <si>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</si>
  <si>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</si>
  <si>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</si>
  <si>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</si>
  <si>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</si>
  <si>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</si>
  <si>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</si>
  <si>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</si>
  <si>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</si>
  <si>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</si>
  <si>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</si>
  <si>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</si>
  <si>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</si>
  <si>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</si>
  <si>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</si>
  <si>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</si>
  <si>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</si>
  <si>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</si>
  <si>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</si>
  <si>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</si>
  <si>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</si>
  <si>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</si>
  <si>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</si>
  <si>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</si>
  <si>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</si>
  <si>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</si>
  <si>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</si>
  <si>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</si>
  <si>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</si>
  <si>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</si>
  <si>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</si>
  <si>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</si>
  <si>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</si>
  <si>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</si>
  <si>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</si>
  <si>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</si>
  <si>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</si>
  <si>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</si>
  <si>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</si>
  <si>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</si>
  <si>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</si>
  <si>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</si>
  <si>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</si>
  <si>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</si>
  <si>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</si>
  <si>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</si>
  <si>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</si>
  <si>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</si>
  <si>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</si>
  <si>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</si>
  <si>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</si>
  <si>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</si>
  <si>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</si>
  <si>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</si>
  <si>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</si>
  <si>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</si>
  <si>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</si>
  <si>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</si>
  <si>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</si>
  <si>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</si>
  <si>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</si>
  <si>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</si>
  <si>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</si>
  <si>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</si>
  <si>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</si>
  <si>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</si>
  <si>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</si>
  <si>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</si>
  <si>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</si>
  <si>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</si>
  <si>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</si>
  <si>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</si>
  <si>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</si>
  <si>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</si>
  <si>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</si>
  <si>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</si>
  <si>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</si>
  <si>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</si>
  <si>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</si>
  <si>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</si>
  <si>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</si>
  <si>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</si>
  <si>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</si>
  <si>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</si>
  <si>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</si>
  <si>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</si>
  <si>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</si>
  <si>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</si>
  <si>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</si>
  <si>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</si>
  <si>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</si>
  <si>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</si>
  <si>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</si>
  <si>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</si>
  <si>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</si>
  <si>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</si>
  <si>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</si>
  <si>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</si>
  <si>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</si>
  <si>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</si>
  <si>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</si>
  <si>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</si>
  <si>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</si>
  <si>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</si>
  <si>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</si>
  <si>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</si>
  <si>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</si>
  <si>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</si>
  <si>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</si>
  <si>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</si>
  <si>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</si>
  <si>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</si>
  <si>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</si>
  <si>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</si>
  <si>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</si>
  <si>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</si>
  <si>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</si>
  <si>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</si>
  <si>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</si>
  <si>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</si>
  <si>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</si>
  <si>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</si>
  <si>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</si>
  <si>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</si>
  <si>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</si>
  <si>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</si>
  <si>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</si>
  <si>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</si>
  <si>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</si>
  <si>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</si>
  <si>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</si>
  <si>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</si>
  <si>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</si>
  <si>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</si>
  <si>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</si>
  <si>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</si>
  <si>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</si>
  <si>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</si>
  <si>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</si>
  <si>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</si>
  <si>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</si>
  <si>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</si>
  <si>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</si>
  <si>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</si>
  <si>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</si>
  <si>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</si>
  <si>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</si>
  <si>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</si>
  <si>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</si>
  <si>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</si>
  <si>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</si>
  <si>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</si>
  <si>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</si>
  <si>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</si>
  <si>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</si>
  <si>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</si>
  <si>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</si>
  <si>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</si>
  <si>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</si>
  <si>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</si>
  <si>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</si>
  <si>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</si>
  <si>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</si>
  <si>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</si>
  <si>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</si>
  <si>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</si>
  <si>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</si>
  <si>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</si>
  <si>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</si>
  <si>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</si>
  <si>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</si>
  <si>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</si>
  <si>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</si>
  <si>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</si>
  <si>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</si>
  <si>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</si>
  <si>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</si>
  <si>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</si>
  <si>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</si>
  <si>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</si>
  <si>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</si>
  <si>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</si>
  <si>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</si>
  <si>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</si>
  <si>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</si>
  <si>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</si>
  <si>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</si>
  <si>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</si>
  <si>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</si>
  <si>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</si>
  <si>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</si>
  <si>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</si>
  <si>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</si>
  <si>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</si>
  <si>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</si>
  <si>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</si>
  <si>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</si>
  <si>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</si>
  <si>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</si>
  <si>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</si>
  <si>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</si>
  <si>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</si>
  <si>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</si>
  <si>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</si>
  <si>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</si>
  <si>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</si>
  <si>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</si>
  <si>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</si>
  <si>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</si>
  <si>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</si>
  <si>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</si>
  <si>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</si>
  <si>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</si>
  <si>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</si>
  <si>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</si>
  <si>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</si>
  <si>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</si>
  <si>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</si>
  <si>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</si>
  <si>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</si>
  <si>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</si>
  <si>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</si>
  <si>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</si>
  <si>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</si>
  <si>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</si>
  <si>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</si>
  <si>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</si>
  <si>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</si>
  <si>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</si>
  <si>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</si>
  <si>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</si>
  <si>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</si>
  <si>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</si>
  <si>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</si>
  <si>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</si>
  <si>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</si>
  <si>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</si>
  <si>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</si>
  <si>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</si>
  <si>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</si>
  <si>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</si>
  <si>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</si>
  <si>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</si>
  <si>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</si>
  <si>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</si>
  <si>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</si>
  <si>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</si>
  <si>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</si>
  <si>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</si>
  <si>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</si>
  <si>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</si>
  <si>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</si>
  <si>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</si>
  <si>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</si>
  <si>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</si>
  <si>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</si>
  <si>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</si>
  <si>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</si>
  <si>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</si>
  <si>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</si>
  <si>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</si>
  <si>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</si>
  <si>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</si>
  <si>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</si>
  <si>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</si>
  <si>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</si>
  <si>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</si>
  <si>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</si>
  <si>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</si>
  <si>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</si>
  <si>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</si>
  <si>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</si>
  <si>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</si>
  <si>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</si>
  <si>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</si>
  <si>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</si>
  <si>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</si>
  <si>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</si>
  <si>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</si>
  <si>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</si>
  <si>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</si>
  <si>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</si>
  <si>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</si>
  <si>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</si>
  <si>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</si>
  <si>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</si>
  <si>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</si>
  <si>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</si>
  <si>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</si>
  <si>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</si>
  <si>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</si>
  <si>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</si>
  <si>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</si>
  <si>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</si>
  <si>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</si>
  <si>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</si>
  <si>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</si>
  <si>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</si>
  <si>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</si>
  <si>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</si>
  <si>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</si>
  <si>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</si>
  <si>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</si>
  <si>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</si>
  <si>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</si>
  <si>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</si>
  <si>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</si>
  <si>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</si>
  <si>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</si>
  <si>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</si>
  <si>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</si>
  <si>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</si>
  <si>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</si>
  <si>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</si>
  <si>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</si>
  <si>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</si>
  <si>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</si>
  <si>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</si>
  <si>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</si>
  <si>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</si>
  <si>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</si>
  <si>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</si>
  <si>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</si>
  <si>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</si>
  <si>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</si>
  <si>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</si>
  <si>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</si>
  <si>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</si>
  <si>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</si>
  <si>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</si>
  <si>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</si>
  <si>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</si>
  <si>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</si>
  <si>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</si>
  <si>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</si>
  <si>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</si>
  <si>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</si>
  <si>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</si>
  <si>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</si>
  <si>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</si>
  <si>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</si>
  <si>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</si>
  <si>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</si>
  <si>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</si>
  <si>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</si>
  <si>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</si>
  <si>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</si>
  <si>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</si>
  <si>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</si>
  <si>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</si>
  <si>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</si>
  <si>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</si>
  <si>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</si>
  <si>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</si>
  <si>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</si>
  <si>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</si>
  <si>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</si>
  <si>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</si>
  <si>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</si>
  <si>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</si>
  <si>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</si>
  <si>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</si>
  <si>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</si>
  <si>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</si>
  <si>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</si>
  <si>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</si>
  <si>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</si>
  <si>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</si>
  <si>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</si>
  <si>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</si>
  <si>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</si>
  <si>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</si>
  <si>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</si>
  <si>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</si>
  <si>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</si>
  <si>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</si>
  <si>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</si>
  <si>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</si>
  <si>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</si>
  <si>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</si>
  <si>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</si>
  <si>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</si>
  <si>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</si>
  <si>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</si>
  <si>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</si>
  <si>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</si>
  <si>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</si>
  <si>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</si>
  <si>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</si>
  <si>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</si>
  <si>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</si>
  <si>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</si>
  <si>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</si>
  <si>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</si>
  <si>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</si>
  <si>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</si>
  <si>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</si>
  <si>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</si>
  <si>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</si>
  <si>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</si>
  <si>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</si>
  <si>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</si>
  <si>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</si>
  <si>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</si>
  <si>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</si>
  <si>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</si>
  <si>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</si>
  <si>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</si>
  <si>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</si>
  <si>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</si>
  <si>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</si>
  <si>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</si>
  <si>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</si>
  <si>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</si>
  <si>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</si>
  <si>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</si>
  <si>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</si>
  <si>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</si>
  <si>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</si>
  <si>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</si>
  <si>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</si>
  <si>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</si>
  <si>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</si>
  <si>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</si>
  <si>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</si>
  <si>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</si>
  <si>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</si>
  <si>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</si>
  <si>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</si>
  <si>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</si>
  <si>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</si>
  <si>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</si>
  <si>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</si>
  <si>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</si>
  <si>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</si>
  <si>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</si>
  <si>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</si>
  <si>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</si>
  <si>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</si>
  <si>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</si>
  <si>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</si>
  <si>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</si>
  <si>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</si>
  <si>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</si>
  <si>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</si>
  <si>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</si>
  <si>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</si>
  <si>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</si>
  <si>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</si>
  <si>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</si>
  <si>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</si>
  <si>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</si>
  <si>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</si>
  <si>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</si>
  <si>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</si>
  <si>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</si>
  <si>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</si>
  <si>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</si>
  <si>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</si>
  <si>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</si>
  <si>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</si>
  <si>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</si>
  <si>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</si>
  <si>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</si>
  <si>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</si>
  <si>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</si>
  <si>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</si>
  <si>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</si>
  <si>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</si>
  <si>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</si>
  <si>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</si>
  <si>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</si>
  <si>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</si>
  <si>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</si>
  <si>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</si>
  <si>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</si>
  <si>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</si>
  <si>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</si>
  <si>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</si>
  <si>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</si>
  <si>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</si>
  <si>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</si>
  <si>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</si>
  <si>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</si>
  <si>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</si>
  <si>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</si>
  <si>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</si>
  <si>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</si>
  <si>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</si>
  <si>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</si>
  <si>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</si>
  <si>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</si>
  <si>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</si>
  <si>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</si>
  <si>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</si>
  <si>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</si>
  <si>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</si>
  <si>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</si>
  <si>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</si>
  <si>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</si>
  <si>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</si>
  <si>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</si>
  <si>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</si>
  <si>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</si>
  <si>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</si>
  <si>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</si>
  <si>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</si>
  <si>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</si>
  <si>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</si>
  <si>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</si>
  <si>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</si>
  <si>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</si>
  <si>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</si>
  <si>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</si>
  <si>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</si>
  <si>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</si>
  <si>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</si>
  <si>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</si>
  <si>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</si>
  <si>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</si>
  <si>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</si>
  <si>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</si>
  <si>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</si>
  <si>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</si>
  <si>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</si>
  <si>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</si>
  <si>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</si>
  <si>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</si>
  <si>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</si>
  <si>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</si>
  <si>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</si>
  <si>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</si>
  <si>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</si>
  <si>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</si>
  <si>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</si>
  <si>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</si>
  <si>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</si>
  <si>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</si>
  <si>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</si>
  <si>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</si>
  <si>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</si>
  <si>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</si>
  <si>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</si>
  <si>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</si>
  <si>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</si>
  <si>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</si>
  <si>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</si>
  <si>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</si>
  <si>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</si>
  <si>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</si>
  <si>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</si>
  <si>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</si>
  <si>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</si>
  <si>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</si>
  <si>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</si>
  <si>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</si>
  <si>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</si>
  <si>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</si>
  <si>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</si>
  <si>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</si>
  <si>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</si>
  <si>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</si>
  <si>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</si>
  <si>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</si>
  <si>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</si>
  <si>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</si>
  <si>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</si>
  <si>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</si>
  <si>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</si>
  <si>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</si>
  <si>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</si>
  <si>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</si>
  <si>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</si>
  <si>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</si>
  <si>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</si>
  <si>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</si>
  <si>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</si>
  <si>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</si>
  <si>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</si>
  <si>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</si>
  <si>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</si>
  <si>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</si>
  <si>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</si>
  <si>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</si>
  <si>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</si>
  <si>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</si>
  <si>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</si>
  <si>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</si>
  <si>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</si>
  <si>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</si>
  <si>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</si>
  <si>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</si>
  <si>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</si>
  <si>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</si>
  <si>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</si>
  <si>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</si>
  <si>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</si>
  <si>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</si>
  <si>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</si>
  <si>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</si>
  <si>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</si>
  <si>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</si>
  <si>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</si>
  <si>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</si>
  <si>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</si>
  <si>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</si>
  <si>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</si>
  <si>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</si>
  <si>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</si>
  <si>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</si>
  <si>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</si>
  <si>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</si>
  <si>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</si>
  <si>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</si>
  <si>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</si>
  <si>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</si>
  <si>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</si>
  <si>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</si>
  <si>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</si>
  <si>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</si>
  <si>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</si>
  <si>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</si>
  <si>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</si>
  <si>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</si>
  <si>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</si>
  <si>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</si>
  <si>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</si>
  <si>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</si>
  <si>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</si>
  <si>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</si>
  <si>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</si>
  <si>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</si>
  <si>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</si>
  <si>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</si>
  <si>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</si>
  <si>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</si>
  <si>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</si>
  <si>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</si>
  <si>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</si>
  <si>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</si>
  <si>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</si>
  <si>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</si>
  <si>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</si>
  <si>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</si>
  <si>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</si>
  <si>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</si>
  <si>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</si>
  <si>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</si>
  <si>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</si>
  <si>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</si>
  <si>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</si>
  <si>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</si>
  <si>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</si>
  <si>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</si>
  <si>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</si>
  <si>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</si>
  <si>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</si>
  <si>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</si>
  <si>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</si>
  <si>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</si>
  <si>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</si>
  <si>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</si>
  <si>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</si>
  <si>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</si>
  <si>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</si>
  <si>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</si>
  <si>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</si>
  <si>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</si>
  <si>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</si>
  <si>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</si>
  <si>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</si>
  <si>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</si>
  <si>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</si>
  <si>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</si>
  <si>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</si>
  <si>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</si>
  <si>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</si>
  <si>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</si>
  <si>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</si>
  <si>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</si>
  <si>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</si>
  <si>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</si>
  <si>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</si>
  <si>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</si>
  <si>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</si>
  <si>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</si>
  <si>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</si>
  <si>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</si>
  <si>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</si>
  <si>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</si>
  <si>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</si>
  <si>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</si>
  <si>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</si>
  <si>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</si>
  <si>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</si>
  <si>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</si>
  <si>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</si>
  <si>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</si>
  <si>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</si>
  <si>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</si>
  <si>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</si>
  <si>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</si>
  <si>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</si>
  <si>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</si>
  <si>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</si>
  <si>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</si>
  <si>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</si>
  <si>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</si>
  <si>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</si>
  <si>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</si>
  <si>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</si>
  <si>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</si>
  <si>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</si>
  <si>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</si>
  <si>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</si>
  <si>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</si>
  <si>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</si>
  <si>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</si>
  <si>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</si>
  <si>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</si>
  <si>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</si>
  <si>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</si>
  <si>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</si>
  <si>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</si>
  <si>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</si>
  <si>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</si>
  <si>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</si>
  <si>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</si>
  <si>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</si>
  <si>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</si>
  <si>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</si>
  <si>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</si>
  <si>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</si>
  <si>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</si>
  <si>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</si>
  <si>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</si>
  <si>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</si>
  <si>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</si>
  <si>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</si>
  <si>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</si>
  <si>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</si>
  <si>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</si>
  <si>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</si>
  <si>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</si>
  <si>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</si>
  <si>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</si>
  <si>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</si>
  <si>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</si>
  <si>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</si>
  <si>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</si>
  <si>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</si>
  <si>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</si>
  <si>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</si>
  <si>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</si>
  <si>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</si>
  <si>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</si>
  <si>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</si>
  <si>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</si>
  <si>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</si>
  <si>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</si>
  <si>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</si>
  <si>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</si>
  <si>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</si>
  <si>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</si>
  <si>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</si>
  <si>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</si>
  <si>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</si>
  <si>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</si>
  <si>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</si>
  <si>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</si>
  <si>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</si>
  <si>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</si>
  <si>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</si>
  <si>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</si>
  <si>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</si>
  <si>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</si>
  <si>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</si>
  <si>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</si>
  <si>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</si>
  <si>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</si>
  <si>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</si>
  <si>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</si>
  <si>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</si>
  <si>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</si>
  <si>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</si>
  <si>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</si>
  <si>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</si>
  <si>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</si>
  <si>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</si>
  <si>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</si>
  <si>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</si>
  <si>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</si>
  <si>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</si>
  <si>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</si>
  <si>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</si>
  <si>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</si>
  <si>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</si>
  <si>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</si>
  <si>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</si>
  <si>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</si>
  <si>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</si>
  <si>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</si>
  <si>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</si>
  <si>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</si>
  <si>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</si>
  <si>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</si>
  <si>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</si>
  <si>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</si>
  <si>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</si>
  <si>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</si>
  <si>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</si>
  <si>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</si>
  <si>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</si>
  <si>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</si>
  <si>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</si>
  <si>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</si>
  <si>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</si>
  <si>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</si>
  <si>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</si>
  <si>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</si>
  <si>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</si>
  <si>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</si>
  <si>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</si>
  <si>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</si>
  <si>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</si>
  <si>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</si>
  <si>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</si>
  <si>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</si>
  <si>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</si>
  <si>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</si>
  <si>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</si>
  <si>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</si>
  <si>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</si>
  <si>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</si>
  <si>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</si>
  <si>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</si>
  <si>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</si>
  <si>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</si>
  <si>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</si>
  <si>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</si>
  <si>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</si>
  <si>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</si>
  <si>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</si>
  <si>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</si>
  <si>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</si>
  <si>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</si>
  <si>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</si>
  <si>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</si>
  <si>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</si>
  <si>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</si>
  <si>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</si>
  <si>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</si>
  <si>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</si>
  <si>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</si>
  <si>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</si>
  <si>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</si>
  <si>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</si>
  <si>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</si>
  <si>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</si>
  <si>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</si>
  <si>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</si>
  <si>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</si>
  <si>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</si>
  <si>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</si>
  <si>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</si>
  <si>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</si>
  <si>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</si>
  <si>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</si>
  <si>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</si>
  <si>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</si>
  <si>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</si>
  <si>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</si>
  <si>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</si>
  <si>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</si>
  <si>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</si>
  <si>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</si>
  <si>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</si>
  <si>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</si>
  <si>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</si>
  <si>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</si>
  <si>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</si>
  <si>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</si>
  <si>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</si>
  <si>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</si>
  <si>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</si>
  <si>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</si>
  <si>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</si>
  <si>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</si>
  <si>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</si>
  <si>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</si>
  <si>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</si>
  <si>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</si>
  <si>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</si>
  <si>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</si>
  <si>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</si>
  <si>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</si>
  <si>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</si>
  <si>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</si>
  <si>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</si>
  <si>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</si>
  <si>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</si>
  <si>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</si>
  <si>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</si>
  <si>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</si>
  <si>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</si>
  <si>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</si>
  <si>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</si>
  <si>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</si>
  <si>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</si>
  <si>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</si>
  <si>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</si>
  <si>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</si>
  <si>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</si>
  <si>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</si>
  <si>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</si>
  <si>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</si>
  <si>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</si>
  <si>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</si>
  <si>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</si>
  <si>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</si>
  <si>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</si>
  <si>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</si>
  <si>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</si>
  <si>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</si>
  <si>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</si>
  <si>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</si>
  <si>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</si>
  <si>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</si>
  <si>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</si>
  <si>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</si>
  <si>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</si>
  <si>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</si>
  <si>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</si>
  <si>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</si>
  <si>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</si>
  <si>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</si>
  <si>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</si>
  <si>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</si>
  <si>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</si>
  <si>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</si>
  <si>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</si>
  <si>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</si>
  <si>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</si>
  <si>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</si>
  <si>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</si>
  <si>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</si>
  <si>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</si>
  <si>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</si>
  <si>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</si>
  <si>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</si>
  <si>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</si>
  <si>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</si>
  <si>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</si>
  <si>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</si>
  <si>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</si>
  <si>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</si>
  <si>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</si>
  <si>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</si>
  <si>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</si>
  <si>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</si>
  <si>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</si>
  <si>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</si>
  <si>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</si>
  <si>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</si>
  <si>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</si>
  <si>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</si>
  <si>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</si>
  <si>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</si>
  <si>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</si>
  <si>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</si>
  <si>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</si>
  <si>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</si>
  <si>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</si>
  <si>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</si>
  <si>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</si>
  <si>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</si>
  <si>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</si>
  <si>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</si>
  <si>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</si>
  <si>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</si>
  <si>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</si>
  <si>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</si>
  <si>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</si>
  <si>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</si>
  <si>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</si>
  <si>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</si>
  <si>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</si>
  <si>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</si>
  <si>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</si>
  <si>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</si>
  <si>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</si>
  <si>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</si>
  <si>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</si>
  <si>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</si>
  <si>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</si>
  <si>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</si>
  <si>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</si>
  <si>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</si>
  <si>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</si>
  <si>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</si>
  <si>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</si>
  <si>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</si>
  <si>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</si>
  <si>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</si>
  <si>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</si>
  <si>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</si>
  <si>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</si>
  <si>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</si>
  <si>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</si>
  <si>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</si>
  <si>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</si>
  <si>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</si>
  <si>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</si>
  <si>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</si>
  <si>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</si>
  <si>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</si>
  <si>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</si>
  <si>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</si>
  <si>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</si>
  <si>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</si>
  <si>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</si>
  <si>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</si>
  <si>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</si>
  <si>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</si>
  <si>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</si>
  <si>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</si>
  <si>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</si>
  <si>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</si>
  <si>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</si>
  <si>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</si>
  <si>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</si>
  <si>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</si>
  <si>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</si>
  <si>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</si>
  <si>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</si>
  <si>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</si>
  <si>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</si>
  <si>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</si>
  <si>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</si>
  <si>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</si>
  <si>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</si>
  <si>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</si>
  <si>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</si>
  <si>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</si>
  <si>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</si>
  <si>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</si>
  <si>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</si>
  <si>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</si>
  <si>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</si>
  <si>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</si>
  <si>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</si>
  <si>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</si>
  <si>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</si>
  <si>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</si>
  <si>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</si>
  <si>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</si>
  <si>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</si>
  <si>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</si>
  <si>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</si>
  <si>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</si>
  <si>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</si>
  <si>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</si>
  <si>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</si>
  <si>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</si>
  <si>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</si>
  <si>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</si>
  <si>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</si>
  <si>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</si>
  <si>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</si>
  <si>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</si>
  <si>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</si>
  <si>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</si>
  <si>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</si>
  <si>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</si>
  <si>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</si>
  <si>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</si>
  <si>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</si>
  <si>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</si>
  <si>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</si>
  <si>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</si>
  <si>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</si>
  <si>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</si>
  <si>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</si>
  <si>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</si>
  <si>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</si>
  <si>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</si>
  <si>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</si>
  <si>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</si>
  <si>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</si>
  <si>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</si>
  <si>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</si>
  <si>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</si>
  <si>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</si>
  <si>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</si>
  <si>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</si>
  <si>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</si>
  <si>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</si>
  <si>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</si>
  <si>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</si>
  <si>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</si>
  <si>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</si>
  <si>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</si>
  <si>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</si>
  <si>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</si>
  <si>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</si>
  <si>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</si>
  <si>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</si>
  <si>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</si>
  <si>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</si>
  <si>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</si>
  <si>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</si>
  <si>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</si>
  <si>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</si>
  <si>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</si>
  <si>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</si>
  <si>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</si>
  <si>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</si>
  <si>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</si>
  <si>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</si>
  <si>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</si>
  <si>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</si>
  <si>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</si>
  <si>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</si>
  <si>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</si>
  <si>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</si>
  <si>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</si>
  <si>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</si>
  <si>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</si>
  <si>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</si>
  <si>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</si>
  <si>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</si>
  <si>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</si>
  <si>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</si>
  <si>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</si>
  <si>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</si>
  <si>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</si>
  <si>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</si>
  <si>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</si>
  <si>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</si>
  <si>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</si>
  <si>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</si>
  <si>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</si>
  <si>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</si>
  <si>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</si>
  <si>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</si>
  <si>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</si>
  <si>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</si>
  <si>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</si>
  <si>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</si>
  <si>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</si>
  <si>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</si>
  <si>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</si>
  <si>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</si>
  <si>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</si>
  <si>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</si>
  <si>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</si>
  <si>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</si>
  <si>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</si>
  <si>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</si>
  <si>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</si>
  <si>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</si>
  <si>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</si>
  <si>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</si>
  <si>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</si>
  <si>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</si>
  <si>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</si>
  <si>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</si>
  <si>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</si>
  <si>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</si>
  <si>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</si>
  <si>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</si>
  <si>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</si>
  <si>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</si>
  <si>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</si>
  <si>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</si>
  <si>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</si>
  <si>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</si>
  <si>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</si>
  <si>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</si>
  <si>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</si>
  <si>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</si>
  <si>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</si>
  <si>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</si>
  <si>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</si>
  <si>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</si>
  <si>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</si>
  <si>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</si>
  <si>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</si>
  <si>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</si>
  <si>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</si>
  <si>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</si>
  <si>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</si>
  <si>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</si>
  <si>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</si>
  <si>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</si>
  <si>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</si>
  <si>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</si>
  <si>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</si>
  <si>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</si>
  <si>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</si>
  <si>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</si>
  <si>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</si>
  <si>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</si>
  <si>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</si>
  <si>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</si>
  <si>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</si>
  <si>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</si>
  <si>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</si>
  <si>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</si>
  <si>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</si>
  <si>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</si>
  <si>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</si>
  <si>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</si>
  <si>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</si>
  <si>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</si>
  <si>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</si>
  <si>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</si>
  <si>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</si>
  <si>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</si>
  <si>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</si>
  <si>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</si>
  <si>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</si>
  <si>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</si>
  <si>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</si>
  <si>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</si>
  <si>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</si>
  <si>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</si>
  <si>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</si>
  <si>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</si>
  <si>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</si>
  <si>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</si>
  <si>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</si>
  <si>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</si>
  <si>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</si>
  <si>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</si>
  <si>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</si>
  <si>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</si>
  <si>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</si>
  <si>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</si>
  <si>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</si>
  <si>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</si>
  <si>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</si>
  <si>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</si>
  <si>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</si>
  <si>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</si>
  <si>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</si>
  <si>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</si>
  <si>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</si>
  <si>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</si>
  <si>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</si>
  <si>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</si>
  <si>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</si>
  <si>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</si>
  <si>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</si>
  <si>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</si>
  <si>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</si>
  <si>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</si>
  <si>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</si>
  <si>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</si>
  <si>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</si>
  <si>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</si>
  <si>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</si>
  <si>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</si>
  <si>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</si>
  <si>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</si>
  <si>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</si>
  <si>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</si>
  <si>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</si>
  <si>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</si>
  <si>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</si>
  <si>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</si>
  <si>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</si>
  <si>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</si>
  <si>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</si>
  <si>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</si>
  <si>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</si>
  <si>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</si>
  <si>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</si>
  <si>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</si>
  <si>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</si>
  <si>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</si>
  <si>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</si>
  <si>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</si>
  <si>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</si>
  <si>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</si>
  <si>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</si>
  <si>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</si>
  <si>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</si>
  <si>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</si>
  <si>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</si>
  <si>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</si>
  <si>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</si>
  <si>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</si>
  <si>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</si>
  <si>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</si>
  <si>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</si>
  <si>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</si>
  <si>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</si>
  <si>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</si>
  <si>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</si>
  <si>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</si>
  <si>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</si>
  <si>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</si>
  <si>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</si>
  <si>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</si>
  <si>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</si>
  <si>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</si>
  <si>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</si>
  <si>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</si>
  <si>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</si>
  <si>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</si>
  <si>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</si>
  <si>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</si>
  <si>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</si>
  <si>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</si>
  <si>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</si>
  <si>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</si>
  <si>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</si>
  <si>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</si>
  <si>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</si>
  <si>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</si>
  <si>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</si>
  <si>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</si>
  <si>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</si>
  <si>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</si>
  <si>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</si>
  <si>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</si>
  <si>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</si>
  <si>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</si>
  <si>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</si>
  <si>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</si>
  <si>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</si>
  <si>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</si>
  <si>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</si>
  <si>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</si>
  <si>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</si>
  <si>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</si>
  <si>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</si>
  <si>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</si>
  <si>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</si>
  <si>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</si>
  <si>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</si>
  <si>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</si>
  <si>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</si>
  <si>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</si>
  <si>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</si>
  <si>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</si>
  <si>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</si>
  <si>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</si>
  <si>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</si>
  <si>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</si>
  <si>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</si>
  <si>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</si>
  <si>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</si>
  <si>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</si>
  <si>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</si>
  <si>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</si>
  <si>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</si>
  <si>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</si>
  <si>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</si>
  <si>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</si>
  <si>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</si>
  <si>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</si>
  <si>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</si>
  <si>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</si>
  <si>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</si>
  <si>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</si>
  <si>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</si>
  <si>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</si>
  <si>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</si>
  <si>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</si>
  <si>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</si>
  <si>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</si>
  <si>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</si>
  <si>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</si>
  <si>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</si>
  <si>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</si>
  <si>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</si>
  <si>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</si>
  <si>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</si>
  <si>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</si>
  <si>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</si>
  <si>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</si>
  <si>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</si>
  <si>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</si>
  <si>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</si>
  <si>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</si>
  <si>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</si>
  <si>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</si>
  <si>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</si>
  <si>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</si>
  <si>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</si>
  <si>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</si>
  <si>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</si>
  <si>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</si>
  <si>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</si>
  <si>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</si>
  <si>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</si>
  <si>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</si>
  <si>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</si>
  <si>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</si>
  <si>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</si>
  <si>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</si>
  <si>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</si>
  <si>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</si>
  <si>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</si>
  <si>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</si>
  <si>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</si>
  <si>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</si>
  <si>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</si>
  <si>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</si>
  <si>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</si>
  <si>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</si>
  <si>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</si>
  <si>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</si>
  <si>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</si>
  <si>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</si>
  <si>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</si>
  <si>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</si>
  <si>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</si>
  <si>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</si>
  <si>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</si>
  <si>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</si>
  <si>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</si>
  <si>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</si>
  <si>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</si>
  <si>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</si>
  <si>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</si>
  <si>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</si>
  <si>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</si>
  <si>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</si>
  <si>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</si>
  <si>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</si>
  <si>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</si>
  <si>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</si>
  <si>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</si>
  <si>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</si>
  <si>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</si>
  <si>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</si>
  <si>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</si>
  <si>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</si>
  <si>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</si>
  <si>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</si>
  <si>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</si>
  <si>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</si>
  <si>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</si>
  <si>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</si>
  <si>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</si>
  <si>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</si>
  <si>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</si>
  <si>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</si>
  <si>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</si>
  <si>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</si>
  <si>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</si>
  <si>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</si>
  <si>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</si>
  <si>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</si>
  <si>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</si>
  <si>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</si>
  <si>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</si>
  <si>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</si>
  <si>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</si>
  <si>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</si>
  <si>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</si>
  <si>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</si>
  <si>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</si>
  <si>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</si>
  <si>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</si>
  <si>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</si>
  <si>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</si>
  <si>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</si>
  <si>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</si>
  <si>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</si>
  <si>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</si>
  <si>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</si>
  <si>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</si>
  <si>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</si>
  <si>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</si>
  <si>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</si>
  <si>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</si>
  <si>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</si>
  <si>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</si>
  <si>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</si>
  <si>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</si>
  <si>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</si>
  <si>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</si>
  <si>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</si>
  <si>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</si>
  <si>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</si>
  <si>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</si>
  <si>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</si>
  <si>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</si>
  <si>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</si>
  <si>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</si>
  <si>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</si>
  <si>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</si>
  <si>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</si>
  <si>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</si>
  <si>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</si>
  <si>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</si>
  <si>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</si>
  <si>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</si>
  <si>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</si>
  <si>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</si>
  <si>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</si>
  <si>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</si>
  <si>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</si>
  <si>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</si>
  <si>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</si>
  <si>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</si>
  <si>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</si>
  <si>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</si>
  <si>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</si>
  <si>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</si>
  <si>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</si>
  <si>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</si>
  <si>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</si>
  <si>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</si>
  <si>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</si>
  <si>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</si>
  <si>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</si>
  <si>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</si>
  <si>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</si>
  <si>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</si>
  <si>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</si>
  <si>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</si>
  <si>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</si>
  <si>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</si>
  <si>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</si>
  <si>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</si>
  <si>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</si>
  <si>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</si>
  <si>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</si>
  <si>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</si>
  <si>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</si>
  <si>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</si>
  <si>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</si>
  <si>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</si>
  <si>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</si>
  <si>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</si>
  <si>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</si>
  <si>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</si>
  <si>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</si>
  <si>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</si>
  <si>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</si>
  <si>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</si>
  <si>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</si>
  <si>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</si>
  <si>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</si>
  <si>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</si>
  <si>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</si>
  <si>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</si>
  <si>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</si>
  <si>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</si>
  <si>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</si>
  <si>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</si>
  <si>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</si>
  <si>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</si>
  <si>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</si>
  <si>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</si>
  <si>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</si>
  <si>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</si>
  <si>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</si>
  <si>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</si>
  <si>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</si>
  <si>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</si>
  <si>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</si>
  <si>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</si>
  <si>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</si>
  <si>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</si>
  <si>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</si>
  <si>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</si>
  <si>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</si>
  <si>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</si>
  <si>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</si>
  <si>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</si>
  <si>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</si>
  <si>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</si>
  <si>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</si>
  <si>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</si>
  <si>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</si>
  <si>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</si>
  <si>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</si>
  <si>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</si>
  <si>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</si>
  <si>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</si>
  <si>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</si>
  <si>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</si>
  <si>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</si>
  <si>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</si>
  <si>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</si>
  <si>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</si>
  <si>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</si>
  <si>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</si>
  <si>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</si>
  <si>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</si>
  <si>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</si>
  <si>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</si>
  <si>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</si>
  <si>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</si>
  <si>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</si>
  <si>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</si>
  <si>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</si>
  <si>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</si>
  <si>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</si>
  <si>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</si>
  <si>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</si>
  <si>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</si>
  <si>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</si>
  <si>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</si>
  <si>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</si>
  <si>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</si>
  <si>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</si>
  <si>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</si>
  <si>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</si>
  <si>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</si>
  <si>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</si>
  <si>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</si>
  <si>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</si>
  <si>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</si>
  <si>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</si>
  <si>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</si>
  <si>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</si>
  <si>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</si>
  <si>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</si>
  <si>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</si>
  <si>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</si>
  <si>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</si>
  <si>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</si>
  <si>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</si>
  <si>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</si>
  <si>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</si>
  <si>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</si>
  <si>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</si>
  <si>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</si>
  <si>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</si>
  <si>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</si>
  <si>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</si>
  <si>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</si>
  <si>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</si>
  <si>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</si>
  <si>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</si>
  <si>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</si>
  <si>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</si>
  <si>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</si>
  <si>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</si>
  <si>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</si>
  <si>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</si>
  <si>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</si>
  <si>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</si>
  <si>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</si>
  <si>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</si>
  <si>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</si>
  <si>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</si>
  <si>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</si>
  <si>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</si>
  <si>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</si>
  <si>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</si>
  <si>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</si>
  <si>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</si>
  <si>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</si>
  <si>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</si>
  <si>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</si>
  <si>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</si>
  <si>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</si>
  <si>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</si>
  <si>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</si>
  <si>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</si>
  <si>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</si>
  <si>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</si>
  <si>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</si>
  <si>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</si>
  <si>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</si>
  <si>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</si>
  <si>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</si>
  <si>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</si>
  <si>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</si>
  <si>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</si>
  <si>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</si>
  <si>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</si>
  <si>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</si>
  <si>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</si>
  <si>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</si>
  <si>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</si>
  <si>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</si>
  <si>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</si>
  <si>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</si>
  <si>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</si>
  <si>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</si>
  <si>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</si>
  <si>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</si>
  <si>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</si>
  <si>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</si>
  <si>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</si>
  <si>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</si>
  <si>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</si>
  <si>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</si>
  <si>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</si>
  <si>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</si>
  <si>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</si>
  <si>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</si>
  <si>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</si>
  <si>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</si>
  <si>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</si>
  <si>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</si>
  <si>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</si>
  <si>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</si>
  <si>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</si>
  <si>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</si>
  <si>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</si>
  <si>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</si>
  <si>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</si>
  <si>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</si>
  <si>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</si>
  <si>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</si>
  <si>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</si>
  <si>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</si>
  <si>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</si>
  <si>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</si>
  <si>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</si>
  <si>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</si>
  <si>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</si>
  <si>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</si>
  <si>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</si>
  <si>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</si>
  <si>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</si>
  <si>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</si>
  <si>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</si>
  <si>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</si>
  <si>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</si>
  <si>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</si>
  <si>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</si>
  <si>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</si>
  <si>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</si>
  <si>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</si>
  <si>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</si>
  <si>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</si>
  <si>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</si>
  <si>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</si>
  <si>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</si>
  <si>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</si>
  <si>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</si>
  <si>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</si>
  <si>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</si>
  <si>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</si>
  <si>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</si>
  <si>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</si>
  <si>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</si>
  <si>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</si>
  <si>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</si>
  <si>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</si>
  <si>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</si>
  <si>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</si>
  <si>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</si>
  <si>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</si>
  <si>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</si>
  <si>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</si>
  <si>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</si>
  <si>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</si>
  <si>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</si>
  <si>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</si>
  <si>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</si>
  <si>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</si>
  <si>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</si>
  <si>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</si>
  <si>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</si>
  <si>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</si>
  <si>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</si>
  <si>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</si>
  <si>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</si>
  <si>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</si>
  <si>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</si>
  <si>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</si>
  <si>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</si>
  <si>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</si>
  <si>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</si>
  <si>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</si>
  <si>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</si>
  <si>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</si>
  <si>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</si>
  <si>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</si>
  <si>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</si>
  <si>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</si>
  <si>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</si>
  <si>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</si>
  <si>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</si>
  <si>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</si>
  <si>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</si>
  <si>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</si>
  <si>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</si>
  <si>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</si>
  <si>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</si>
  <si>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</si>
  <si>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</si>
  <si>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</si>
  <si>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</si>
  <si>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</si>
  <si>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</si>
  <si>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</si>
  <si>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</si>
  <si>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</si>
  <si>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</si>
  <si>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</si>
  <si>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</si>
  <si>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</si>
  <si>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</si>
  <si>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</si>
  <si>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</si>
  <si>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</si>
  <si>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</si>
  <si>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</si>
  <si>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</si>
  <si>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</si>
  <si>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</si>
  <si>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</si>
  <si>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</si>
  <si>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</si>
  <si>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</si>
  <si>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</si>
  <si>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</si>
  <si>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</si>
  <si>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</si>
  <si>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</si>
  <si>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</si>
  <si>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</si>
  <si>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</si>
  <si>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</si>
  <si>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</si>
  <si>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</si>
  <si>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</si>
  <si>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</si>
  <si>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</si>
  <si>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</si>
  <si>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</si>
  <si>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</si>
  <si>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</si>
  <si>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</si>
  <si>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</si>
  <si>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</si>
  <si>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</si>
  <si>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</si>
  <si>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</si>
  <si>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</si>
  <si>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</si>
  <si>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</si>
  <si>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</si>
  <si>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</si>
  <si>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</si>
  <si>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</si>
  <si>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</si>
  <si>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</si>
  <si>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</si>
  <si>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</si>
  <si>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</si>
  <si>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</si>
  <si>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</si>
  <si>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</si>
  <si>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</si>
  <si>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</si>
  <si>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</si>
  <si>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</si>
  <si>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</si>
  <si>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</si>
  <si>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</si>
  <si>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</si>
  <si>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</si>
  <si>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</si>
  <si>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</si>
  <si>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</si>
  <si>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</si>
  <si>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</si>
  <si>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</si>
  <si>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</si>
  <si>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</si>
  <si>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</si>
  <si>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</si>
  <si>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</si>
  <si>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</si>
  <si>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</si>
  <si>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</si>
  <si>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</si>
  <si>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</si>
  <si>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</si>
  <si>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</si>
  <si>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</si>
  <si>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</si>
  <si>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</si>
  <si>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</si>
  <si>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</si>
  <si>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</si>
  <si>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</si>
  <si>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</si>
  <si>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</si>
  <si>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</si>
  <si>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</si>
  <si>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</si>
  <si>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</si>
  <si>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</si>
  <si>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</si>
  <si>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</si>
  <si>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</si>
  <si>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</si>
  <si>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</si>
  <si>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</si>
  <si>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</si>
  <si>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</si>
  <si>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</si>
  <si>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</si>
  <si>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</si>
  <si>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</si>
  <si>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</si>
  <si>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</si>
  <si>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</si>
  <si>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</si>
  <si>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</si>
  <si>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</si>
  <si>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</si>
  <si>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</si>
  <si>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</si>
  <si>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</si>
  <si>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</si>
  <si>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</si>
  <si>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</si>
  <si>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</si>
  <si>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</si>
  <si>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</si>
  <si>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</si>
  <si>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</si>
  <si>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</si>
  <si>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</si>
  <si>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</si>
  <si>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</si>
  <si>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</si>
  <si>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</si>
  <si>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</si>
  <si>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</si>
  <si>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</si>
  <si>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</si>
  <si>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</si>
  <si>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</si>
  <si>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</si>
  <si>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</si>
  <si>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</si>
  <si>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</si>
  <si>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</si>
  <si>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</si>
  <si>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</si>
  <si>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</si>
  <si>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</si>
  <si>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</si>
  <si>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</si>
  <si>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</si>
  <si>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</si>
  <si>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</si>
  <si>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</si>
  <si>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</si>
  <si>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</si>
  <si>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</si>
  <si>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</si>
  <si>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</si>
  <si>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</si>
  <si>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</si>
  <si>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</si>
  <si>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</si>
  <si>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</si>
  <si>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</si>
  <si>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</si>
  <si>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</si>
  <si>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</si>
  <si>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</si>
  <si>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</si>
  <si>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</si>
  <si>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</si>
  <si>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</si>
  <si>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</si>
  <si>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</si>
  <si>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</si>
  <si>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</si>
  <si>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</si>
  <si>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</si>
  <si>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</si>
  <si>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</si>
  <si>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</si>
  <si>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</si>
  <si>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</si>
  <si>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</si>
  <si>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</si>
  <si>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</si>
  <si>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</si>
  <si>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</si>
  <si>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</si>
  <si>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</si>
  <si>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</si>
  <si>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</si>
  <si>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</si>
  <si>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</si>
  <si>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</si>
  <si>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</si>
  <si>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</si>
  <si>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</si>
  <si>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</si>
  <si>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</si>
  <si>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</si>
  <si>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</si>
  <si>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</si>
  <si>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</si>
  <si>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</si>
  <si>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</si>
  <si>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</si>
  <si>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</si>
  <si>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</si>
  <si>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</si>
  <si>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</si>
  <si>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</si>
  <si>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</si>
  <si>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</si>
  <si>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</si>
  <si>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</si>
  <si>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</si>
  <si>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</si>
  <si>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</si>
  <si>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</si>
  <si>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</si>
  <si>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</si>
  <si>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</si>
  <si>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</si>
  <si>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</si>
  <si>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</si>
  <si>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</si>
  <si>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</si>
  <si>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</si>
  <si>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</si>
  <si>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</si>
  <si>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</si>
  <si>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</si>
  <si>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</si>
  <si>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</si>
  <si>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</si>
  <si>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</si>
  <si>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</si>
  <si>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</si>
  <si>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</si>
  <si>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</si>
  <si>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</si>
  <si>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</si>
  <si>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</si>
  <si>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</si>
  <si>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</si>
  <si>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</si>
  <si>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</si>
  <si>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</si>
  <si>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</si>
  <si>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</si>
  <si>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</si>
  <si>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</si>
  <si>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</si>
  <si>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</si>
  <si>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</si>
  <si>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</si>
  <si>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</si>
  <si>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</si>
  <si>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</si>
  <si>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</si>
  <si>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</si>
  <si>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</si>
  <si>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</si>
  <si>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</si>
  <si>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</si>
  <si>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</si>
  <si>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</si>
  <si>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</si>
  <si>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</si>
  <si>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</si>
  <si>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</si>
  <si>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</si>
  <si>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</si>
  <si>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</si>
  <si>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</si>
  <si>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</si>
  <si>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</si>
  <si>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</si>
  <si>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</si>
  <si>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</si>
  <si>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</si>
  <si>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</si>
  <si>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</si>
  <si>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</si>
  <si>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</si>
  <si>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</si>
  <si>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</si>
  <si>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</si>
  <si>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</si>
  <si>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</si>
  <si>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</si>
  <si>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</si>
  <si>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</si>
  <si>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</si>
  <si>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</si>
  <si>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</si>
  <si>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</si>
  <si>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</si>
  <si>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</si>
  <si>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</si>
  <si>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</si>
  <si>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</si>
  <si>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</si>
  <si>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</si>
  <si>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</si>
  <si>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</si>
  <si>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</si>
  <si>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</si>
  <si>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</si>
  <si>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</si>
  <si>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</si>
  <si>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</si>
  <si>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</si>
  <si>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</si>
  <si>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</si>
  <si>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</si>
  <si>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</si>
  <si>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</si>
  <si>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</si>
  <si>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</si>
  <si>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</si>
  <si>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</si>
  <si>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</si>
  <si>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</si>
  <si>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</si>
  <si>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</si>
  <si>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</si>
  <si>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</si>
  <si>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</si>
  <si>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</si>
  <si>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</si>
  <si>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</si>
  <si>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</si>
  <si>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</si>
  <si>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</si>
  <si>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</si>
  <si>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</si>
  <si>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</si>
  <si>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</si>
  <si>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</si>
  <si>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</si>
  <si>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</si>
  <si>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</si>
  <si>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</si>
  <si>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</si>
  <si>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</si>
  <si>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</si>
  <si>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</si>
  <si>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</si>
  <si>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</si>
  <si>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</si>
  <si>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</si>
  <si>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</si>
  <si>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</si>
  <si>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</si>
  <si>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</si>
  <si>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</si>
  <si>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</si>
  <si>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</si>
  <si>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</si>
  <si>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</si>
  <si>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</si>
  <si>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</si>
  <si>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</si>
  <si>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</si>
  <si>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</si>
  <si>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</si>
  <si>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</si>
  <si>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</si>
  <si>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</si>
  <si>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</si>
  <si>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</si>
  <si>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</si>
  <si>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</si>
  <si>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</si>
  <si>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</si>
  <si>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</si>
  <si>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</si>
  <si>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</si>
  <si>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</si>
  <si>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</si>
  <si>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</si>
  <si>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</si>
  <si>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</si>
  <si>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</si>
  <si>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</si>
  <si>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</si>
  <si>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</si>
  <si>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</si>
  <si>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</si>
  <si>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</si>
  <si>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</si>
  <si>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</si>
  <si>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</si>
  <si>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</si>
  <si>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</si>
  <si>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</si>
  <si>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</si>
  <si>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</si>
  <si>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</si>
  <si>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</si>
  <si>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</si>
  <si>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</si>
  <si>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</si>
  <si>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</si>
  <si>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</si>
  <si>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</si>
  <si>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</si>
  <si>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</si>
  <si>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</si>
  <si>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</si>
  <si>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</si>
  <si>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</si>
  <si>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</si>
  <si>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</si>
  <si>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</si>
  <si>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</si>
  <si>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</si>
  <si>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</si>
  <si>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</si>
  <si>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</si>
  <si>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</si>
  <si>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</si>
  <si>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</si>
  <si>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</si>
  <si>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</si>
  <si>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</si>
  <si>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</si>
  <si>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</si>
  <si>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</si>
  <si>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</si>
  <si>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</si>
  <si>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</si>
  <si>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</si>
  <si>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</si>
  <si>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</si>
  <si>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</si>
  <si>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</si>
  <si>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</si>
  <si>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</si>
  <si>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</si>
  <si>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</si>
  <si>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</si>
  <si>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</si>
  <si>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</si>
  <si>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</si>
  <si>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</si>
  <si>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</si>
  <si>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</si>
  <si>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</si>
  <si>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</si>
  <si>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</si>
  <si>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</si>
  <si>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</si>
  <si>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</si>
  <si>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</si>
  <si>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</si>
  <si>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</si>
  <si>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</si>
  <si>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</si>
  <si>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</si>
  <si>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</si>
  <si>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</si>
  <si>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</si>
  <si>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</si>
  <si>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</si>
  <si>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</si>
  <si>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</si>
  <si>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</si>
  <si>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</si>
  <si>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</si>
  <si>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</si>
  <si>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</si>
  <si>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</si>
  <si>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</si>
  <si>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</si>
  <si>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</si>
  <si>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</si>
  <si>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</si>
  <si>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</si>
  <si>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</si>
  <si>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</si>
  <si>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</si>
  <si>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</si>
  <si>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</si>
  <si>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</si>
  <si>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</si>
  <si>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</si>
  <si>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</si>
  <si>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</si>
  <si>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</si>
  <si>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</si>
  <si>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</si>
  <si>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</si>
  <si>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</si>
  <si>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</si>
  <si>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</si>
  <si>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</si>
  <si>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</si>
  <si>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</si>
  <si>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</si>
  <si>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</si>
  <si>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</si>
  <si>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</si>
  <si>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</si>
  <si>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</si>
  <si>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</si>
  <si>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</si>
  <si>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</si>
  <si>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</si>
  <si>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</si>
  <si>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</si>
  <si>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</si>
  <si>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</si>
  <si>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</si>
  <si>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</si>
  <si>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</si>
  <si>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</si>
  <si>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</si>
  <si>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</si>
  <si>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</si>
  <si>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</si>
  <si>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</si>
  <si>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</si>
  <si>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</si>
  <si>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</si>
  <si>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</si>
  <si>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</si>
  <si>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</si>
  <si>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</si>
  <si>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</si>
  <si>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</si>
  <si>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</si>
  <si>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</si>
  <si>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</si>
  <si>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</si>
  <si>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</si>
  <si>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</si>
  <si>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</si>
  <si>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</si>
  <si>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</si>
  <si>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</si>
  <si>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</si>
  <si>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</si>
  <si>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</si>
  <si>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</si>
  <si>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</si>
  <si>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</si>
  <si>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</si>
  <si>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</si>
  <si>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</si>
  <si>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</si>
  <si>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</si>
  <si>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</si>
  <si>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</si>
  <si>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</si>
  <si>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</si>
  <si>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</si>
  <si>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</si>
  <si>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</si>
  <si>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</si>
  <si>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</si>
  <si>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</si>
  <si>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</si>
  <si>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</si>
  <si>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</si>
  <si>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</si>
  <si>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</si>
  <si>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</si>
  <si>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</si>
  <si>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</si>
  <si>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</si>
  <si>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</si>
  <si>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</si>
  <si>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</si>
  <si>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</si>
  <si>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</si>
  <si>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</si>
  <si>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</si>
  <si>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</si>
  <si>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</si>
  <si>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</si>
  <si>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</si>
  <si>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</si>
  <si>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</si>
  <si>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</si>
  <si>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</si>
  <si>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</si>
  <si>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</si>
  <si>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</si>
  <si>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</si>
  <si>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</si>
  <si>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</si>
  <si>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</si>
  <si>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</si>
  <si>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</si>
  <si>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</si>
  <si>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</si>
  <si>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</si>
  <si>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</si>
  <si>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</si>
  <si>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</si>
  <si>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</si>
  <si>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</si>
  <si>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</si>
  <si>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</si>
  <si>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</si>
  <si>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</si>
  <si>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</si>
  <si>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</si>
  <si>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</si>
  <si>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</si>
  <si>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</si>
  <si>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</si>
  <si>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</si>
  <si>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</si>
  <si>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</si>
  <si>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</si>
  <si>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</si>
  <si>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</si>
  <si>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</si>
  <si>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</si>
  <si>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</si>
  <si>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</si>
  <si>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</si>
  <si>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</si>
  <si>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</si>
  <si>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</si>
  <si>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</si>
  <si>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</si>
  <si>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</si>
  <si>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</si>
  <si>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</si>
  <si>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</si>
  <si>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</si>
  <si>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</si>
  <si>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</si>
  <si>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</si>
  <si>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</si>
  <si>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</si>
  <si>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</si>
  <si>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</si>
  <si>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</si>
  <si>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</si>
  <si>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</si>
  <si>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</si>
  <si>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</si>
  <si>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</si>
  <si>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</si>
  <si>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</si>
  <si>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</si>
  <si>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</si>
  <si>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</si>
  <si>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</si>
  <si>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</si>
  <si>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</si>
  <si>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</si>
  <si>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</si>
  <si>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</si>
  <si>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</si>
  <si>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</si>
  <si>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</si>
  <si>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</si>
  <si>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</si>
  <si>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</si>
  <si>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</si>
  <si>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</si>
  <si>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</si>
  <si>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</si>
  <si>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</si>
  <si>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</si>
  <si>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</si>
  <si>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</si>
  <si>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</si>
  <si>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</si>
  <si>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</si>
  <si>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</si>
  <si>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</si>
  <si>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</si>
  <si>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</si>
  <si>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</si>
  <si>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</si>
  <si>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</si>
  <si>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</si>
  <si>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</si>
  <si>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</si>
  <si>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</si>
  <si>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</si>
  <si>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</si>
  <si>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</si>
  <si>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</si>
  <si>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</si>
  <si>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</si>
  <si>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</si>
  <si>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</si>
  <si>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</si>
  <si>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</si>
  <si>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</si>
  <si>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</si>
  <si>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</si>
  <si>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</si>
  <si>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</si>
  <si>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</si>
  <si>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</si>
  <si>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</si>
  <si>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</si>
  <si>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</si>
  <si>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</si>
  <si>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</si>
  <si>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</si>
  <si>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</si>
  <si>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</si>
  <si>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</si>
  <si>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</si>
  <si>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</si>
  <si>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</si>
  <si>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</si>
  <si>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</si>
  <si>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</si>
  <si>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</si>
  <si>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</si>
  <si>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</si>
  <si>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</si>
  <si>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</si>
  <si>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</si>
  <si>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</si>
  <si>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</si>
  <si>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</si>
  <si>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</si>
  <si>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</si>
  <si>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</si>
  <si>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</si>
  <si>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</si>
  <si>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</si>
  <si>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</si>
  <si>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</si>
  <si>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</si>
  <si>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</si>
  <si>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</si>
  <si>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</si>
  <si>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</si>
  <si>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</si>
  <si>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</si>
  <si>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</si>
  <si>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</si>
  <si>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</si>
  <si>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</si>
  <si>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</si>
  <si>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</si>
  <si>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</si>
  <si>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</si>
  <si>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</si>
  <si>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</si>
  <si>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</si>
  <si>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</si>
  <si>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</si>
  <si>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</si>
  <si>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</si>
  <si>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</si>
  <si>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</si>
  <si>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</si>
  <si>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</si>
  <si>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</si>
  <si>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</si>
  <si>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</si>
  <si>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</si>
  <si>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</si>
  <si>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</si>
  <si>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</si>
  <si>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</si>
  <si>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</si>
  <si>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</si>
  <si>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</si>
  <si>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</si>
  <si>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</si>
  <si>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</si>
  <si>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</si>
  <si>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</si>
  <si>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</si>
  <si>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</si>
  <si>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</si>
  <si>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</si>
  <si>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</si>
  <si>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</si>
  <si>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</si>
  <si>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</si>
  <si>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</si>
  <si>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</si>
  <si>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</si>
  <si>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</si>
  <si>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</si>
  <si>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</si>
  <si>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</si>
  <si>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</si>
  <si>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</si>
  <si>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</si>
  <si>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</si>
  <si>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</si>
  <si>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</si>
  <si>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</si>
  <si>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</si>
  <si>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</si>
  <si>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</si>
  <si>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</si>
  <si>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</si>
  <si>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</si>
  <si>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</si>
  <si>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</si>
  <si>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</si>
  <si>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</si>
  <si>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</si>
  <si>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</si>
  <si>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</si>
  <si>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</si>
  <si>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</si>
  <si>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</si>
  <si>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</si>
  <si>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</si>
  <si>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</si>
  <si>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</si>
  <si>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</si>
  <si>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</si>
  <si>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</si>
  <si>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</si>
  <si>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</si>
  <si>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</si>
  <si>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</si>
  <si>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</si>
  <si>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</si>
  <si>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</si>
  <si>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</si>
  <si>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</si>
  <si>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</si>
  <si>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</si>
  <si>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</si>
  <si>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</si>
  <si>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</si>
  <si>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</si>
  <si>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</si>
  <si>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</si>
  <si>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</si>
  <si>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</si>
  <si>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</si>
  <si>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</si>
  <si>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</si>
  <si>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</si>
  <si>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</si>
  <si>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</si>
  <si>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</si>
  <si>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</si>
  <si>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</si>
  <si>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</si>
  <si>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</si>
  <si>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</si>
  <si>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</si>
  <si>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</si>
  <si>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</si>
  <si>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</si>
  <si>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</si>
  <si>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</si>
  <si>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</si>
  <si>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</si>
  <si>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</si>
  <si>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</si>
  <si>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</si>
  <si>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</si>
  <si>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</si>
  <si>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</si>
  <si>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</si>
  <si>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</si>
  <si>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</si>
  <si>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</si>
  <si>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</si>
  <si>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</si>
  <si>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</si>
  <si>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</si>
  <si>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</si>
  <si>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</si>
  <si>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</si>
  <si>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</si>
  <si>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</si>
  <si>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</si>
  <si>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</si>
  <si>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</si>
  <si>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</si>
  <si>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</si>
  <si>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</si>
  <si>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</si>
  <si>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</si>
  <si>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</si>
  <si>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</si>
  <si>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</si>
  <si>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</si>
  <si>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</si>
  <si>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</si>
  <si>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</si>
  <si>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</si>
  <si>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</si>
  <si>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</si>
  <si>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</si>
  <si>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</si>
  <si>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</si>
  <si>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</si>
  <si>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</si>
  <si>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</si>
  <si>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</si>
  <si>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</si>
  <si>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</si>
  <si>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</si>
  <si>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</si>
  <si>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</si>
  <si>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</si>
  <si>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</si>
  <si>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</si>
  <si>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</si>
  <si>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</si>
  <si>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</si>
  <si>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</si>
  <si>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</si>
  <si>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</si>
  <si>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</si>
  <si>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</si>
  <si>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</si>
  <si>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</si>
  <si>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</si>
  <si>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</si>
  <si>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</si>
  <si>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</si>
  <si>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</si>
  <si>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</si>
  <si>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</si>
  <si>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</si>
  <si>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</si>
  <si>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</si>
  <si>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</si>
  <si>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</si>
  <si>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</si>
  <si>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</si>
  <si>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</si>
  <si>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</si>
  <si>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</si>
  <si>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</si>
  <si>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</si>
  <si>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</si>
  <si>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</si>
  <si>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</si>
  <si>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</si>
  <si>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</si>
  <si>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</si>
  <si>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</si>
  <si>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</si>
  <si>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</si>
  <si>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</si>
  <si>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</si>
  <si>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</si>
  <si>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</si>
  <si>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</si>
  <si>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</si>
  <si>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</si>
  <si>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</si>
  <si>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</si>
  <si>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</si>
  <si>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</si>
  <si>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</si>
  <si>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</si>
  <si>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</si>
  <si>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</si>
  <si>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</si>
  <si>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</si>
  <si>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</si>
  <si>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</si>
  <si>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</si>
  <si>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</si>
  <si>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</si>
  <si>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</si>
  <si>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</si>
  <si>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</si>
  <si>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</si>
  <si>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</si>
  <si>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</si>
  <si>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</si>
  <si>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</si>
  <si>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</si>
  <si>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</si>
  <si>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</si>
  <si>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</si>
  <si>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</si>
  <si>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</si>
  <si>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</si>
  <si>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</si>
  <si>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</si>
  <si>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</si>
  <si>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</si>
  <si>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</si>
  <si>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</si>
  <si>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</si>
  <si>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</si>
  <si>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</si>
  <si>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</si>
  <si>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</si>
  <si>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</si>
  <si>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</si>
  <si>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</si>
  <si>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</si>
  <si>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</si>
  <si>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</si>
  <si>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</si>
  <si>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</si>
  <si>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</si>
  <si>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</si>
  <si>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</si>
  <si>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</si>
  <si>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</si>
  <si>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</si>
  <si>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</si>
  <si>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</si>
  <si>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</si>
  <si>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</si>
  <si>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</si>
  <si>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</si>
  <si>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</si>
  <si>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</si>
  <si>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</si>
  <si>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</si>
  <si>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</si>
  <si>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</si>
  <si>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</si>
  <si>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</si>
  <si>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</si>
  <si>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</si>
  <si>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</si>
  <si>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</si>
  <si>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</si>
  <si>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</si>
  <si>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</si>
  <si>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</si>
  <si>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</si>
  <si>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</si>
  <si>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</si>
  <si>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</si>
  <si>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</si>
  <si>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</si>
  <si>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</si>
  <si>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</si>
  <si>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</si>
  <si>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</si>
  <si>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</si>
  <si>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</si>
  <si>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</si>
  <si>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</si>
  <si>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</si>
  <si>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</si>
  <si>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</si>
  <si>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</si>
  <si>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</si>
  <si>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</si>
  <si>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</si>
  <si>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</si>
  <si>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</si>
  <si>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</si>
  <si>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</si>
  <si>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</si>
  <si>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</si>
  <si>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</si>
  <si>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</si>
  <si>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</si>
  <si>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</si>
  <si>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</si>
  <si>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</si>
  <si>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</si>
  <si>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</si>
  <si>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</si>
  <si>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</si>
  <si>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</si>
  <si>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</si>
  <si>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</si>
  <si>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</si>
  <si>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</si>
  <si>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</si>
  <si>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</si>
  <si>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</si>
  <si>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</si>
  <si>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</si>
  <si>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</si>
  <si>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</si>
  <si>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</si>
  <si>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</si>
  <si>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</si>
  <si>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</si>
  <si>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</si>
  <si>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</si>
  <si>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</si>
  <si>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</si>
  <si>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</si>
  <si>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</si>
  <si>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</si>
  <si>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</si>
  <si>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</si>
  <si>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</si>
  <si>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</si>
  <si>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</si>
  <si>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</si>
  <si>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</si>
  <si>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</si>
  <si>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</si>
  <si>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</si>
  <si>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</si>
  <si>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</si>
  <si>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</si>
  <si>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</si>
  <si>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</si>
  <si>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</si>
  <si>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</si>
  <si>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</si>
  <si>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</si>
  <si>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</si>
  <si>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</si>
  <si>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</si>
  <si>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</si>
  <si>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</si>
  <si>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</si>
  <si>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</si>
  <si>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</si>
  <si>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</si>
  <si>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</si>
  <si>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</si>
  <si>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</si>
  <si>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</si>
  <si>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</si>
  <si>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</si>
  <si>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</si>
  <si>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</si>
  <si>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</si>
  <si>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</si>
  <si>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</si>
  <si>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</si>
  <si>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</si>
  <si>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</si>
  <si>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</si>
  <si>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</si>
  <si>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</si>
  <si>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</si>
  <si>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</si>
  <si>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</si>
  <si>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</si>
  <si>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</si>
  <si>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</si>
  <si>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</si>
  <si>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</si>
  <si>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</si>
  <si>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</si>
  <si>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</si>
  <si>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</si>
  <si>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</si>
  <si>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</si>
  <si>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</si>
  <si>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</si>
  <si>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</si>
  <si>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</si>
  <si>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</si>
  <si>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</si>
  <si>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</si>
  <si>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</si>
  <si>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</si>
  <si>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</si>
  <si>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</si>
  <si>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</si>
  <si>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</si>
  <si>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</si>
  <si>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</si>
  <si>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</si>
  <si>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</si>
  <si>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</si>
  <si>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</si>
  <si>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</si>
  <si>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</si>
  <si>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</si>
  <si>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</si>
  <si>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</si>
  <si>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</si>
  <si>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</si>
  <si>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</si>
  <si>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</si>
  <si>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</si>
  <si>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</si>
  <si>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</si>
  <si>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</si>
  <si>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</si>
  <si>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</si>
  <si>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</si>
  <si>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</si>
  <si>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</si>
  <si>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</si>
  <si>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</si>
  <si>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</si>
  <si>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</si>
  <si>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</si>
  <si>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</si>
  <si>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</si>
  <si>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</si>
  <si>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</si>
  <si>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</si>
  <si>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</si>
  <si>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</si>
  <si>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</si>
  <si>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</si>
  <si>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</si>
  <si>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</si>
  <si>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</si>
  <si>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</si>
  <si>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</si>
  <si>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</si>
  <si>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</si>
  <si>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</si>
  <si>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</si>
  <si>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</si>
  <si>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</si>
  <si>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</si>
  <si>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</si>
  <si>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</si>
  <si>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</si>
  <si>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</si>
  <si>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</si>
  <si>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</si>
  <si>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</si>
  <si>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</si>
  <si>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</si>
  <si>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</si>
  <si>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</si>
  <si>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</si>
  <si>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</si>
  <si>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</si>
  <si>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</si>
  <si>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</si>
  <si>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</si>
  <si>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</si>
  <si>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</si>
  <si>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</si>
  <si>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</si>
  <si>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</si>
  <si>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</si>
  <si>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</si>
  <si>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</si>
  <si>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</si>
  <si>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</si>
  <si>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</si>
  <si>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</si>
  <si>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</si>
  <si>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</si>
  <si>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</si>
  <si>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</si>
  <si>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</si>
  <si>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</si>
  <si>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</si>
  <si>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</si>
  <si>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</si>
  <si>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</si>
  <si>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</si>
  <si>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</si>
  <si>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</si>
  <si>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</si>
  <si>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</si>
  <si>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</si>
  <si>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</si>
  <si>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</si>
  <si>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</si>
  <si>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</si>
  <si>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</si>
  <si>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</si>
  <si>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</si>
  <si>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</si>
  <si>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</si>
  <si>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</si>
  <si>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</si>
  <si>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</si>
  <si>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</si>
  <si>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</si>
  <si>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</si>
  <si>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</si>
  <si>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</si>
  <si>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</si>
  <si>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</si>
  <si>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</si>
  <si>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</si>
  <si>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</si>
  <si>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</si>
  <si>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</si>
  <si>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</si>
  <si>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</si>
  <si>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</si>
  <si>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</si>
  <si>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</si>
  <si>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</si>
  <si>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</si>
  <si>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</si>
  <si>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</si>
  <si>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</si>
  <si>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</si>
  <si>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</si>
  <si>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</si>
  <si>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</si>
  <si>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</si>
  <si>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</si>
  <si>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</si>
  <si>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</si>
  <si>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</si>
  <si>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</si>
  <si>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</si>
  <si>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</si>
  <si>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</si>
  <si>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</si>
  <si>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</si>
  <si>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</si>
  <si>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</si>
  <si>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</si>
  <si>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</si>
  <si>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</si>
  <si>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</si>
  <si>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</si>
  <si>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</si>
  <si>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</si>
  <si>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</si>
  <si>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</si>
  <si>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</si>
  <si>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</si>
  <si>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</si>
  <si>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</si>
  <si>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</si>
  <si>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</si>
  <si>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</si>
  <si>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</si>
  <si>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</si>
  <si>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</si>
  <si>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</si>
  <si>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</si>
  <si>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</si>
  <si>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</si>
  <si>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</si>
  <si>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</si>
  <si>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</si>
  <si>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</si>
  <si>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</si>
  <si>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</si>
  <si>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</si>
  <si>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</si>
  <si>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</si>
  <si>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</si>
  <si>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</si>
  <si>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</si>
  <si>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</si>
  <si>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</si>
  <si>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</si>
  <si>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</si>
  <si>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</si>
  <si>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</si>
  <si>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</si>
  <si>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</si>
  <si>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</si>
  <si>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</si>
  <si>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</si>
  <si>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</si>
  <si>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</si>
  <si>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</si>
  <si>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</si>
  <si>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</si>
  <si>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</si>
  <si>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</si>
  <si>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</si>
  <si>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</si>
  <si>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</si>
  <si>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</si>
  <si>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</si>
  <si>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</si>
  <si>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</si>
  <si>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</si>
  <si>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</si>
  <si>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</si>
  <si>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</si>
  <si>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</si>
  <si>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</si>
  <si>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</si>
  <si>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</si>
  <si>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</si>
  <si>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</si>
  <si>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</si>
  <si>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</si>
  <si>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</si>
  <si>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</si>
  <si>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</si>
  <si>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</si>
  <si>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</si>
  <si>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</si>
  <si>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</si>
  <si>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</si>
  <si>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</si>
  <si>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</si>
  <si>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</si>
  <si>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</si>
  <si>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</si>
  <si>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</si>
  <si>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</si>
  <si>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</si>
  <si>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</si>
  <si>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</si>
  <si>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</si>
  <si>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</si>
  <si>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</si>
  <si>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</si>
  <si>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</si>
  <si>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</si>
  <si>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</si>
  <si>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</si>
  <si>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</si>
  <si>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</si>
  <si>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</si>
  <si>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</si>
  <si>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</si>
  <si>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</si>
  <si>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</si>
  <si>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</si>
  <si>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</si>
  <si>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</si>
  <si>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</si>
  <si>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</si>
  <si>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</si>
  <si>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</si>
  <si>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</si>
  <si>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</si>
  <si>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</si>
  <si>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</si>
  <si>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</si>
  <si>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</si>
  <si>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</si>
  <si>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</si>
  <si>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</si>
  <si>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</si>
  <si>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</si>
  <si>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</si>
  <si>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</si>
  <si>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</si>
  <si>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</si>
  <si>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</si>
  <si>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</si>
  <si>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</si>
  <si>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</si>
  <si>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</si>
  <si>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</si>
  <si>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</si>
  <si>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</si>
  <si>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</si>
  <si>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</si>
  <si>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</si>
  <si>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</si>
  <si>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</si>
  <si>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</si>
  <si>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</si>
  <si>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</si>
  <si>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</si>
  <si>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</si>
  <si>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</si>
  <si>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</si>
  <si>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</si>
  <si>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</si>
  <si>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</si>
  <si>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</si>
  <si>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</si>
  <si>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</si>
  <si>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</si>
  <si>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</si>
  <si>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</si>
  <si>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</si>
  <si>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</si>
  <si>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</si>
  <si>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</si>
  <si>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</si>
  <si>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</si>
  <si>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</si>
  <si>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</si>
  <si>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</si>
  <si>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</si>
  <si>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</si>
  <si>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</si>
  <si>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</si>
  <si>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</si>
  <si>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</si>
  <si>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</si>
  <si>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</si>
  <si>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</si>
  <si>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</si>
  <si>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</si>
  <si>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</si>
  <si>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</si>
  <si>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</si>
  <si>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</si>
  <si>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</si>
  <si>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</si>
  <si>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</si>
  <si>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</si>
  <si>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</si>
  <si>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</si>
  <si>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</si>
  <si>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</si>
  <si>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</si>
  <si>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</si>
  <si>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</si>
  <si>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</si>
  <si>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</si>
  <si>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</si>
  <si>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</si>
  <si>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</si>
  <si>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</si>
  <si>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</si>
  <si>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</si>
  <si>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</si>
  <si>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</si>
  <si>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</si>
  <si>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</si>
  <si>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</si>
  <si>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</si>
  <si>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</si>
  <si>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</si>
  <si>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</si>
  <si>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</si>
  <si>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</si>
  <si>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</si>
  <si>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</si>
  <si>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</si>
  <si>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</si>
  <si>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</si>
  <si>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</si>
  <si>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</si>
  <si>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</si>
  <si>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</si>
  <si>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</si>
  <si>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</si>
  <si>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</si>
  <si>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</si>
  <si>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</si>
  <si>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</si>
  <si>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</si>
  <si>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</si>
  <si>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</si>
  <si>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</si>
  <si>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</si>
  <si>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</si>
  <si>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</si>
  <si>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</si>
  <si>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</si>
  <si>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</si>
  <si>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</si>
  <si>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</si>
  <si>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</si>
  <si>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</si>
  <si>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</si>
  <si>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</si>
  <si>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</si>
  <si>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</si>
  <si>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</si>
  <si>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</si>
  <si>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</si>
  <si>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</si>
  <si>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</si>
  <si>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</si>
  <si>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</si>
  <si>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</si>
  <si>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</si>
  <si>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</si>
  <si>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</si>
  <si>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</si>
  <si>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</si>
  <si>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</si>
  <si>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</si>
  <si>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</si>
  <si>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</si>
  <si>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</si>
  <si>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</si>
  <si>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</si>
  <si>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</si>
  <si>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</si>
  <si>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</si>
  <si>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</si>
  <si>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</si>
  <si>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</si>
  <si>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</si>
  <si>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</si>
  <si>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</si>
  <si>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</si>
  <si>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</si>
  <si>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</si>
  <si>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</si>
  <si>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</si>
  <si>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</si>
  <si>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</si>
  <si>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</si>
  <si>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</si>
  <si>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</si>
  <si>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</si>
  <si>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</si>
  <si>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</si>
  <si>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</si>
  <si>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</si>
  <si>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</si>
  <si>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</si>
  <si>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</si>
  <si>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</si>
  <si>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</si>
  <si>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</si>
  <si>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</si>
  <si>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</si>
  <si>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</si>
  <si>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</si>
  <si>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</si>
  <si>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</si>
  <si>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</si>
  <si>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</si>
  <si>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</si>
  <si>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</si>
  <si>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</si>
  <si>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</si>
  <si>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</si>
  <si>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</si>
  <si>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</si>
  <si>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</si>
  <si>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</si>
  <si>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</si>
  <si>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</si>
  <si>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</si>
  <si>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</si>
  <si>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</si>
  <si>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</si>
  <si>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</si>
  <si>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</si>
  <si>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</si>
  <si>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</si>
  <si>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</si>
  <si>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</si>
  <si>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</si>
  <si>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</si>
  <si>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</si>
  <si>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</si>
  <si>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</si>
  <si>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</si>
  <si>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</si>
  <si>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</si>
  <si>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</si>
  <si>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</si>
  <si>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</si>
  <si>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</si>
  <si>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</si>
  <si>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</si>
  <si>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</si>
  <si>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</si>
  <si>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</si>
  <si>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</si>
  <si>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</si>
  <si>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</si>
  <si>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</si>
  <si>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</si>
  <si>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</si>
  <si>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</si>
  <si>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</si>
  <si>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</si>
  <si>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</si>
  <si>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</si>
  <si>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</si>
  <si>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</si>
  <si>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</si>
  <si>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</si>
  <si>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</si>
  <si>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</si>
  <si>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</si>
  <si>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</si>
  <si>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</si>
  <si>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</si>
  <si>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</si>
  <si>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</si>
  <si>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</si>
  <si>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</si>
  <si>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</si>
  <si>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</si>
  <si>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</si>
  <si>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</si>
  <si>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</si>
  <si>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</si>
  <si>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</si>
  <si>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</si>
  <si>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</si>
  <si>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</si>
  <si>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</si>
  <si>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</si>
  <si>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</si>
  <si>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</si>
  <si>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</si>
  <si>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</si>
  <si>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</si>
  <si>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</si>
  <si>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</si>
  <si>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</si>
  <si>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</si>
  <si>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</si>
  <si>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</si>
  <si>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</si>
  <si>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</si>
  <si>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</si>
  <si>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</si>
  <si>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</si>
  <si>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</si>
  <si>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</si>
  <si>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</si>
  <si>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</si>
  <si>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</si>
  <si>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</si>
  <si>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</si>
  <si>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</si>
  <si>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</si>
  <si>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</si>
  <si>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</si>
  <si>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</si>
  <si>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</si>
  <si>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</si>
  <si>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</si>
  <si>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</si>
  <si>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</si>
  <si>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</si>
  <si>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</si>
  <si>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</si>
  <si>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</si>
  <si>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</si>
  <si>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</si>
  <si>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</si>
  <si>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</si>
  <si>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</si>
  <si>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</si>
  <si>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</si>
  <si>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</si>
  <si>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</si>
  <si>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</si>
  <si>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</si>
  <si>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</si>
  <si>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</si>
  <si>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</si>
  <si>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</si>
  <si>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</si>
  <si>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</si>
  <si>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</si>
  <si>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</si>
  <si>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</si>
  <si>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</si>
  <si>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</si>
  <si>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</si>
  <si>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</si>
  <si>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</si>
  <si>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</si>
  <si>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</si>
  <si>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</si>
  <si>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</si>
  <si>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</si>
  <si>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</si>
  <si>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</si>
  <si>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</si>
  <si>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</si>
  <si>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</si>
  <si>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</si>
  <si>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</si>
  <si>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</si>
  <si>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</si>
  <si>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</si>
  <si>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</si>
  <si>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</si>
  <si>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</si>
  <si>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</si>
  <si>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</si>
  <si>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</si>
  <si>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</si>
  <si>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</si>
  <si>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</si>
  <si>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</si>
  <si>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</si>
  <si>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</si>
  <si>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</si>
  <si>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</si>
  <si>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</si>
  <si>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</si>
  <si>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</si>
  <si>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</si>
  <si>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</si>
  <si>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</si>
  <si>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</si>
  <si>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</si>
  <si>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</si>
  <si>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</si>
  <si>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</si>
  <si>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</si>
  <si>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</si>
  <si>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</si>
  <si>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</si>
  <si>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</si>
  <si>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</si>
  <si>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</si>
  <si>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</si>
  <si>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</si>
  <si>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</si>
  <si>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</si>
  <si>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</si>
  <si>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</si>
  <si>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</si>
  <si>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</si>
  <si>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</si>
  <si>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</si>
  <si>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</si>
  <si>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</si>
  <si>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</si>
  <si>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</si>
  <si>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</si>
  <si>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</si>
  <si>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</si>
  <si>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</si>
  <si>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</si>
  <si>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</si>
  <si>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</si>
  <si>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</si>
  <si>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</si>
  <si>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</si>
  <si>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</si>
  <si>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</si>
  <si>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</si>
  <si>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</si>
  <si>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</si>
  <si>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</si>
  <si>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</si>
  <si>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</si>
  <si>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</si>
  <si>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</si>
  <si>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</si>
  <si>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</si>
  <si>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</si>
  <si>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</si>
  <si>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</si>
  <si>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</si>
  <si>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</si>
  <si>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</si>
  <si>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</si>
  <si>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</si>
  <si>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</si>
  <si>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</si>
  <si>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</si>
  <si>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</si>
  <si>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</si>
  <si>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</si>
  <si>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</si>
  <si>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</si>
  <si>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</si>
  <si>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</si>
  <si>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</si>
  <si>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</si>
  <si>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</si>
  <si>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</si>
  <si>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</si>
  <si>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</si>
  <si>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</si>
  <si>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</si>
  <si>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</si>
  <si>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</si>
  <si>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</si>
  <si>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</si>
  <si>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</si>
  <si>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</si>
  <si>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</si>
  <si>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</si>
  <si>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</si>
  <si>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</si>
  <si>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</si>
  <si>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</si>
  <si>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</si>
  <si>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</si>
  <si>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</si>
  <si>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</si>
  <si>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</si>
  <si>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</si>
  <si>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</si>
  <si>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</si>
  <si>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</si>
  <si>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</si>
  <si>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</si>
  <si>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</si>
  <si>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</si>
  <si>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</si>
  <si>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</si>
  <si>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</si>
  <si>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</si>
  <si>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</si>
  <si>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</si>
  <si>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</si>
  <si>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</si>
  <si>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</si>
  <si>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</si>
  <si>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</si>
  <si>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</si>
  <si>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</si>
  <si>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</si>
  <si>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</si>
  <si>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</si>
  <si>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</si>
  <si>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</si>
  <si>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</si>
  <si>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</si>
  <si>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</si>
  <si>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</si>
  <si>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</si>
  <si>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</si>
  <si>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</si>
  <si>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</si>
  <si>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</si>
  <si>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</si>
  <si>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</si>
  <si>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</si>
  <si>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</si>
  <si>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</si>
  <si>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</si>
  <si>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</si>
  <si>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</si>
  <si>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</si>
  <si>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</si>
  <si>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</si>
  <si>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</si>
  <si>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</si>
  <si>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</si>
  <si>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</si>
  <si>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</si>
  <si>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</si>
  <si>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</si>
  <si>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</si>
  <si>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</si>
  <si>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</si>
  <si>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</si>
  <si>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</si>
  <si>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</si>
  <si>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</si>
  <si>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</si>
  <si>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</si>
  <si>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</si>
  <si>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</si>
  <si>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</si>
  <si>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</si>
  <si>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</si>
  <si>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</si>
  <si>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</si>
  <si>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</si>
  <si>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</si>
  <si>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</si>
  <si>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</si>
  <si>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</si>
  <si>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</si>
  <si>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</si>
  <si>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</si>
  <si>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</si>
  <si>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</si>
  <si>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</si>
  <si>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</si>
  <si>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</si>
  <si>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</si>
  <si>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</si>
  <si>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</si>
  <si>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</si>
  <si>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</si>
  <si>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</si>
  <si>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</si>
  <si>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</si>
  <si>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</si>
  <si>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</si>
  <si>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</si>
  <si>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</si>
  <si>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</si>
  <si>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</si>
  <si>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</si>
  <si>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</si>
  <si>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</si>
  <si>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</si>
  <si>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</si>
  <si>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</si>
  <si>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</si>
  <si>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</si>
  <si>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</si>
  <si>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</si>
  <si>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</si>
  <si>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</si>
  <si>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</si>
  <si>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</si>
  <si>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</si>
  <si>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</si>
  <si>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</si>
  <si>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</si>
  <si>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</si>
  <si>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</si>
  <si>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</si>
  <si>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</si>
  <si>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</si>
  <si>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</si>
  <si>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</si>
  <si>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</si>
  <si>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</si>
  <si>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</si>
  <si>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</si>
  <si>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</si>
  <si>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</si>
  <si>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</si>
  <si>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</si>
  <si>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</si>
  <si>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</si>
  <si>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</si>
  <si>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</si>
  <si>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</si>
  <si>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</si>
  <si>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</si>
  <si>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</si>
  <si>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</si>
  <si>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</si>
  <si>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</si>
  <si>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</si>
  <si>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</si>
  <si>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</si>
  <si>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</si>
  <si>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</si>
  <si>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</si>
  <si>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</si>
  <si>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</si>
  <si>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</si>
  <si>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</si>
  <si>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</si>
  <si>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</si>
  <si>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</si>
  <si>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</si>
  <si>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</si>
  <si>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</si>
  <si>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</si>
  <si>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</si>
  <si>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</si>
  <si>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</si>
  <si>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</si>
  <si>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</si>
  <si>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</si>
  <si>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</si>
  <si>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</si>
  <si>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</si>
  <si>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</si>
  <si>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</si>
  <si>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</si>
  <si>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</si>
  <si>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</si>
  <si>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</si>
  <si>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</si>
  <si>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</si>
  <si>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</si>
  <si>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</si>
  <si>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</si>
  <si>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</si>
  <si>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</si>
  <si>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</si>
  <si>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</si>
  <si>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</si>
  <si>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</si>
  <si>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</si>
  <si>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</si>
  <si>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</si>
  <si>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</si>
  <si>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</si>
  <si>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</si>
  <si>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</si>
  <si>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</si>
  <si>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</si>
  <si>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</si>
  <si>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</si>
  <si>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</si>
  <si>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</si>
  <si>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</si>
  <si>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</si>
  <si>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</si>
  <si>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</si>
  <si>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</si>
  <si>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</si>
  <si>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</si>
  <si>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</si>
  <si>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</si>
  <si>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</si>
  <si>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</si>
  <si>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</si>
  <si>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</si>
  <si>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</si>
  <si>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</si>
  <si>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</si>
  <si>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</si>
  <si>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</si>
  <si>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</si>
  <si>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</si>
  <si>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</si>
  <si>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</si>
  <si>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</si>
  <si>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</si>
  <si>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</si>
  <si>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</si>
  <si>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</si>
  <si>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</si>
  <si>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</si>
  <si>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</si>
  <si>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</si>
  <si>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</si>
  <si>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</si>
  <si>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</si>
  <si>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</si>
  <si>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</si>
  <si>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</si>
  <si>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</si>
  <si>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</si>
  <si>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</si>
  <si>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</si>
  <si>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</si>
  <si>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</si>
  <si>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</si>
  <si>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</si>
  <si>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</si>
  <si>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</si>
  <si>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</si>
  <si>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</si>
  <si>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</si>
  <si>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</si>
  <si>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</si>
  <si>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</si>
  <si>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</si>
  <si>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</si>
  <si>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</si>
  <si>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</si>
  <si>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</si>
  <si>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</si>
  <si>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</si>
  <si>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</si>
  <si>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</si>
  <si>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</si>
  <si>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</si>
  <si>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</si>
  <si>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</si>
  <si>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</si>
  <si>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</si>
  <si>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</si>
  <si>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</si>
  <si>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</si>
  <si>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</si>
  <si>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</si>
  <si>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</si>
  <si>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</si>
  <si>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</si>
  <si>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</si>
  <si>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</si>
  <si>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</si>
  <si>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</si>
  <si>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</si>
  <si>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</si>
  <si>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</si>
  <si>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</si>
  <si>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</si>
  <si>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</si>
  <si>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</si>
  <si>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</si>
  <si>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</si>
  <si>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</si>
  <si>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</si>
  <si>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</si>
  <si>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</si>
  <si>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</si>
  <si>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</si>
  <si>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</si>
  <si>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</si>
  <si>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</si>
  <si>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</si>
  <si>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</si>
  <si>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</si>
  <si>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</si>
  <si>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</si>
  <si>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</si>
  <si>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</si>
  <si>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</si>
  <si>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</si>
  <si>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</si>
  <si>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</si>
  <si>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</si>
  <si>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</si>
  <si>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</si>
  <si>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</si>
  <si>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</si>
  <si>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</si>
  <si>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</si>
  <si>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</si>
  <si>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</si>
  <si>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</si>
  <si>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</si>
  <si>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</si>
  <si>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</si>
  <si>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</si>
  <si>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</si>
  <si>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</si>
  <si>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</si>
  <si>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</si>
  <si>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</si>
  <si>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</si>
  <si>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</si>
  <si>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</si>
  <si>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</si>
  <si>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</si>
  <si>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</si>
  <si>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</si>
  <si>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</si>
  <si>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</si>
  <si>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</si>
  <si>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</si>
  <si>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</si>
  <si>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</si>
  <si>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</si>
  <si>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</si>
  <si>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</si>
  <si>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</si>
  <si>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</si>
  <si>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</si>
  <si>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</si>
  <si>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</si>
  <si>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</si>
  <si>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</si>
  <si>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</si>
  <si>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</si>
  <si>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</si>
  <si>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</si>
  <si>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</si>
  <si>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</si>
  <si>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</si>
  <si>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</si>
  <si>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</si>
  <si>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</si>
  <si>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</si>
  <si>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</si>
  <si>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</si>
  <si>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</si>
  <si>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</si>
  <si>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</si>
  <si>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</si>
  <si>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</si>
  <si>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</si>
  <si>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</si>
  <si>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</si>
  <si>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</si>
  <si>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</si>
  <si>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</si>
  <si>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</si>
  <si>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</si>
  <si>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</si>
  <si>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</si>
  <si>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</si>
  <si>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</si>
  <si>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</si>
  <si>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</si>
  <si>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</si>
  <si>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</si>
  <si>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</si>
  <si>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</si>
  <si>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</si>
  <si>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</si>
  <si>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</si>
  <si>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</si>
  <si>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</si>
  <si>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</si>
  <si>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</si>
  <si>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</si>
  <si>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</si>
  <si>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</si>
  <si>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</si>
  <si>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</si>
  <si>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</si>
  <si>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</si>
  <si>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</si>
  <si>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</si>
  <si>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</si>
  <si>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</si>
  <si>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</si>
  <si>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</si>
  <si>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</si>
  <si>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</si>
  <si>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</si>
  <si>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</si>
  <si>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</si>
  <si>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</si>
  <si>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</si>
  <si>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</si>
  <si>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</si>
  <si>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</si>
  <si>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</si>
  <si>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</si>
  <si>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</si>
  <si>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</si>
  <si>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</si>
  <si>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</si>
  <si>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</si>
  <si>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</si>
  <si>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</si>
  <si>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</si>
  <si>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</si>
  <si>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</si>
  <si>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</si>
  <si>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</si>
  <si>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</si>
  <si>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</si>
  <si>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</si>
  <si>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</si>
  <si>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</si>
  <si>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</si>
  <si>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</si>
  <si>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</si>
  <si>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</si>
  <si>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</si>
  <si>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</si>
  <si>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</si>
  <si>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</si>
  <si>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</si>
  <si>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</si>
  <si>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</si>
  <si>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</si>
  <si>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</si>
  <si>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</si>
  <si>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</si>
  <si>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</si>
  <si>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</si>
  <si>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</si>
  <si>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</si>
  <si>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</si>
  <si>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</si>
  <si>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</si>
  <si>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</si>
  <si>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</si>
  <si>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</si>
  <si>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</si>
  <si>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</si>
  <si>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</si>
  <si>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</si>
  <si>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</si>
  <si>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</si>
  <si>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</si>
  <si>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</si>
  <si>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</si>
  <si>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</si>
  <si>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</si>
  <si>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</si>
  <si>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</si>
  <si>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</si>
  <si>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</si>
  <si>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</si>
  <si>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</si>
  <si>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</si>
  <si>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</si>
  <si>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</si>
  <si>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</si>
  <si>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</si>
  <si>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</si>
  <si>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</si>
  <si>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</si>
  <si>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</si>
  <si>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</si>
  <si>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</si>
  <si>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</si>
  <si>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</si>
  <si>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</si>
  <si>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</si>
  <si>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</si>
  <si>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</si>
  <si>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</si>
  <si>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</si>
  <si>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</si>
  <si>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</si>
  <si>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</si>
  <si>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</si>
  <si>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</si>
  <si>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</si>
  <si>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</si>
  <si>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</si>
  <si>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</si>
  <si>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</si>
  <si>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</si>
  <si>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</si>
  <si>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</si>
  <si>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</si>
  <si>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</si>
  <si>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</si>
  <si>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</si>
  <si>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</si>
  <si>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</si>
  <si>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</si>
  <si>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</si>
  <si>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</si>
  <si>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</si>
  <si>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</si>
  <si>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</si>
  <si>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</si>
  <si>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</si>
  <si>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</si>
  <si>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</si>
  <si>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</si>
  <si>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</si>
  <si>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</si>
  <si>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</si>
  <si>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</si>
  <si>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</si>
  <si>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</si>
  <si>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</si>
  <si>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</si>
  <si>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</si>
  <si>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</si>
  <si>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</si>
  <si>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</si>
  <si>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</si>
  <si>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</si>
  <si>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</si>
  <si>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</si>
  <si>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</si>
  <si>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</si>
  <si>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</si>
  <si>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</si>
  <si>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</si>
  <si>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</si>
  <si>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</si>
  <si>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</si>
  <si>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</si>
  <si>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</si>
  <si>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</si>
  <si>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</si>
  <si>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</si>
  <si>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</si>
  <si>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</si>
  <si>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</si>
  <si>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</si>
  <si>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</si>
  <si>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</si>
  <si>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</si>
  <si>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</si>
  <si>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</si>
  <si>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</si>
  <si>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</si>
  <si>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</si>
  <si>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</si>
  <si>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</si>
  <si>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</si>
  <si>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</si>
  <si>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</si>
  <si>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</si>
  <si>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</si>
  <si>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</si>
  <si>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</si>
  <si>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</si>
  <si>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</si>
  <si>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</si>
  <si>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</si>
  <si>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</si>
  <si>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</si>
  <si>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</si>
  <si>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</si>
  <si>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</si>
  <si>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</si>
  <si>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</si>
  <si>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</si>
  <si>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</si>
  <si>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</si>
  <si>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</si>
  <si>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</si>
  <si>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</si>
  <si>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</si>
  <si>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</si>
  <si>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</si>
  <si>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</si>
  <si>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</si>
  <si>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</si>
  <si>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</si>
  <si>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</si>
  <si>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</si>
  <si>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</si>
  <si>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</si>
  <si>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</si>
  <si>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</si>
  <si>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</si>
  <si>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</si>
  <si>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</si>
  <si>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</si>
  <si>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</si>
  <si>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</si>
  <si>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</si>
  <si>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</si>
  <si>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</si>
  <si>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</si>
  <si>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</si>
  <si>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</si>
  <si>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</si>
  <si>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</si>
  <si>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</si>
  <si>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</si>
  <si>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</si>
  <si>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</si>
  <si>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</si>
  <si>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</si>
  <si>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</si>
  <si>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</si>
  <si>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</si>
  <si>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</si>
  <si>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</si>
  <si>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</si>
  <si>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</si>
  <si>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</si>
  <si>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</si>
  <si>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</si>
  <si>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</si>
  <si>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</si>
  <si>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</si>
  <si>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</si>
  <si>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</si>
  <si>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</si>
  <si>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</si>
  <si>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</si>
  <si>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</si>
  <si>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</si>
  <si>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</si>
  <si>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</si>
  <si>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</si>
  <si>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</si>
  <si>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</si>
  <si>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</si>
  <si>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</si>
  <si>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</si>
  <si>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</si>
  <si>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</si>
  <si>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</si>
  <si>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</si>
  <si>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</si>
  <si>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</si>
  <si>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</si>
  <si>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</si>
  <si>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</si>
  <si>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</si>
  <si>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</si>
  <si>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</si>
  <si>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</si>
  <si>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</si>
  <si>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</si>
  <si>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</si>
  <si>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</si>
  <si>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</si>
  <si>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</si>
  <si>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</si>
  <si>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</si>
  <si>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</si>
  <si>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</si>
  <si>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</si>
  <si>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</si>
  <si>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</si>
  <si>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</si>
  <si>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</si>
  <si>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</si>
  <si>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</si>
  <si>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</si>
  <si>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</si>
  <si>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</si>
  <si>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</si>
  <si>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</si>
  <si>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</si>
  <si>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</si>
  <si>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</si>
  <si>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</si>
  <si>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</si>
  <si>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</si>
  <si>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</si>
  <si>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</si>
  <si>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</si>
  <si>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</si>
  <si>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</si>
  <si>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</si>
  <si>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</si>
  <si>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</si>
  <si>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</si>
  <si>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</si>
  <si>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</si>
  <si>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</si>
  <si>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</si>
  <si>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</si>
  <si>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</si>
  <si>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</si>
  <si>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</si>
  <si>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</si>
  <si>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</si>
  <si>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</si>
  <si>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</si>
  <si>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</si>
  <si>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</si>
  <si>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</si>
  <si>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</si>
  <si>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</si>
  <si>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</si>
  <si>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</si>
  <si>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</si>
  <si>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</si>
  <si>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</si>
  <si>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</si>
  <si>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</si>
  <si>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</si>
  <si>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</si>
  <si>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</si>
  <si>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</si>
  <si>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</si>
  <si>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</si>
  <si>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</si>
  <si>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</si>
  <si>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</si>
  <si>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</si>
  <si>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</si>
  <si>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</si>
  <si>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</si>
  <si>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</si>
  <si>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</si>
  <si>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</si>
  <si>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</si>
  <si>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</si>
  <si>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</si>
  <si>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</si>
  <si>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</si>
  <si>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</si>
  <si>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</si>
  <si>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</si>
  <si>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</si>
  <si>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</si>
  <si>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</si>
  <si>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</si>
  <si>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</si>
  <si>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</si>
  <si>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</si>
  <si>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</si>
  <si>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</si>
  <si>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</si>
  <si>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</si>
  <si>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</si>
  <si>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</si>
  <si>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</si>
  <si>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</si>
  <si>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</si>
  <si>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</si>
  <si>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</si>
  <si>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</si>
  <si>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</si>
  <si>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</si>
  <si>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</si>
  <si>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</si>
  <si>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</si>
  <si>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</si>
  <si>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</si>
  <si>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</si>
  <si>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</si>
  <si>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</si>
  <si>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</si>
  <si>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</si>
  <si>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</si>
  <si>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</si>
  <si>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</si>
  <si>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</si>
  <si>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</si>
  <si>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</si>
  <si>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</si>
  <si>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</si>
  <si>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</si>
  <si>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</si>
  <si>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</si>
  <si>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</si>
  <si>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</si>
  <si>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</si>
  <si>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</si>
  <si>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</si>
  <si>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</si>
  <si>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</si>
  <si>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</si>
  <si>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</si>
  <si>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</si>
  <si>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</si>
  <si>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</si>
  <si>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</si>
  <si>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</si>
  <si>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</si>
  <si>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</si>
  <si>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</si>
  <si>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</si>
  <si>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</si>
  <si>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</si>
  <si>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</si>
  <si>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</si>
  <si>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</si>
  <si>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</si>
  <si>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</si>
  <si>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</si>
  <si>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</si>
  <si>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</si>
  <si>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</si>
  <si>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</si>
  <si>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</si>
  <si>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</si>
  <si>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</si>
  <si>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</si>
  <si>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</si>
  <si>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</si>
  <si>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</si>
  <si>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</si>
  <si>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</si>
  <si>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</si>
  <si>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</si>
  <si>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</si>
  <si>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</si>
  <si>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</si>
  <si>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</si>
  <si>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</si>
  <si>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</si>
  <si>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</si>
  <si>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</si>
  <si>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</si>
  <si>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</si>
  <si>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</si>
  <si>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</si>
  <si>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</si>
  <si>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</si>
  <si>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</si>
  <si>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</si>
  <si>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</si>
  <si>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</si>
  <si>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</si>
  <si>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</si>
  <si>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</si>
  <si>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</si>
  <si>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</si>
  <si>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</si>
  <si>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</si>
  <si>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</si>
  <si>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</si>
  <si>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</si>
  <si>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</si>
  <si>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</si>
  <si>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</si>
  <si>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</si>
  <si>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</si>
  <si>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</si>
  <si>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</si>
  <si>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</si>
  <si>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</si>
  <si>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</si>
  <si>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</si>
  <si>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</si>
  <si>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</si>
  <si>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</si>
  <si>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</si>
  <si>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</si>
  <si>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</si>
  <si>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</si>
  <si>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</si>
  <si>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</si>
  <si>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</si>
  <si>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</si>
  <si>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</si>
  <si>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</si>
  <si>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</si>
  <si>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</si>
  <si>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</si>
  <si>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</si>
  <si>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</si>
  <si>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</si>
  <si>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</si>
  <si>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</si>
  <si>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</si>
  <si>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</si>
  <si>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</si>
  <si>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</si>
  <si>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</si>
  <si>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</si>
  <si>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</si>
  <si>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</si>
  <si>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</si>
  <si>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</si>
  <si>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</si>
  <si>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</si>
  <si>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</si>
  <si>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</si>
  <si>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</si>
  <si>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</si>
  <si>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</si>
  <si>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</si>
  <si>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</si>
  <si>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</si>
  <si>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</si>
  <si>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</si>
  <si>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</si>
  <si>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</si>
  <si>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</si>
  <si>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</si>
  <si>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</si>
  <si>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</si>
  <si>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</si>
  <si>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</si>
  <si>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</si>
  <si>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</si>
  <si>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</si>
  <si>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</si>
  <si>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</si>
  <si>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</si>
  <si>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</si>
  <si>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</si>
  <si>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</si>
  <si>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</si>
  <si>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</si>
  <si>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</si>
  <si>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</si>
  <si>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</si>
  <si>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</si>
  <si>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</si>
  <si>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</si>
  <si>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</si>
  <si>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</si>
  <si>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</si>
  <si>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</si>
  <si>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</si>
  <si>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</si>
  <si>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</si>
  <si>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</si>
  <si>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</si>
  <si>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</si>
  <si>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</si>
  <si>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</si>
  <si>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</si>
  <si>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</si>
  <si>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</si>
  <si>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</si>
  <si>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</si>
  <si>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</si>
  <si>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</si>
  <si>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</si>
  <si>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</si>
  <si>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</si>
  <si>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</si>
  <si>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</si>
  <si>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</si>
  <si>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</si>
  <si>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</si>
  <si>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</si>
  <si>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</si>
  <si>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</si>
  <si>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</si>
  <si>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</si>
  <si>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</si>
  <si>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</si>
  <si>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</si>
  <si>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</si>
  <si>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</si>
  <si>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</si>
  <si>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</si>
  <si>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</si>
  <si>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</si>
  <si>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</si>
  <si>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</si>
  <si>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</si>
  <si>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</si>
  <si>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</si>
  <si>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</si>
  <si>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</si>
  <si>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</si>
  <si>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</si>
  <si>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</si>
  <si>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</si>
  <si>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</si>
  <si>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</si>
  <si>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</si>
  <si>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</si>
  <si>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</si>
  <si>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</si>
  <si>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</si>
  <si>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</si>
  <si>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</si>
  <si>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</si>
  <si>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</si>
  <si>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</si>
  <si>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</si>
  <si>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</si>
  <si>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</si>
  <si>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</si>
  <si>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</si>
  <si>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</si>
  <si>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</si>
  <si>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</si>
  <si>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</si>
  <si>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</si>
  <si>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</si>
  <si>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</si>
  <si>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</si>
  <si>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</si>
  <si>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</si>
  <si>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</si>
  <si>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</si>
  <si>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</si>
  <si>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</si>
  <si>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</si>
  <si>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</si>
  <si>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</si>
  <si>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</si>
  <si>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</si>
  <si>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</si>
  <si>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</si>
  <si>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</si>
  <si>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</si>
  <si>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</si>
  <si>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</si>
  <si>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</si>
  <si>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</si>
  <si>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</si>
  <si>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</si>
  <si>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</si>
  <si>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</si>
  <si>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</si>
  <si>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</si>
  <si>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</si>
  <si>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</si>
  <si>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</si>
  <si>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</si>
  <si>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</si>
  <si>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</si>
  <si>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</si>
  <si>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</si>
  <si>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</si>
  <si>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</si>
  <si>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</si>
  <si>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</si>
  <si>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</si>
  <si>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</si>
  <si>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</si>
  <si>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</si>
  <si>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</si>
  <si>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</si>
  <si>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</si>
  <si>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</si>
  <si>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</si>
  <si>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</si>
  <si>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</si>
  <si>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</si>
  <si>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</si>
  <si>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</si>
  <si>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</si>
  <si>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</si>
  <si>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</si>
  <si>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</si>
  <si>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</si>
  <si>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</si>
  <si>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</si>
  <si>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</si>
  <si>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</si>
  <si>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</si>
  <si>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</si>
  <si>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</si>
  <si>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</si>
  <si>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</si>
  <si>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</si>
  <si>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</si>
  <si>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</si>
  <si>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</si>
  <si>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</si>
  <si>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</si>
  <si>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</si>
  <si>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</si>
  <si>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</si>
  <si>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</si>
  <si>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</si>
  <si>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</si>
  <si>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</si>
  <si>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</si>
  <si>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</si>
  <si>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</si>
  <si>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</si>
  <si>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</si>
  <si>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</si>
  <si>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</si>
  <si>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</si>
  <si>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</si>
  <si>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</si>
  <si>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</si>
  <si>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</si>
  <si>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</si>
  <si>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</si>
  <si>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</si>
  <si>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</si>
  <si>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</si>
  <si>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</si>
  <si>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</si>
  <si>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</si>
  <si>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</si>
  <si>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</si>
  <si>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</si>
  <si>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</si>
  <si>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</si>
  <si>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</si>
  <si>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</si>
  <si>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</si>
  <si>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</si>
  <si>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</si>
  <si>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</si>
  <si>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</si>
  <si>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</si>
  <si>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</si>
  <si>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</si>
  <si>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</si>
  <si>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</si>
  <si>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</si>
  <si>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</si>
  <si>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</si>
  <si>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</si>
  <si>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</si>
  <si>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</si>
  <si>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</si>
  <si>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</si>
  <si>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</si>
  <si>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</si>
  <si>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</si>
  <si>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</si>
  <si>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</si>
  <si>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</si>
  <si>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</si>
  <si>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</si>
  <si>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</si>
  <si>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</si>
  <si>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</si>
  <si>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</si>
  <si>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</si>
  <si>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</si>
  <si>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</si>
  <si>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</si>
  <si>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</si>
  <si>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</si>
  <si>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</si>
  <si>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</si>
  <si>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</si>
  <si>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</si>
  <si>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</si>
  <si>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</si>
  <si>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</si>
  <si>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</si>
  <si>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</si>
  <si>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</si>
  <si>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</si>
  <si>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</si>
  <si>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</si>
  <si>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</si>
  <si>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</si>
  <si>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</si>
  <si>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</si>
  <si>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</si>
  <si>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</si>
  <si>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</si>
  <si>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</si>
  <si>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</si>
  <si>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</si>
  <si>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</si>
  <si>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</si>
  <si>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</si>
  <si>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</si>
  <si>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</si>
  <si>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</si>
  <si>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</si>
  <si>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</si>
  <si>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</si>
  <si>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</si>
  <si>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</si>
  <si>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</si>
  <si>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</si>
  <si>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</si>
  <si>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</si>
  <si>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</si>
  <si>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</si>
  <si>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</si>
  <si>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</si>
  <si>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</si>
  <si>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</si>
  <si>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</si>
  <si>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</si>
  <si>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</si>
  <si>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</si>
  <si>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</si>
  <si>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</si>
  <si>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</si>
  <si>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</si>
  <si>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</si>
  <si>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</si>
  <si>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</si>
  <si>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</si>
  <si>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</si>
  <si>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</si>
  <si>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</si>
  <si>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</si>
  <si>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</si>
  <si>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</si>
  <si>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</si>
  <si>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</si>
  <si>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</si>
  <si>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</si>
  <si>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</si>
  <si>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</si>
  <si>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</si>
  <si>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</si>
  <si>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</si>
  <si>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</si>
  <si>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</si>
  <si>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</si>
  <si>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</si>
  <si>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</si>
  <si>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</si>
  <si>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</si>
  <si>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</si>
  <si>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</si>
  <si>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</si>
  <si>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</si>
  <si>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</si>
  <si>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</si>
  <si>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</si>
  <si>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</si>
  <si>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</si>
  <si>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</si>
  <si>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</si>
  <si>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</si>
  <si>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</si>
  <si>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</si>
  <si>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</si>
  <si>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</si>
  <si>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</si>
  <si>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</si>
  <si>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</si>
  <si>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</si>
  <si>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</si>
  <si>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</si>
  <si>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</si>
  <si>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</si>
  <si>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</si>
  <si>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</si>
  <si>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</si>
  <si>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</si>
  <si>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</si>
  <si>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</si>
  <si>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</si>
  <si>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</si>
  <si>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</si>
  <si>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</si>
  <si>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</si>
  <si>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</si>
  <si>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</si>
  <si>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</si>
  <si>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</si>
  <si>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</si>
  <si>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</si>
  <si>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</si>
  <si>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</si>
  <si>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</si>
  <si>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</si>
  <si>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</si>
  <si>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</si>
  <si>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</si>
  <si>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</si>
  <si>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</si>
  <si>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</si>
  <si>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</si>
  <si>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</si>
  <si>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</si>
  <si>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</si>
  <si>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</si>
  <si>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</si>
  <si>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</si>
  <si>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</si>
  <si>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</si>
  <si>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</si>
  <si>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</si>
  <si>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</si>
  <si>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</si>
  <si>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</si>
  <si>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</si>
  <si>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</si>
  <si>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</si>
  <si>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</si>
  <si>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</si>
  <si>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</si>
  <si>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</si>
  <si>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</si>
  <si>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</si>
  <si>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</si>
  <si>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</si>
  <si>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</si>
  <si>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</si>
  <si>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</si>
  <si>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</si>
  <si>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</si>
  <si>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</si>
  <si>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</si>
  <si>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</si>
  <si>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</si>
  <si>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</si>
  <si>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</si>
  <si>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</si>
  <si>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</si>
  <si>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</si>
  <si>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</si>
  <si>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</si>
  <si>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</si>
  <si>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</si>
  <si>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</si>
  <si>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</si>
  <si>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</si>
  <si>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</si>
  <si>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</si>
  <si>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</si>
  <si>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</si>
  <si>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</si>
  <si>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</si>
  <si>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</si>
  <si>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</si>
  <si>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</si>
  <si>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</si>
  <si>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</si>
  <si>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</si>
  <si>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</si>
  <si>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</si>
  <si>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</si>
  <si>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</si>
  <si>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</si>
  <si>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</si>
  <si>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</si>
  <si>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</si>
  <si>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</si>
  <si>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</si>
  <si>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</si>
  <si>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</si>
  <si>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</si>
  <si>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</si>
  <si>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</si>
  <si>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</si>
  <si>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</si>
  <si>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</si>
  <si>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</si>
  <si>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</si>
  <si>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</si>
  <si>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</si>
  <si>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</si>
  <si>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</si>
  <si>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</si>
  <si>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</si>
  <si>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</si>
  <si>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</si>
  <si>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</si>
  <si>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</si>
  <si>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</si>
  <si>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</si>
  <si>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</si>
  <si>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</si>
  <si>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</si>
  <si>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</si>
  <si>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</si>
  <si>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</si>
  <si>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</si>
  <si>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</si>
  <si>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</si>
  <si>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</si>
  <si>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</si>
  <si>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</si>
  <si>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</si>
  <si>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</si>
  <si>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</si>
  <si>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</si>
  <si>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</si>
  <si>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</si>
  <si>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</si>
  <si>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</si>
  <si>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</si>
  <si>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</si>
  <si>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</si>
  <si>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</si>
  <si>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</si>
  <si>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</si>
  <si>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</si>
  <si>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</si>
  <si>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</si>
  <si>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</si>
  <si>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</si>
  <si>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</si>
  <si>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</si>
  <si>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</si>
  <si>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</si>
  <si>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</si>
  <si>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</si>
  <si>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</si>
  <si>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</si>
  <si>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</si>
  <si>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</si>
  <si>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</si>
  <si>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</si>
  <si>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</si>
  <si>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</si>
  <si>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</si>
  <si>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</si>
  <si>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</si>
  <si>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</si>
  <si>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</si>
  <si>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</si>
  <si>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</si>
  <si>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</si>
  <si>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</si>
  <si>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</si>
  <si>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</si>
  <si>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</si>
  <si>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</si>
  <si>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</si>
  <si>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</si>
  <si>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</si>
  <si>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</si>
  <si>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</si>
  <si>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</si>
  <si>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</si>
  <si>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</si>
  <si>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</si>
  <si>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</si>
  <si>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</si>
  <si>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</si>
  <si>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</si>
  <si>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</si>
  <si>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</si>
  <si>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</si>
  <si>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</si>
  <si>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</si>
  <si>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</si>
  <si>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</si>
  <si>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</si>
  <si>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</si>
  <si>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</si>
  <si>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</si>
  <si>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</si>
  <si>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</si>
  <si>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</si>
  <si>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</si>
  <si>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</si>
  <si>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</si>
  <si>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</si>
  <si>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</si>
  <si>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</si>
  <si>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</si>
  <si>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</si>
  <si>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</si>
  <si>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</si>
  <si>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</si>
  <si>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</si>
  <si>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</si>
  <si>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</si>
  <si>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</si>
  <si>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</si>
  <si>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</si>
  <si>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</si>
  <si>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</si>
  <si>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</si>
  <si>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</si>
  <si>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</si>
  <si>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</si>
  <si>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</si>
  <si>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</si>
  <si>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</si>
  <si>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</si>
  <si>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</si>
  <si>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</si>
  <si>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</si>
  <si>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</si>
  <si>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</si>
  <si>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</si>
  <si>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</si>
  <si>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</si>
  <si>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</si>
  <si>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</si>
  <si>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</si>
  <si>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</si>
  <si>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</si>
  <si>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</si>
  <si>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</si>
  <si>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</si>
  <si>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</si>
  <si>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</si>
  <si>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</si>
  <si>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</si>
  <si>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</si>
  <si>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</si>
  <si>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</si>
  <si>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</si>
  <si>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</si>
  <si>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</si>
  <si>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</si>
  <si>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</si>
  <si>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</si>
  <si>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</si>
  <si>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</si>
  <si>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</si>
  <si>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</si>
  <si>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</si>
  <si>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</si>
  <si>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</si>
  <si>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</si>
  <si>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</si>
  <si>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</si>
  <si>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</si>
  <si>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</si>
  <si>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</si>
  <si>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</si>
  <si>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</si>
  <si>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</si>
  <si>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</si>
  <si>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</si>
  <si>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</si>
  <si>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</si>
  <si>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</si>
  <si>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</si>
  <si>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</si>
  <si>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</si>
  <si>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</si>
  <si>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</si>
  <si>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</si>
  <si>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</si>
  <si>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</si>
  <si>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</si>
  <si>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</si>
  <si>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</si>
  <si>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</si>
  <si>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</si>
  <si>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</si>
  <si>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</si>
  <si>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</si>
  <si>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</si>
  <si>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</si>
  <si>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</si>
  <si>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</si>
  <si>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</si>
  <si>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</si>
  <si>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</si>
  <si>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</si>
  <si>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</si>
  <si>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</si>
  <si>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</si>
  <si>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</si>
  <si>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</si>
  <si>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</si>
  <si>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</si>
  <si>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</si>
  <si>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</si>
  <si>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</si>
  <si>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</si>
  <si>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</si>
  <si>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</si>
  <si>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</si>
  <si>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</si>
  <si>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</si>
  <si>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</si>
  <si>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</si>
  <si>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</si>
  <si>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</si>
  <si>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</si>
  <si>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</si>
  <si>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</si>
  <si>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</si>
  <si>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</si>
  <si>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</si>
  <si>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</si>
  <si>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</si>
  <si>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</si>
  <si>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</si>
  <si>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</si>
  <si>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</si>
  <si>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</si>
  <si>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</si>
  <si>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</si>
  <si>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</si>
  <si>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</si>
  <si>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</si>
  <si>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</si>
  <si>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</si>
  <si>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</si>
  <si>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</si>
  <si>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</si>
  <si>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</si>
  <si>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</si>
  <si>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</si>
  <si>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</si>
  <si>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</si>
  <si>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</si>
  <si>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</si>
  <si>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</si>
  <si>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</si>
  <si>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</si>
  <si>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</si>
  <si>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</si>
  <si>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</si>
  <si>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</si>
  <si>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</si>
  <si>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</si>
  <si>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</si>
  <si>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</si>
  <si>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</si>
  <si>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</si>
  <si>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</si>
  <si>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</si>
  <si>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</si>
  <si>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</si>
  <si>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</si>
  <si>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</si>
  <si>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</si>
  <si>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</si>
  <si>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</si>
  <si>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</si>
  <si>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</si>
  <si>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</si>
  <si>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</si>
  <si>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</si>
  <si>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</si>
  <si>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</si>
  <si>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</si>
  <si>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</si>
  <si>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</si>
  <si>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</si>
  <si>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</si>
  <si>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</si>
  <si>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</si>
  <si>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</si>
  <si>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</si>
  <si>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</si>
  <si>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</si>
  <si>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</si>
  <si>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</si>
  <si>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</si>
  <si>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</si>
  <si>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</si>
  <si>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</si>
  <si>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</si>
  <si>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</si>
  <si>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</si>
  <si>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</si>
  <si>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</si>
  <si>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</si>
  <si>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</si>
  <si>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</si>
  <si>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</si>
  <si>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</si>
  <si>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</si>
  <si>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</si>
  <si>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</si>
  <si>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</si>
  <si>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</si>
  <si>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</si>
  <si>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</si>
  <si>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</si>
  <si>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</si>
  <si>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</si>
  <si>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</si>
  <si>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</si>
  <si>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</si>
  <si>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</si>
  <si>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</si>
  <si>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</si>
  <si>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</si>
  <si>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</si>
  <si>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</si>
  <si>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</si>
  <si>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</si>
  <si>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</si>
  <si>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</si>
  <si>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</si>
  <si>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</si>
  <si>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</si>
  <si>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</si>
  <si>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</si>
  <si>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</si>
  <si>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</si>
  <si>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</si>
  <si>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</si>
  <si>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</si>
  <si>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</si>
  <si>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</si>
  <si>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</si>
  <si>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</si>
  <si>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</si>
  <si>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</si>
  <si>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</si>
  <si>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</si>
  <si>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</si>
  <si>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</si>
  <si>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</si>
  <si>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</si>
  <si>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</si>
  <si>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</si>
  <si>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</si>
  <si>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</si>
  <si>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</si>
  <si>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</si>
  <si>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</si>
  <si>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</si>
  <si>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</si>
  <si>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</si>
  <si>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</si>
  <si>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</si>
  <si>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</si>
  <si>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</si>
  <si>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</si>
  <si>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</si>
  <si>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</si>
  <si>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</si>
  <si>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</si>
  <si>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</si>
  <si>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</si>
  <si>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</si>
  <si>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</si>
  <si>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</si>
  <si>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</si>
  <si>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</si>
  <si>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</si>
  <si>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</si>
  <si>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</si>
  <si>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</si>
  <si>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</si>
  <si>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</si>
  <si>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</si>
  <si>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</si>
  <si>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</si>
  <si>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</si>
  <si>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</si>
  <si>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</si>
  <si>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</si>
  <si>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</si>
  <si>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</si>
  <si>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</si>
  <si>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</si>
  <si>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</si>
  <si>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</si>
  <si>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</si>
  <si>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</si>
  <si>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</si>
  <si>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</si>
  <si>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</si>
  <si>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</si>
  <si>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</si>
  <si>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</si>
  <si>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</si>
  <si>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</si>
  <si>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</si>
  <si>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</si>
  <si>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</si>
  <si>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</si>
  <si>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</si>
  <si>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</si>
  <si>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</si>
  <si>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</si>
  <si>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</si>
  <si>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</si>
  <si>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</si>
  <si>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</si>
  <si>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</si>
  <si>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</si>
  <si>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</si>
  <si>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</si>
  <si>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</si>
  <si>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</si>
  <si>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</si>
  <si>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</si>
  <si>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</si>
  <si>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</si>
  <si>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</si>
  <si>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</si>
  <si>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</si>
  <si>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</si>
  <si>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</si>
  <si>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</si>
  <si>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</si>
  <si>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</si>
  <si>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</si>
  <si>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</si>
  <si>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</si>
  <si>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</si>
  <si>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</si>
  <si>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</si>
  <si>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</si>
  <si>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</si>
  <si>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</si>
  <si>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</si>
  <si>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</si>
  <si>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</si>
  <si>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</si>
  <si>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</si>
  <si>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</si>
  <si>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</si>
  <si>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</si>
  <si>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</si>
  <si>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</si>
  <si>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</si>
  <si>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</si>
  <si>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</si>
  <si>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</si>
  <si>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</si>
  <si>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</si>
  <si>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</si>
  <si>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</si>
  <si>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</si>
  <si>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</si>
  <si>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</si>
  <si>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</si>
  <si>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</si>
  <si>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</si>
  <si>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</si>
  <si>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</si>
  <si>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</si>
  <si>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</si>
  <si>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</si>
  <si>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</si>
  <si>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</si>
  <si>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</si>
  <si>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</si>
  <si>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</si>
  <si>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</si>
  <si>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</si>
  <si>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</si>
  <si>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</si>
  <si>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</si>
  <si>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</si>
  <si>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</si>
  <si>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</si>
  <si>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</si>
  <si>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</si>
  <si>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</si>
  <si>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</si>
  <si>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</si>
  <si>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</si>
  <si>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</si>
  <si>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</si>
  <si>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</si>
  <si>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</si>
  <si>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</si>
  <si>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</si>
  <si>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</si>
  <si>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</si>
  <si>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</si>
  <si>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</si>
  <si>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</si>
  <si>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</si>
  <si>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</si>
  <si>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</si>
  <si>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</si>
  <si>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</si>
  <si>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</si>
  <si>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</si>
  <si>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</si>
  <si>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</si>
  <si>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</si>
  <si>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</si>
  <si>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</si>
  <si>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</si>
  <si>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</si>
  <si>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</si>
  <si>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</si>
  <si>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</si>
  <si>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</si>
  <si>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</si>
  <si>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</si>
  <si>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</si>
  <si>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</si>
  <si>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</si>
  <si>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</si>
  <si>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</si>
  <si>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</si>
  <si>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</si>
  <si>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</si>
  <si>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</si>
  <si>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</si>
  <si>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</si>
  <si>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</si>
  <si>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</si>
  <si>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</si>
  <si>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</si>
  <si>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</si>
  <si>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</si>
  <si>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</si>
  <si>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</si>
  <si>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</si>
  <si>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</si>
  <si>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</si>
  <si>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</si>
  <si>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</si>
  <si>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</si>
  <si>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</si>
  <si>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</si>
  <si>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</si>
  <si>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</si>
  <si>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</si>
  <si>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</si>
  <si>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</si>
  <si>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</si>
  <si>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</si>
  <si>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</si>
  <si>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</si>
  <si>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</si>
  <si>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</si>
  <si>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</si>
  <si>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</si>
  <si>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</si>
  <si>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</si>
  <si>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</si>
  <si>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</si>
  <si>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</si>
  <si>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</si>
  <si>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</si>
  <si>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</si>
  <si>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</si>
  <si>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</si>
  <si>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</si>
  <si>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</si>
  <si>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</si>
  <si>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</si>
  <si>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</si>
  <si>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</si>
  <si>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</si>
  <si>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</si>
  <si>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</si>
  <si>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</si>
  <si>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</si>
  <si>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</si>
  <si>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</si>
  <si>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</si>
  <si>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</si>
  <si>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</si>
  <si>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</si>
  <si>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</si>
  <si>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</si>
  <si>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</si>
  <si>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</si>
  <si>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</si>
  <si>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</si>
  <si>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</si>
  <si>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</si>
  <si>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</si>
  <si>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</si>
  <si>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</si>
  <si>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</si>
  <si>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</si>
  <si>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</si>
  <si>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</si>
  <si>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</si>
  <si>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</si>
  <si>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</si>
  <si>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</si>
  <si>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</si>
  <si>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</si>
  <si>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</si>
  <si>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</si>
  <si>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</si>
  <si>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</si>
  <si>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</si>
  <si>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</si>
  <si>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</si>
  <si>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</si>
  <si>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</si>
  <si>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</si>
  <si>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</si>
  <si>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</si>
  <si>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</si>
  <si>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</si>
  <si>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</si>
  <si>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</si>
  <si>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</si>
  <si>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</si>
  <si>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</si>
  <si>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</si>
  <si>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</si>
  <si>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</si>
  <si>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</si>
  <si>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</si>
  <si>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</si>
  <si>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</si>
  <si>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</si>
  <si>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</si>
  <si>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</si>
  <si>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</si>
  <si>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</si>
  <si>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</si>
  <si>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</si>
  <si>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</si>
  <si>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</si>
  <si>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</si>
  <si>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</si>
  <si>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</si>
  <si>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</si>
  <si>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</si>
  <si>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</si>
  <si>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</si>
  <si>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</si>
  <si>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</si>
  <si>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</si>
  <si>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</si>
  <si>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</si>
  <si>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</si>
  <si>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</si>
  <si>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</si>
  <si>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</si>
  <si>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</si>
  <si>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</si>
  <si>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</si>
  <si>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</si>
  <si>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</si>
  <si>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</si>
  <si>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</si>
  <si>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</si>
  <si>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</si>
  <si>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</si>
  <si>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</si>
  <si>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</si>
  <si>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</si>
  <si>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</si>
  <si>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</si>
  <si>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</si>
  <si>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</si>
  <si>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</si>
  <si>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</si>
  <si>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</si>
  <si>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</si>
  <si>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</si>
  <si>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</si>
  <si>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</si>
  <si>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</si>
  <si>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</si>
  <si>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</si>
  <si>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</si>
  <si>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</si>
  <si>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</si>
  <si>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</si>
  <si>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</si>
  <si>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</si>
  <si>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</si>
  <si>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</si>
  <si>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</si>
  <si>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</si>
  <si>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</si>
  <si>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</si>
  <si>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</si>
  <si>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</si>
  <si>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</si>
  <si>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</si>
  <si>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</si>
  <si>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</si>
  <si>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</si>
  <si>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</si>
  <si>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</si>
  <si>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</si>
  <si>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</si>
  <si>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</si>
  <si>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</si>
  <si>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</si>
  <si>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</si>
  <si>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</si>
  <si>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</si>
  <si>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</si>
  <si>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</si>
  <si>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</si>
  <si>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</si>
  <si>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</si>
  <si>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</si>
  <si>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</si>
  <si>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</si>
  <si>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</si>
  <si>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</si>
  <si>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</si>
  <si>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</si>
  <si>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</si>
  <si>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</si>
  <si>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</si>
  <si>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</si>
  <si>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</si>
  <si>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</si>
  <si>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</si>
  <si>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</si>
  <si>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</si>
  <si>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</si>
  <si>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</si>
  <si>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</si>
  <si>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</si>
  <si>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</si>
  <si>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</si>
  <si>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</si>
  <si>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</si>
  <si>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</si>
  <si>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</si>
  <si>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</si>
  <si>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</si>
  <si>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</si>
  <si>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</si>
  <si>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</si>
  <si>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</si>
  <si>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</si>
  <si>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</si>
  <si>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</si>
  <si>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</si>
  <si>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</si>
  <si>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</si>
  <si>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</si>
  <si>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</si>
  <si>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</si>
  <si>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</si>
  <si>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</si>
  <si>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</si>
  <si>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</si>
  <si>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</si>
  <si>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</si>
  <si>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</si>
  <si>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</si>
  <si>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</si>
  <si>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</si>
  <si>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</si>
  <si>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</si>
  <si>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</si>
  <si>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</si>
  <si>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</si>
  <si>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</si>
  <si>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</si>
  <si>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</si>
  <si>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</si>
  <si>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</si>
  <si>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</si>
  <si>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</si>
  <si>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</si>
  <si>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</si>
  <si>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</si>
  <si>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</si>
  <si>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</si>
  <si>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</si>
  <si>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</si>
  <si>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</si>
  <si>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</si>
  <si>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</si>
  <si>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</si>
  <si>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</si>
  <si>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</si>
  <si>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</si>
  <si>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</si>
  <si>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</si>
  <si>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</si>
  <si>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</si>
  <si>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</si>
  <si>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</si>
  <si>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</si>
  <si>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</si>
  <si>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</si>
  <si>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</si>
  <si>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</si>
  <si>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</si>
  <si>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</si>
  <si>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</si>
  <si>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</si>
  <si>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</si>
  <si>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</si>
  <si>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</si>
  <si>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</si>
  <si>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</si>
  <si>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</si>
  <si>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</si>
  <si>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</si>
  <si>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</si>
  <si>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</si>
  <si>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</si>
  <si>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</si>
  <si>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</si>
  <si>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</si>
  <si>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</si>
  <si>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</si>
  <si>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</si>
  <si>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</si>
  <si>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</si>
  <si>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</si>
  <si>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</si>
  <si>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</si>
  <si>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</si>
  <si>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</si>
  <si>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</si>
  <si>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</si>
  <si>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</si>
  <si>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</si>
  <si>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</si>
  <si>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</si>
  <si>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</si>
  <si>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</si>
  <si>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</si>
  <si>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</si>
  <si>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</si>
  <si>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</si>
  <si>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</si>
  <si>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</si>
  <si>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</si>
  <si>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</si>
  <si>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</si>
  <si>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</si>
  <si>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</si>
  <si>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</si>
  <si>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</si>
  <si>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</si>
  <si>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</si>
  <si>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</si>
  <si>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</si>
  <si>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</si>
  <si>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</si>
  <si>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</si>
  <si>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</si>
  <si>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</si>
  <si>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</si>
  <si>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</si>
  <si>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</si>
  <si>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</si>
  <si>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</si>
  <si>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</si>
  <si>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</si>
  <si>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</si>
  <si>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</si>
  <si>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</si>
  <si>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</si>
  <si>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</si>
  <si>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</si>
  <si>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</si>
  <si>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</si>
  <si>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</si>
  <si>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</si>
  <si>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</si>
  <si>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</si>
  <si>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</si>
  <si>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</si>
  <si>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</si>
  <si>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</si>
  <si>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</si>
  <si>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</si>
  <si>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</si>
  <si>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</si>
  <si>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</si>
  <si>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</si>
  <si>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</si>
  <si>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</si>
  <si>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</si>
  <si>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</si>
  <si>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</si>
  <si>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</si>
  <si>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</si>
  <si>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</si>
  <si>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</si>
  <si>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</si>
  <si>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</si>
  <si>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</si>
  <si>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</si>
  <si>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</si>
  <si>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</si>
  <si>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</si>
  <si>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</si>
  <si>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</si>
  <si>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</si>
  <si>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</si>
  <si>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</si>
  <si>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</si>
  <si>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</si>
  <si>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</si>
  <si>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</si>
  <si>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</si>
  <si>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</si>
  <si>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</si>
  <si>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</si>
  <si>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</si>
  <si>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</si>
  <si>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</si>
  <si>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</si>
  <si>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</si>
  <si>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</si>
  <si>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</si>
  <si>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</si>
  <si>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</si>
  <si>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</si>
  <si>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</si>
  <si>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</si>
  <si>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</si>
  <si>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</si>
  <si>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</si>
  <si>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</si>
  <si>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</si>
  <si>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</si>
  <si>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</si>
  <si>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</si>
  <si>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</si>
  <si>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</si>
  <si>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</si>
  <si>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</si>
  <si>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</si>
  <si>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</si>
  <si>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</si>
  <si>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</si>
  <si>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</si>
  <si>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</si>
  <si>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</si>
  <si>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</si>
  <si>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</si>
  <si>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</si>
  <si>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</si>
  <si>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</si>
  <si>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</si>
  <si>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</si>
  <si>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</si>
  <si>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</si>
  <si>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</si>
  <si>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</si>
  <si>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</si>
  <si>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</si>
  <si>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</si>
  <si>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</si>
  <si>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</si>
  <si>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</si>
  <si>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</si>
  <si>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</si>
  <si>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</si>
  <si>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</si>
  <si>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</si>
  <si>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</si>
  <si>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</si>
  <si>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</si>
  <si>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</si>
  <si>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</si>
  <si>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</si>
  <si>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</si>
  <si>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</si>
  <si>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</si>
  <si>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</si>
  <si>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</si>
  <si>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</si>
  <si>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</si>
  <si>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</si>
  <si>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</si>
  <si>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</si>
  <si>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</si>
  <si>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</si>
  <si>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</si>
  <si>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</si>
  <si>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</si>
  <si>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</si>
  <si>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</si>
  <si>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</si>
  <si>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</si>
  <si>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</si>
  <si>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</si>
  <si>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</si>
  <si>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</si>
  <si>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</si>
  <si>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</si>
  <si>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</si>
  <si>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</si>
  <si>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</si>
  <si>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</si>
  <si>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</si>
  <si>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</si>
  <si>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</si>
  <si>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</si>
  <si>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</si>
  <si>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</si>
  <si>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</si>
  <si>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</si>
  <si>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</si>
  <si>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</si>
  <si>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</si>
  <si>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</si>
  <si>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</si>
  <si>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</si>
  <si>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</si>
  <si>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</si>
  <si>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</si>
  <si>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</si>
  <si>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</si>
  <si>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</si>
  <si>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</si>
  <si>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</si>
  <si>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</si>
  <si>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</si>
  <si>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</si>
  <si>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</si>
  <si>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</si>
  <si>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</si>
  <si>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</si>
  <si>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</si>
  <si>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</si>
  <si>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</si>
  <si>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</si>
  <si>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</si>
  <si>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</si>
  <si>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</si>
  <si>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</si>
  <si>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</si>
  <si>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</si>
  <si>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</si>
  <si>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</si>
  <si>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</si>
  <si>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</si>
  <si>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</si>
  <si>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</si>
  <si>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</si>
  <si>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</si>
  <si>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</si>
  <si>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</si>
  <si>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</si>
  <si>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</si>
  <si>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</si>
  <si>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</si>
  <si>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</si>
  <si>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</si>
  <si>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</si>
  <si>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</si>
  <si>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</si>
  <si>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</si>
  <si>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</si>
  <si>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</si>
  <si>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</si>
  <si>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</si>
  <si>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</si>
  <si>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</si>
  <si>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</si>
  <si>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</si>
  <si>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</si>
  <si>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</si>
  <si>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</si>
  <si>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</si>
  <si>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</si>
  <si>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</si>
  <si>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</si>
  <si>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</si>
  <si>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</si>
  <si>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</si>
  <si>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</si>
  <si>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</si>
  <si>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</si>
  <si>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</si>
  <si>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</si>
  <si>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</si>
  <si>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</si>
  <si>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</si>
  <si>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</si>
  <si>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</si>
  <si>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</si>
  <si>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</si>
  <si>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</si>
  <si>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</si>
  <si>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</si>
  <si>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</si>
  <si>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</si>
  <si>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</si>
  <si>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</si>
  <si>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</si>
  <si>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</si>
  <si>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</si>
  <si>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</si>
  <si>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</si>
  <si>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</si>
  <si>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</si>
  <si>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</si>
  <si>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</si>
  <si>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</si>
  <si>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</si>
  <si>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</si>
  <si>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</si>
  <si>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</si>
  <si>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</si>
  <si>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</si>
  <si>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</si>
  <si>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</si>
  <si>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</si>
  <si>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</si>
  <si>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</si>
  <si>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</si>
  <si>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</si>
  <si>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</si>
  <si>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</si>
  <si>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</si>
  <si>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</si>
  <si>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</si>
  <si>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</si>
  <si>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</si>
  <si>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</si>
  <si>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</si>
  <si>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</si>
  <si>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</si>
  <si>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</si>
  <si>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</si>
  <si>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</si>
  <si>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</si>
  <si>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</si>
  <si>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</si>
  <si>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</si>
  <si>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</si>
  <si>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</si>
  <si>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</si>
  <si>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</si>
  <si>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</si>
  <si>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</si>
  <si>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</si>
  <si>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</si>
  <si>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</si>
  <si>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</si>
  <si>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</si>
  <si>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</si>
  <si>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</si>
  <si>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</si>
  <si>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</si>
  <si>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</si>
  <si>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</si>
  <si>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</si>
  <si>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</si>
  <si>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</si>
  <si>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</si>
  <si>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</si>
  <si>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</si>
  <si>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</si>
  <si>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</si>
  <si>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</si>
  <si>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</si>
  <si>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</si>
  <si>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</si>
  <si>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</si>
  <si>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</si>
  <si>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</si>
  <si>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</si>
  <si>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</si>
  <si>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</si>
  <si>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</si>
  <si>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</si>
  <si>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</si>
  <si>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</si>
  <si>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</si>
  <si>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</si>
  <si>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</si>
  <si>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</si>
  <si>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</si>
  <si>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</si>
  <si>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</si>
  <si>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</si>
  <si>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</si>
  <si>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</si>
  <si>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</si>
  <si>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</si>
  <si>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</si>
  <si>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</si>
  <si>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</si>
  <si>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</si>
  <si>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</si>
  <si>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</si>
  <si>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</si>
  <si>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</si>
  <si>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</si>
  <si>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</si>
  <si>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</si>
  <si>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</si>
  <si>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</si>
  <si>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</si>
  <si>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</si>
  <si>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</si>
  <si>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</si>
  <si>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</si>
  <si>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</si>
  <si>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</si>
  <si>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</si>
  <si>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</si>
  <si>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</si>
  <si>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</si>
  <si>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</si>
  <si>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</si>
  <si>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</si>
  <si>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</si>
  <si>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</si>
  <si>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</si>
  <si>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</si>
  <si>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</si>
  <si>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</si>
  <si>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</si>
  <si>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</si>
  <si>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</si>
  <si>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</si>
  <si>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</si>
  <si>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</si>
  <si>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</si>
  <si>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</si>
  <si>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</si>
  <si>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</si>
  <si>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</si>
  <si>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</si>
  <si>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</si>
  <si>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</si>
  <si>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</si>
  <si>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</si>
  <si>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</si>
  <si>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</si>
  <si>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</si>
  <si>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</si>
  <si>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</si>
  <si>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</si>
  <si>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</si>
  <si>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</si>
  <si>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</si>
  <si>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</si>
  <si>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</si>
  <si>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</si>
  <si>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</si>
  <si>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</si>
  <si>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</si>
  <si>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</si>
  <si>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</si>
  <si>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</si>
  <si>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</si>
  <si>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</si>
  <si>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</si>
  <si>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</si>
  <si>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</si>
  <si>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</si>
  <si>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</si>
  <si>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</si>
  <si>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</si>
  <si>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</si>
  <si>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</si>
  <si>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</si>
  <si>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</si>
  <si>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</si>
  <si>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</si>
  <si>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</si>
  <si>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</si>
  <si>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</si>
  <si>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</si>
  <si>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</si>
  <si>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</si>
  <si>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</si>
  <si>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</si>
  <si>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</si>
  <si>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</si>
  <si>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</si>
  <si>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</si>
  <si>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</si>
  <si>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</si>
  <si>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</si>
  <si>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</si>
  <si>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</si>
  <si>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</si>
  <si>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</si>
  <si>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</si>
  <si>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</si>
  <si>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</si>
  <si>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</si>
  <si>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</si>
  <si>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</si>
  <si>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</si>
  <si>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</si>
  <si>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</si>
  <si>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</si>
  <si>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</si>
  <si>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</si>
  <si>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</si>
  <si>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</si>
  <si>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</si>
  <si>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</si>
  <si>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</si>
  <si>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</si>
  <si>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</si>
  <si>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</si>
  <si>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</si>
  <si>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</si>
  <si>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</si>
  <si>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</si>
  <si>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</si>
  <si>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</si>
  <si>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</si>
  <si>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</si>
  <si>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</si>
  <si>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</si>
  <si>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</si>
  <si>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</si>
  <si>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</si>
  <si>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</si>
  <si>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</si>
  <si>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</si>
  <si>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</si>
  <si>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</si>
  <si>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</si>
  <si>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</si>
  <si>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</si>
  <si>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</si>
  <si>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</si>
  <si>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</si>
  <si>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</si>
  <si>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</si>
  <si>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</si>
  <si>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</si>
  <si>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</si>
  <si>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</si>
  <si>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</si>
  <si>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</si>
  <si>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</si>
  <si>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</si>
  <si>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</si>
  <si>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</si>
  <si>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</si>
  <si>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</si>
  <si>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</si>
  <si>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</si>
  <si>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</si>
  <si>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</si>
  <si>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</si>
  <si>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</si>
  <si>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</si>
  <si>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</si>
  <si>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</si>
  <si>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</si>
  <si>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</si>
  <si>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</si>
  <si>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</si>
  <si>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</si>
  <si>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</si>
  <si>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</si>
  <si>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</si>
  <si>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</si>
  <si>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</si>
  <si>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</si>
  <si>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</si>
  <si>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</si>
  <si>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</si>
  <si>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</si>
  <si>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</si>
  <si>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</si>
  <si>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</si>
  <si>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</si>
  <si>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</si>
  <si>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</si>
  <si>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</si>
  <si>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</si>
  <si>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</si>
  <si>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</si>
  <si>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</si>
  <si>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</si>
  <si>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</si>
  <si>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</si>
  <si>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</si>
  <si>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</si>
  <si>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</si>
  <si>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</si>
  <si>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</si>
  <si>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</si>
  <si>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</si>
  <si>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</si>
  <si>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</si>
  <si>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</si>
  <si>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</si>
  <si>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</si>
  <si>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</si>
  <si>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</si>
  <si>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</si>
  <si>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</si>
  <si>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</si>
  <si>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</si>
  <si>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</si>
  <si>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</si>
  <si>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</si>
  <si>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</si>
  <si>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</si>
  <si>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</si>
  <si>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</si>
  <si>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</si>
  <si>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</si>
  <si>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</si>
  <si>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</si>
  <si>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</si>
  <si>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</si>
  <si>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</si>
  <si>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</si>
  <si>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</si>
  <si>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</si>
  <si>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</si>
  <si>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</si>
  <si>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</si>
  <si>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</si>
  <si>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</si>
  <si>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</si>
  <si>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</si>
  <si>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</si>
  <si>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</si>
  <si>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</si>
  <si>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</si>
  <si>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</si>
  <si>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</si>
  <si>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</si>
  <si>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</si>
  <si>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</si>
  <si>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</si>
  <si>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</si>
  <si>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</si>
  <si>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</si>
  <si>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</si>
  <si>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</si>
  <si>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</si>
  <si>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</si>
  <si>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</si>
  <si>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</si>
  <si>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</si>
  <si>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</si>
  <si>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</si>
  <si>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</si>
  <si>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</si>
  <si>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</si>
  <si>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</si>
  <si>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</si>
  <si>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</si>
  <si>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</si>
  <si>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</si>
  <si>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</si>
  <si>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</si>
  <si>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</si>
  <si>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</si>
  <si>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</si>
  <si>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</si>
  <si>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</si>
  <si>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</si>
  <si>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</si>
  <si>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</si>
  <si>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</si>
  <si>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</si>
  <si>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</si>
  <si>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</si>
  <si>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</si>
  <si>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</si>
  <si>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</si>
  <si>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</si>
  <si>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</si>
  <si>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</si>
  <si>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</si>
  <si>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</si>
  <si>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</si>
  <si>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</si>
  <si>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</si>
  <si>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</si>
  <si>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</si>
  <si>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</si>
  <si>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</si>
  <si>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</si>
  <si>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</si>
  <si>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</si>
  <si>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</si>
  <si>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</si>
  <si>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</si>
  <si>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</si>
  <si>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</si>
  <si>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</si>
  <si>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</si>
  <si>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</si>
  <si>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</si>
  <si>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</si>
  <si>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</si>
  <si>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</si>
  <si>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</si>
  <si>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</si>
  <si>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</si>
  <si>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</si>
  <si>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</si>
  <si>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</si>
  <si>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</si>
  <si>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</si>
  <si>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</si>
  <si>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</si>
  <si>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</si>
  <si>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</si>
  <si>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</si>
  <si>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</si>
  <si>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</si>
  <si>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</si>
  <si>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</si>
  <si>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</si>
  <si>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</si>
  <si>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</si>
  <si>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</si>
  <si>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</si>
  <si>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</si>
  <si>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</si>
  <si>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</si>
  <si>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</si>
  <si>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</si>
  <si>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</si>
  <si>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</si>
  <si>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</si>
  <si>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</si>
  <si>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</si>
  <si>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</si>
  <si>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</si>
  <si>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</si>
  <si>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</si>
  <si>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</si>
  <si>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</si>
  <si>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</si>
  <si>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</si>
  <si>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</si>
  <si>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</si>
  <si>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</si>
  <si>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</si>
  <si>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</si>
  <si>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</si>
  <si>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</si>
  <si>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</si>
  <si>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</si>
  <si>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</si>
  <si>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</si>
  <si>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</si>
  <si>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</si>
  <si>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</si>
  <si>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</si>
  <si>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</si>
  <si>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</si>
  <si>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</si>
  <si>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</si>
  <si>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</si>
  <si>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</si>
  <si>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</si>
  <si>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</si>
  <si>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</si>
  <si>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</si>
  <si>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</si>
  <si>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</si>
  <si>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</si>
  <si>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</si>
  <si>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</si>
  <si>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</si>
  <si>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</si>
  <si>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</si>
  <si>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</si>
  <si>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</si>
  <si>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</si>
  <si>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</si>
  <si>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</si>
  <si>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</si>
  <si>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</si>
  <si>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</si>
  <si>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</si>
  <si>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</si>
  <si>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</si>
  <si>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</si>
  <si>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</si>
  <si>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</si>
  <si>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</si>
  <si>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</si>
  <si>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</si>
  <si>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</si>
  <si>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</si>
  <si>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</si>
  <si>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</si>
  <si>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</si>
  <si>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</si>
  <si>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</si>
  <si>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</si>
  <si>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</si>
  <si>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</si>
  <si>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</si>
  <si>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</si>
  <si>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</si>
  <si>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</si>
  <si>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</si>
  <si>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</si>
  <si>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</si>
  <si>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</si>
  <si>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</si>
  <si>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</si>
  <si>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</si>
  <si>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</si>
  <si>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</si>
  <si>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</si>
  <si>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</si>
  <si>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</si>
  <si>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</si>
  <si>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</si>
  <si>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</si>
  <si>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</si>
  <si>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</si>
  <si>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</si>
  <si>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</si>
  <si>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</si>
  <si>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</si>
  <si>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</si>
  <si>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</si>
  <si>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</si>
  <si>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</si>
  <si>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</si>
  <si>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</si>
  <si>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</si>
  <si>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</si>
  <si>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</si>
  <si>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</si>
  <si>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</si>
  <si>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</si>
  <si>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</si>
  <si>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</si>
  <si>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</si>
  <si>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</si>
  <si>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</si>
  <si>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</si>
  <si>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</si>
  <si>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</si>
  <si>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</si>
  <si>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</si>
  <si>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</si>
  <si>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</si>
  <si>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</si>
  <si>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</si>
  <si>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</si>
  <si>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</si>
  <si>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</si>
  <si>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</si>
  <si>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</si>
  <si>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</si>
  <si>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</si>
  <si>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</si>
  <si>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</si>
  <si>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</si>
  <si>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</si>
  <si>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</si>
  <si>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</si>
  <si>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</si>
  <si>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</si>
  <si>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</si>
  <si>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</si>
  <si>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</si>
  <si>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</si>
  <si>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</si>
  <si>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</si>
  <si>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</si>
  <si>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</si>
  <si>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</si>
  <si>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</si>
  <si>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</si>
  <si>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</si>
  <si>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</si>
  <si>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</si>
  <si>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</si>
  <si>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</si>
  <si>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</si>
  <si>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</si>
  <si>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</si>
  <si>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</si>
  <si>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</si>
  <si>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</si>
  <si>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</si>
  <si>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</si>
  <si>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</si>
  <si>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</si>
  <si>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</si>
  <si>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</si>
  <si>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</si>
  <si>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</si>
  <si>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</si>
  <si>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</si>
  <si>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</si>
  <si>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</si>
  <si>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</si>
  <si>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</si>
  <si>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</si>
  <si>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</si>
  <si>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</si>
  <si>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</si>
  <si>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</si>
  <si>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</si>
  <si>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</si>
  <si>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</si>
  <si>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</si>
  <si>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</si>
  <si>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</si>
  <si>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</si>
  <si>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</si>
  <si>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</si>
  <si>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</si>
  <si>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</si>
  <si>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</si>
  <si>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</si>
  <si>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</si>
  <si>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</si>
  <si>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</si>
  <si>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</si>
  <si>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</si>
  <si>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</si>
  <si>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</si>
  <si>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</si>
  <si>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</si>
  <si>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</si>
  <si>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</si>
  <si>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</si>
  <si>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</si>
  <si>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</si>
  <si>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</si>
  <si>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</si>
  <si>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</si>
  <si>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</si>
  <si>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</si>
  <si>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</si>
  <si>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</si>
  <si>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</si>
  <si>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</si>
  <si>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</si>
  <si>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</si>
  <si>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</si>
  <si>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</si>
  <si>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</si>
  <si>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</si>
  <si>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</si>
  <si>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</si>
  <si>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</si>
  <si>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</si>
  <si>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</si>
  <si>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</si>
  <si>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</si>
  <si>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</si>
  <si>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</si>
  <si>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</si>
  <si>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</si>
  <si>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</si>
  <si>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</si>
  <si>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</si>
  <si>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</si>
  <si>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</si>
  <si>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</si>
  <si>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</si>
  <si>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</si>
  <si>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</si>
  <si>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</si>
  <si>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</si>
  <si>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</si>
  <si>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</si>
  <si>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</si>
  <si>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</si>
  <si>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</si>
  <si>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</si>
  <si>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</si>
  <si>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</si>
  <si>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</si>
  <si>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</si>
  <si>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</si>
  <si>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</si>
  <si>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</si>
  <si>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</si>
  <si>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</si>
  <si>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</si>
  <si>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</si>
  <si>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</si>
  <si>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</si>
  <si>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</si>
  <si>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</si>
  <si>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</si>
  <si>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</si>
  <si>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</si>
  <si>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</si>
  <si>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</si>
  <si>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</si>
  <si>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</si>
  <si>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</si>
  <si>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</si>
  <si>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</si>
  <si>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</si>
  <si>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</si>
  <si>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</si>
  <si>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</si>
  <si>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</si>
  <si>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</si>
  <si>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</si>
  <si>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</si>
  <si>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</si>
  <si>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</si>
  <si>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</si>
  <si>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</si>
  <si>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</si>
  <si>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</si>
  <si>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</si>
  <si>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</si>
  <si>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</si>
  <si>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</si>
  <si>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</si>
  <si>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</si>
  <si>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</si>
  <si>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</si>
  <si>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</si>
  <si>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</si>
  <si>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</si>
  <si>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</si>
  <si>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</si>
  <si>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</si>
  <si>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</si>
  <si>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</si>
  <si>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</si>
  <si>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</si>
  <si>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</si>
  <si>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</si>
  <si>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</si>
  <si>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</si>
  <si>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</si>
  <si>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</si>
  <si>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</si>
  <si>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</si>
  <si>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</si>
  <si>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</si>
  <si>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</si>
  <si>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</si>
  <si>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</si>
  <si>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</si>
  <si>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</si>
  <si>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</si>
  <si>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</si>
  <si>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</si>
  <si>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</si>
  <si>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</si>
  <si>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</si>
  <si>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</si>
  <si>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</si>
  <si>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</si>
  <si>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</si>
  <si>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</si>
  <si>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</si>
  <si>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</si>
  <si>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</si>
  <si>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</si>
  <si>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</si>
  <si>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</si>
  <si>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</si>
  <si>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</si>
  <si>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</si>
  <si>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</si>
  <si>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</si>
  <si>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</si>
  <si>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</si>
  <si>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</si>
  <si>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</si>
  <si>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</si>
  <si>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</si>
  <si>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</si>
  <si>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</si>
  <si>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</si>
  <si>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</si>
  <si>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</si>
  <si>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</si>
  <si>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</si>
  <si>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</si>
  <si>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</si>
  <si>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</si>
  <si>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</si>
  <si>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</si>
  <si>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</si>
  <si>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</si>
  <si>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</si>
  <si>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</si>
  <si>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</si>
  <si>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</si>
  <si>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</si>
  <si>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</si>
  <si>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</si>
  <si>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</si>
  <si>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</si>
  <si>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</si>
  <si>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</si>
  <si>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</si>
  <si>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</si>
  <si>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</si>
  <si>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</si>
  <si>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</si>
  <si>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</si>
  <si>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</si>
  <si>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</si>
  <si>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</si>
  <si>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</si>
  <si>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</si>
  <si>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</si>
  <si>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</si>
  <si>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</si>
  <si>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</si>
  <si>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</si>
  <si>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</si>
  <si>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</si>
  <si>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</si>
  <si>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</si>
  <si>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</si>
  <si>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</si>
  <si>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</si>
  <si>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</si>
  <si>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</si>
  <si>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</si>
  <si>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</si>
  <si>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</si>
  <si>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</si>
  <si>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</si>
  <si>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</si>
  <si>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</si>
  <si>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</si>
  <si>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</si>
  <si>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</si>
  <si>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</si>
  <si>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</si>
  <si>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</si>
  <si>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</si>
  <si>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</si>
  <si>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</si>
  <si>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</si>
  <si>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</si>
  <si>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</si>
  <si>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</si>
  <si>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</si>
  <si>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</si>
  <si>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</si>
  <si>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</si>
  <si>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</si>
  <si>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</si>
  <si>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</si>
  <si>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</si>
  <si>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</si>
  <si>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</si>
  <si>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</si>
  <si>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</si>
  <si>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</si>
  <si>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</si>
  <si>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</si>
  <si>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</si>
  <si>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</si>
  <si>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</si>
  <si>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</si>
  <si>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</si>
  <si>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</si>
  <si>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</si>
  <si>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</si>
  <si>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</si>
  <si>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</si>
  <si>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</si>
  <si>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</si>
  <si>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</si>
  <si>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</si>
  <si>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</si>
  <si>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</si>
  <si>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</si>
  <si>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</si>
  <si>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</si>
  <si>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</si>
  <si>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</si>
  <si>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</si>
  <si>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</si>
  <si>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</si>
  <si>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</si>
  <si>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</si>
  <si>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</si>
  <si>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</si>
  <si>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</si>
  <si>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</si>
  <si>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</si>
  <si>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</si>
  <si>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</si>
  <si>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</si>
  <si>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</si>
  <si>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</si>
  <si>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</si>
  <si>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</si>
  <si>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</si>
  <si>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</si>
  <si>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</si>
  <si>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</si>
  <si>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</si>
  <si>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</si>
  <si>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</si>
  <si>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</si>
  <si>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</si>
  <si>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</si>
  <si>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</si>
  <si>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</si>
  <si>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</si>
  <si>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</si>
  <si>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</si>
  <si>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</si>
  <si>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</si>
  <si>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</si>
  <si>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</si>
  <si>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</si>
  <si>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</si>
  <si>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</si>
  <si>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</si>
  <si>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</si>
  <si>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</si>
  <si>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</si>
  <si>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</si>
  <si>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</si>
  <si>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</si>
  <si>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</si>
  <si>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</si>
  <si>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</si>
  <si>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</si>
  <si>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</si>
  <si>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</si>
  <si>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</si>
  <si>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</si>
  <si>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</si>
  <si>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</si>
  <si>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</si>
  <si>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</si>
  <si>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</si>
  <si>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</si>
  <si>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</si>
  <si>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</si>
  <si>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</si>
  <si>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</si>
  <si>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</si>
  <si>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</si>
  <si>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</si>
  <si>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</si>
  <si>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</si>
  <si>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</si>
  <si>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</si>
  <si>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</si>
  <si>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</si>
  <si>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</si>
  <si>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</si>
  <si>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</si>
  <si>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</si>
  <si>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</si>
  <si>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</si>
  <si>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</si>
  <si>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</si>
  <si>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</si>
  <si>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</si>
  <si>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</si>
  <si>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</si>
  <si>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</si>
  <si>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</si>
  <si>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</si>
  <si>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</si>
  <si>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</si>
  <si>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</si>
  <si>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</si>
  <si>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</si>
  <si>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</si>
  <si>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</si>
  <si>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</si>
  <si>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</si>
  <si>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</si>
  <si>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</si>
  <si>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</si>
  <si>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</si>
  <si>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</si>
  <si>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</si>
  <si>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</si>
  <si>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</si>
  <si>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</si>
  <si>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</si>
  <si>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</si>
  <si>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</si>
  <si>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</si>
  <si>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</si>
  <si>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</si>
  <si>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</si>
  <si>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</si>
  <si>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</si>
  <si>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</si>
  <si>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</si>
  <si>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</si>
  <si>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</si>
  <si>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</si>
  <si>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</si>
  <si>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</si>
  <si>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</si>
  <si>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</si>
  <si>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</si>
  <si>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</si>
  <si>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</si>
  <si>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</si>
  <si>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</si>
  <si>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</si>
  <si>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</si>
  <si>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</si>
  <si>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</si>
  <si>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</si>
  <si>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</si>
  <si>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</si>
  <si>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</si>
  <si>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</si>
  <si>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</si>
  <si>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</si>
  <si>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</si>
  <si>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</si>
  <si>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</si>
  <si>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</si>
  <si>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</si>
  <si>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</si>
  <si>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</si>
  <si>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</si>
  <si>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</si>
  <si>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</si>
  <si>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</si>
  <si>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</si>
  <si>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</si>
  <si>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</si>
  <si>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</si>
  <si>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</si>
  <si>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</si>
  <si>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</si>
  <si>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</si>
  <si>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</si>
  <si>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</si>
  <si>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</si>
  <si>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</si>
  <si>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</si>
  <si>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</si>
  <si>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</si>
  <si>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</si>
  <si>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</si>
  <si>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</si>
  <si>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</si>
  <si>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</si>
  <si>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</si>
  <si>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</si>
  <si>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</si>
  <si>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</si>
  <si>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</si>
  <si>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</si>
  <si>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</si>
  <si>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</si>
  <si>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</si>
  <si>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</si>
  <si>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</si>
  <si>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</si>
  <si>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</si>
  <si>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</si>
  <si>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</si>
  <si>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</si>
  <si>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</si>
  <si>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</si>
  <si>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</si>
  <si>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</si>
  <si>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</si>
  <si>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</si>
  <si>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</si>
  <si>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</si>
  <si>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</si>
  <si>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</si>
  <si>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</si>
  <si>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</si>
  <si>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</si>
  <si>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</si>
  <si>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</si>
  <si>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</si>
  <si>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</si>
  <si>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</si>
  <si>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</si>
  <si>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</si>
  <si>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</si>
  <si>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</si>
  <si>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</si>
  <si>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</si>
  <si>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</si>
  <si>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</si>
  <si>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</si>
  <si>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</si>
  <si>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</si>
  <si>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</si>
  <si>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</si>
  <si>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</si>
  <si>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</si>
  <si>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</si>
  <si>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</si>
  <si>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</si>
  <si>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</si>
  <si>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</si>
  <si>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</si>
  <si>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</si>
  <si>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</si>
  <si>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</si>
  <si>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</si>
  <si>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</si>
  <si>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</si>
  <si>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</si>
  <si>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</si>
  <si>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</si>
  <si>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</si>
  <si>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</si>
  <si>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</si>
  <si>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</si>
  <si>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</si>
  <si>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</si>
  <si>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</si>
  <si>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</si>
  <si>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</si>
  <si>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</si>
  <si>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</si>
  <si>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</si>
  <si>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</si>
  <si>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</si>
  <si>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</si>
  <si>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</si>
  <si>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</si>
  <si>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</si>
  <si>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</si>
  <si>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</si>
  <si>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</si>
  <si>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</si>
  <si>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</si>
  <si>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</si>
  <si>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</si>
  <si>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</si>
  <si>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</si>
  <si>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</si>
  <si>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</si>
  <si>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</si>
  <si>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</si>
  <si>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</si>
  <si>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</si>
  <si>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</si>
  <si>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</si>
  <si>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</si>
  <si>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</si>
  <si>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</si>
  <si>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</si>
  <si>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</si>
  <si>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</si>
  <si>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</si>
  <si>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</si>
  <si>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</si>
  <si>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</si>
  <si>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</si>
  <si>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</si>
  <si>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</si>
  <si>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</si>
  <si>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</si>
  <si>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</si>
  <si>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</si>
  <si>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</si>
  <si>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</si>
  <si>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</si>
  <si>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</si>
  <si>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</si>
  <si>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</si>
  <si>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</si>
  <si>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</si>
  <si>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</si>
  <si>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</si>
  <si>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</si>
  <si>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</si>
  <si>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</si>
  <si>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</si>
  <si>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</si>
  <si>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</si>
  <si>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</si>
  <si>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</si>
  <si>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</si>
  <si>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</si>
  <si>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</si>
  <si>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</si>
  <si>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</si>
  <si>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</si>
  <si>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</si>
  <si>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</si>
  <si>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</si>
  <si>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</si>
  <si>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</si>
  <si>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</si>
  <si>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</si>
  <si>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</si>
  <si>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</si>
  <si>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</si>
  <si>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</si>
  <si>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</si>
  <si>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</si>
  <si>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</si>
  <si>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</si>
  <si>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</si>
  <si>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</si>
  <si>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</si>
  <si>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</si>
  <si>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</si>
  <si>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</si>
  <si>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</si>
  <si>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</si>
  <si>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</si>
  <si>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</si>
  <si>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</si>
  <si>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</si>
  <si>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</si>
  <si>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</si>
  <si>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</si>
  <si>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</si>
  <si>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</si>
  <si>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</si>
  <si>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</si>
  <si>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</si>
  <si>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</si>
  <si>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</si>
  <si>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</si>
  <si>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</si>
  <si>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</si>
  <si>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</si>
  <si>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</si>
  <si>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</si>
  <si>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</si>
  <si>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</si>
  <si>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</si>
  <si>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</si>
  <si>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</si>
  <si>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</si>
  <si>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</si>
  <si>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</si>
  <si>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</si>
  <si>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</si>
  <si>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</si>
  <si>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</si>
  <si>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</si>
  <si>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</si>
  <si>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</si>
  <si>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</si>
  <si>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</si>
  <si>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</si>
  <si>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</si>
  <si>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</si>
  <si>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</si>
  <si>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</si>
  <si>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</si>
  <si>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</si>
  <si>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</si>
  <si>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</si>
  <si>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</si>
  <si>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</si>
  <si>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</si>
  <si>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</si>
  <si>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</si>
  <si>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</si>
  <si>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</si>
  <si>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</si>
  <si>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</si>
  <si>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</si>
  <si>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</si>
  <si>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</si>
  <si>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</si>
  <si>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</si>
  <si>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</si>
  <si>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</si>
  <si>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</si>
  <si>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</si>
  <si>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</si>
  <si>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</si>
  <si>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</si>
  <si>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</si>
  <si>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</si>
  <si>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</si>
  <si>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</si>
  <si>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</si>
  <si>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</si>
  <si>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</si>
  <si>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</si>
  <si>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</si>
  <si>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</si>
  <si>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</si>
  <si>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</si>
  <si>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</si>
  <si>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</si>
  <si>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</si>
  <si>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</si>
  <si>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</si>
  <si>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</si>
  <si>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</si>
  <si>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</si>
  <si>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</si>
  <si>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</si>
  <si>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</si>
  <si>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</si>
  <si>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</si>
  <si>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</si>
  <si>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</si>
  <si>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</si>
  <si>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</si>
  <si>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</si>
  <si>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</si>
  <si>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</si>
  <si>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</si>
  <si>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</si>
  <si>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</si>
  <si>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</si>
  <si>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</si>
  <si>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</si>
  <si>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</si>
  <si>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</si>
  <si>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</si>
  <si>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</si>
  <si>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</si>
  <si>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</si>
  <si>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</si>
  <si>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</si>
  <si>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</si>
  <si>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</si>
  <si>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</si>
  <si>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</si>
  <si>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</si>
  <si>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</si>
  <si>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</si>
  <si>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</si>
  <si>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</si>
  <si>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</si>
  <si>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</si>
  <si>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</si>
  <si>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</si>
  <si>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</si>
  <si>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</si>
  <si>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</si>
  <si>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</si>
  <si>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</si>
  <si>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</si>
  <si>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</si>
  <si>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</si>
  <si>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</si>
  <si>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</si>
  <si>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</si>
  <si>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</si>
  <si>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</si>
  <si>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</si>
  <si>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</si>
  <si>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</si>
  <si>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</si>
  <si>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</si>
  <si>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</si>
  <si>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</si>
  <si>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</si>
  <si>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</si>
  <si>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</si>
  <si>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</si>
  <si>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</si>
  <si>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</si>
  <si>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</si>
  <si>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</si>
  <si>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</si>
  <si>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</si>
  <si>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</si>
  <si>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</si>
  <si>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</si>
  <si>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</si>
  <si>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</si>
  <si>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</si>
  <si>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</si>
  <si>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</si>
  <si>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</si>
  <si>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</si>
  <si>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</si>
  <si>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</si>
  <si>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</si>
  <si>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</si>
  <si>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</si>
  <si>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</si>
  <si>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</si>
  <si>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</si>
  <si>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</si>
  <si>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</si>
  <si>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</si>
  <si>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</si>
  <si>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</si>
  <si>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</si>
  <si>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</si>
  <si>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</si>
  <si>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</si>
  <si>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</si>
  <si>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</si>
  <si>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</si>
  <si>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</si>
  <si>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</si>
  <si>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</si>
  <si>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</si>
  <si>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</si>
  <si>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</si>
  <si>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</si>
  <si>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</si>
  <si>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</si>
  <si>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</si>
  <si>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</si>
  <si>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</si>
  <si>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</si>
  <si>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</si>
  <si>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</si>
  <si>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</si>
  <si>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</si>
  <si>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</si>
  <si>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</si>
  <si>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</si>
  <si>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</si>
  <si>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</si>
  <si>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</si>
  <si>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</si>
  <si>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</si>
  <si>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</si>
  <si>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</si>
  <si>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</si>
  <si>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</si>
  <si>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</si>
  <si>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</si>
  <si>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</si>
  <si>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</si>
  <si>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</si>
  <si>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</si>
  <si>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</si>
  <si>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</si>
  <si>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</si>
  <si>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</si>
  <si>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</si>
  <si>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</si>
  <si>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</si>
  <si>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</si>
  <si>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</si>
  <si>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</si>
  <si>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</si>
  <si>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</si>
  <si>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</si>
  <si>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</si>
  <si>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</si>
  <si>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</si>
  <si>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</si>
  <si>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</si>
  <si>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</si>
  <si>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</si>
  <si>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</si>
  <si>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</si>
  <si>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</si>
  <si>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</si>
  <si>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</si>
  <si>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</si>
  <si>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</si>
  <si>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</si>
  <si>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</si>
  <si>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</si>
  <si>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</si>
  <si>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</si>
  <si>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</si>
  <si>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</si>
  <si>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</si>
  <si>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</si>
  <si>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</si>
  <si>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</si>
  <si>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</si>
  <si>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</si>
  <si>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</si>
  <si>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</si>
  <si>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</si>
  <si>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</si>
  <si>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</si>
  <si>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</si>
  <si>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</si>
  <si>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</si>
  <si>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</si>
  <si>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</si>
  <si>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</si>
  <si>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</si>
  <si>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</si>
  <si>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</si>
  <si>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</si>
  <si>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</si>
  <si>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</si>
  <si>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</si>
  <si>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</si>
  <si>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</si>
  <si>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</si>
  <si>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</si>
  <si>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</si>
  <si>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</si>
  <si>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</si>
  <si>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</si>
  <si>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</si>
  <si>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</si>
  <si>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</si>
  <si>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</si>
  <si>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</si>
  <si>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</si>
  <si>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</si>
  <si>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</si>
  <si>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</si>
  <si>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</si>
  <si>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</si>
  <si>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</si>
  <si>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</si>
  <si>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</si>
  <si>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</si>
  <si>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</si>
  <si>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</si>
  <si>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</si>
  <si>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</si>
  <si>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</si>
  <si>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</si>
  <si>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</si>
  <si>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</si>
  <si>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</si>
  <si>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</si>
  <si>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</si>
  <si>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</si>
  <si>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</si>
  <si>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</si>
  <si>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</si>
  <si>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</si>
  <si>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</si>
  <si>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</si>
  <si>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</si>
  <si>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</si>
  <si>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</si>
  <si>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</si>
  <si>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</si>
  <si>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</si>
  <si>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</si>
  <si>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</si>
  <si>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</si>
  <si>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</si>
  <si>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</si>
  <si>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</si>
  <si>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</si>
  <si>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</si>
  <si>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</si>
  <si>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</si>
  <si>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</si>
  <si>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</si>
  <si>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</si>
  <si>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</si>
  <si>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</si>
  <si>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</si>
  <si>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</si>
  <si>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</si>
  <si>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</si>
  <si>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</si>
  <si>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</si>
  <si>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</si>
  <si>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</si>
  <si>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</si>
  <si>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</si>
  <si>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</si>
  <si>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</si>
  <si>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</si>
  <si>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</si>
  <si>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</si>
  <si>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</si>
  <si>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</si>
  <si>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</si>
  <si>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</si>
  <si>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</si>
  <si>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</si>
  <si>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</si>
  <si>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</si>
  <si>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</si>
  <si>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</si>
  <si>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</si>
  <si>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</si>
  <si>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</si>
  <si>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</si>
  <si>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</si>
  <si>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</si>
  <si>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</si>
  <si>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</si>
  <si>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</si>
  <si>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</si>
  <si>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</si>
  <si>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</si>
  <si>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</si>
  <si>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</si>
  <si>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</si>
  <si>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</si>
  <si>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</si>
  <si>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</si>
  <si>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</si>
  <si>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</si>
  <si>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</si>
  <si>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</si>
  <si>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</si>
  <si>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</si>
  <si>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</si>
  <si>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</si>
  <si>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</si>
  <si>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</si>
  <si>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</si>
  <si>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</si>
  <si>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</si>
  <si>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</si>
  <si>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</si>
  <si>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</si>
  <si>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</si>
  <si>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</si>
  <si>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</si>
  <si>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</si>
  <si>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</si>
  <si>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</si>
  <si>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</si>
  <si>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</si>
  <si>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</si>
  <si>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</si>
  <si>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</si>
  <si>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</si>
  <si>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</si>
  <si>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</si>
  <si>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</si>
  <si>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</si>
  <si>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</si>
  <si>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</si>
  <si>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</si>
  <si>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</si>
  <si>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</si>
  <si>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</si>
  <si>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</si>
  <si>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</si>
  <si>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</si>
  <si>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</si>
  <si>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</si>
  <si>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</si>
  <si>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</si>
  <si>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</si>
  <si>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</si>
  <si>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</si>
  <si>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</si>
  <si>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</si>
  <si>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</si>
  <si>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</si>
  <si>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</si>
  <si>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</si>
  <si>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</si>
  <si>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</si>
  <si>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</si>
  <si>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</si>
  <si>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</si>
  <si>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</si>
  <si>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</si>
  <si>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</si>
  <si>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</si>
  <si>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</si>
  <si>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</si>
  <si>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</si>
  <si>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</si>
  <si>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</si>
  <si>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</si>
  <si>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</si>
  <si>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</si>
  <si>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</si>
  <si>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</si>
  <si>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</si>
  <si>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</si>
  <si>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</si>
  <si>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</si>
  <si>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</si>
  <si>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</si>
  <si>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</si>
  <si>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</si>
  <si>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</si>
  <si>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</si>
  <si>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</si>
  <si>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</si>
  <si>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</si>
  <si>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</si>
  <si>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</si>
  <si>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</si>
  <si>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</si>
  <si>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</si>
  <si>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</si>
  <si>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</si>
  <si>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</si>
  <si>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</si>
  <si>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</si>
  <si>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</si>
  <si>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</si>
  <si>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</si>
  <si>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</si>
  <si>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</si>
  <si>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</si>
  <si>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</si>
  <si>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</si>
  <si>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</si>
  <si>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</si>
  <si>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</si>
  <si>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</si>
  <si>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</si>
  <si>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</si>
  <si>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</si>
  <si>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</si>
  <si>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</si>
  <si>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</si>
  <si>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</si>
  <si>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</si>
  <si>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</si>
  <si>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</si>
  <si>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</si>
  <si>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</si>
  <si>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</si>
  <si>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</si>
  <si>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</si>
  <si>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</si>
  <si>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</si>
  <si>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</si>
  <si>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</si>
  <si>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</si>
  <si>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</si>
  <si>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</si>
  <si>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</si>
  <si>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</si>
  <si>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</si>
  <si>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</si>
  <si>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</si>
  <si>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</si>
  <si>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</si>
  <si>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</si>
  <si>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</si>
  <si>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</si>
  <si>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</si>
  <si>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</si>
  <si>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</si>
  <si>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</si>
  <si>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</si>
  <si>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</si>
  <si>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</si>
  <si>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</si>
  <si>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</si>
  <si>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</si>
  <si>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</si>
  <si>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</si>
  <si>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</si>
  <si>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</si>
  <si>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</si>
  <si>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</si>
  <si>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</si>
  <si>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</si>
  <si>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</si>
  <si>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</si>
  <si>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</si>
  <si>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</si>
  <si>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</si>
  <si>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</si>
  <si>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</si>
  <si>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</si>
  <si>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</si>
  <si>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</si>
  <si>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</si>
  <si>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</si>
  <si>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</si>
  <si>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</si>
  <si>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</si>
  <si>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</si>
  <si>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</si>
  <si>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</si>
  <si>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</si>
  <si>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</si>
  <si>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</si>
  <si>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</si>
  <si>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</si>
  <si>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</si>
  <si>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</si>
  <si>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</si>
  <si>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</si>
  <si>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</si>
  <si>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</si>
  <si>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</si>
  <si>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</si>
  <si>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</si>
  <si>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</si>
  <si>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</si>
  <si>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</si>
  <si>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</si>
  <si>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</si>
  <si>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</si>
  <si>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</si>
  <si>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</si>
  <si>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</si>
  <si>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</si>
  <si>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</si>
  <si>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</si>
  <si>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</si>
  <si>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</si>
  <si>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</si>
  <si>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</si>
  <si>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</si>
  <si>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</si>
  <si>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</si>
  <si>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</si>
  <si>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</si>
  <si>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</si>
  <si>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</si>
  <si>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</si>
  <si>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</si>
  <si>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</si>
  <si>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</si>
  <si>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</si>
  <si>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</si>
  <si>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</si>
  <si>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</si>
  <si>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</si>
  <si>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</si>
  <si>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</si>
  <si>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</si>
  <si>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</si>
  <si>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</si>
  <si>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</si>
  <si>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</si>
  <si>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</si>
  <si>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</si>
  <si>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</si>
  <si>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</si>
  <si>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</si>
  <si>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</si>
  <si>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</si>
  <si>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</si>
  <si>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</si>
  <si>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</si>
  <si>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</si>
  <si>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</si>
  <si>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</si>
  <si>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</si>
  <si>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</si>
  <si>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</si>
  <si>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</si>
  <si>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</si>
  <si>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</si>
  <si>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</si>
  <si>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</si>
  <si>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</si>
  <si>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</si>
  <si>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</si>
  <si>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</si>
  <si>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</si>
  <si>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</si>
  <si>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</si>
  <si>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</si>
  <si>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</si>
  <si>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</si>
  <si>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</si>
  <si>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</si>
  <si>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</si>
  <si>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</si>
  <si>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</si>
  <si>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</si>
  <si>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</si>
  <si>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</si>
  <si>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</si>
  <si>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</si>
  <si>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</si>
  <si>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</si>
  <si>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</si>
  <si>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</si>
  <si>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</si>
  <si>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</si>
  <si>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</si>
  <si>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</si>
  <si>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</si>
  <si>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</si>
  <si>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</si>
  <si>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</si>
  <si>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</si>
  <si>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</si>
  <si>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</si>
  <si>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</si>
  <si>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</si>
  <si>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</si>
  <si>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</si>
  <si>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</si>
  <si>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</si>
  <si>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</si>
  <si>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</si>
  <si>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</si>
  <si>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</si>
  <si>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</si>
  <si>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</si>
  <si>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</si>
  <si>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</si>
  <si>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</si>
  <si>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</si>
  <si>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</si>
  <si>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</si>
  <si>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</si>
  <si>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</si>
  <si>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</si>
  <si>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</si>
  <si>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</si>
  <si>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</si>
  <si>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</si>
  <si>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</si>
  <si>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</si>
  <si>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</si>
  <si>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</si>
  <si>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</si>
  <si>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</si>
  <si>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</si>
  <si>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</si>
  <si>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</si>
  <si>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</si>
  <si>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</si>
  <si>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</si>
  <si>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</si>
  <si>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</si>
  <si>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</si>
  <si>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</si>
  <si>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</si>
  <si>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</si>
  <si>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</si>
  <si>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</si>
  <si>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</si>
  <si>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</si>
  <si>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</si>
  <si>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</si>
  <si>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</si>
  <si>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</si>
  <si>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</si>
  <si>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</si>
  <si>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</si>
  <si>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</si>
  <si>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</si>
  <si>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</si>
  <si>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</si>
  <si>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</si>
  <si>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</si>
  <si>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</si>
  <si>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</si>
  <si>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</si>
  <si>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</si>
  <si>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</si>
  <si>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</si>
  <si>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</si>
  <si>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</si>
  <si>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</si>
  <si>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</si>
  <si>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</si>
  <si>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</si>
  <si>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</si>
  <si>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</si>
  <si>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</si>
  <si>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</si>
  <si>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</si>
  <si>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</si>
  <si>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</si>
  <si>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</si>
  <si>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</si>
  <si>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</si>
  <si>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</si>
  <si>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</si>
  <si>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</si>
  <si>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</si>
  <si>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</si>
  <si>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</si>
  <si>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</si>
  <si>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</si>
  <si>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</si>
  <si>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</si>
  <si>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</si>
  <si>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</si>
  <si>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</si>
  <si>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</si>
  <si>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</si>
  <si>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</si>
  <si>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</si>
  <si>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</si>
  <si>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</si>
  <si>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</si>
  <si>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</si>
  <si>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</si>
  <si>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</si>
  <si>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</si>
  <si>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</si>
  <si>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</si>
  <si>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</si>
  <si>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</si>
  <si>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</si>
  <si>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</si>
  <si>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</si>
  <si>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</si>
  <si>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</si>
  <si>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</si>
  <si>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</si>
  <si>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</si>
  <si>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</si>
  <si>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</si>
  <si>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</si>
  <si>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</si>
  <si>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</si>
  <si>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</si>
  <si>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</si>
  <si>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</si>
  <si>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</si>
  <si>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</si>
  <si>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</si>
  <si>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</si>
  <si>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</si>
  <si>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</si>
  <si>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</si>
  <si>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</si>
  <si>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</si>
  <si>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</si>
  <si>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</si>
  <si>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</si>
  <si>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</si>
  <si>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</si>
  <si>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</si>
  <si>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</si>
  <si>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</si>
  <si>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</si>
  <si>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</si>
  <si>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</si>
  <si>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</si>
  <si>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</si>
  <si>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</si>
  <si>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</si>
  <si>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</si>
  <si>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</si>
  <si>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</si>
  <si>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</si>
  <si>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</si>
  <si>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</si>
  <si>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</si>
  <si>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</si>
  <si>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</si>
  <si>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</si>
  <si>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</si>
  <si>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</si>
  <si>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</si>
  <si>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</si>
  <si>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</si>
  <si>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</si>
  <si>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</si>
  <si>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</si>
  <si>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</si>
  <si>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</si>
  <si>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</si>
  <si>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</si>
  <si>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</si>
  <si>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</si>
  <si>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</si>
  <si>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</si>
  <si>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</si>
  <si>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</si>
  <si>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</si>
  <si>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</si>
  <si>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</si>
  <si>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</si>
  <si>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</si>
  <si>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</si>
  <si>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</si>
  <si>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</si>
  <si>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</si>
  <si>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</si>
  <si>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</si>
  <si>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</si>
  <si>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</si>
  <si>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</si>
  <si>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</si>
  <si>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</si>
  <si>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</si>
  <si>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</si>
  <si>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</si>
  <si>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</si>
  <si>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</si>
  <si>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</si>
  <si>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</si>
  <si>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</si>
  <si>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</si>
  <si>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</si>
  <si>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</si>
  <si>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</si>
  <si>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</si>
  <si>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</si>
  <si>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</si>
  <si>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</si>
  <si>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</si>
  <si>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</si>
  <si>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</si>
  <si>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</si>
  <si>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</si>
  <si>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</si>
  <si>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</si>
  <si>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</si>
  <si>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</si>
  <si>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</si>
  <si>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</si>
  <si>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</si>
  <si>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</si>
  <si>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</si>
  <si>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</si>
  <si>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</si>
  <si>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</si>
  <si>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</si>
  <si>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</si>
  <si>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</si>
  <si>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</si>
  <si>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</si>
  <si>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</si>
  <si>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</si>
  <si>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</si>
  <si>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</si>
  <si>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</si>
  <si>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</si>
  <si>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</si>
  <si>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</si>
  <si>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</si>
  <si>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</si>
  <si>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</si>
  <si>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</si>
  <si>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</si>
  <si>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</si>
  <si>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</si>
  <si>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</si>
  <si>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</si>
  <si>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</si>
  <si>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</si>
  <si>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</si>
  <si>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</si>
  <si>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</si>
  <si>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</si>
  <si>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</si>
  <si>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</si>
  <si>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</si>
  <si>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</si>
  <si>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</si>
  <si>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</si>
  <si>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</si>
  <si>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</si>
  <si>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</si>
  <si>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</si>
  <si>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</si>
  <si>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</si>
  <si>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</si>
  <si>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</si>
  <si>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</si>
  <si>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</si>
  <si>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</si>
  <si>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</si>
  <si>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</si>
  <si>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</si>
  <si>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</si>
  <si>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</si>
  <si>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</si>
  <si>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</si>
  <si>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</si>
  <si>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</si>
  <si>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</si>
  <si>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</si>
  <si>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</si>
  <si>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</si>
  <si>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</si>
  <si>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</si>
  <si>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</si>
  <si>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</si>
  <si>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</si>
  <si>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</si>
  <si>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</si>
  <si>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</si>
  <si>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</si>
  <si>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</si>
  <si>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</si>
  <si>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</si>
  <si>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</si>
  <si>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</si>
  <si>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</si>
  <si>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</si>
  <si>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</si>
  <si>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</si>
  <si>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</si>
  <si>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</si>
  <si>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</si>
  <si>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</si>
  <si>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</si>
  <si>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</si>
  <si>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</si>
  <si>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</si>
  <si>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</si>
  <si>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</si>
  <si>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</si>
  <si>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</si>
  <si>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</si>
  <si>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</si>
  <si>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</si>
  <si>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</si>
  <si>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</si>
  <si>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</si>
  <si>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</si>
  <si>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</si>
  <si>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</si>
  <si>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</si>
  <si>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</si>
  <si>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</si>
  <si>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</si>
  <si>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</si>
  <si>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</si>
  <si>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</si>
  <si>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</si>
  <si>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</si>
  <si>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</si>
  <si>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</si>
  <si>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</si>
  <si>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</si>
  <si>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</si>
  <si>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</si>
  <si>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</si>
  <si>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</si>
  <si>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</si>
  <si>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</si>
  <si>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</si>
  <si>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</si>
  <si>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</si>
  <si>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</si>
  <si>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</si>
  <si>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</si>
  <si>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</si>
  <si>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</si>
  <si>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</si>
  <si>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</si>
  <si>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</si>
  <si>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</si>
  <si>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</si>
  <si>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</si>
  <si>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</si>
  <si>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</si>
  <si>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</si>
  <si>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</si>
  <si>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</si>
  <si>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</si>
  <si>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</si>
  <si>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</si>
  <si>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</si>
  <si>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</si>
  <si>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</si>
  <si>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</si>
  <si>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</si>
  <si>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</si>
  <si>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</si>
  <si>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</si>
  <si>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</si>
  <si>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</si>
  <si>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</si>
  <si>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</si>
  <si>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</si>
  <si>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</si>
  <si>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</si>
  <si>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</si>
  <si>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</si>
  <si>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</si>
  <si>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</si>
  <si>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</si>
  <si>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</si>
  <si>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</si>
  <si>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</si>
  <si>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</si>
  <si>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</si>
  <si>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</si>
  <si>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</si>
  <si>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</si>
  <si>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</si>
  <si>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</si>
  <si>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</si>
  <si>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</si>
  <si>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</si>
  <si>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</si>
  <si>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</si>
  <si>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</si>
  <si>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</si>
  <si>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</si>
  <si>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</si>
  <si>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</si>
  <si>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</si>
  <si>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</si>
  <si>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</si>
  <si>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</si>
  <si>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</si>
  <si>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</si>
  <si>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</si>
  <si>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</si>
  <si>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</si>
  <si>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</si>
  <si>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</si>
  <si>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</si>
  <si>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</si>
  <si>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</si>
  <si>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</si>
  <si>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</si>
  <si>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</si>
  <si>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</si>
  <si>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</si>
  <si>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</si>
  <si>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</si>
  <si>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</si>
  <si>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</si>
  <si>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</si>
  <si>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</si>
  <si>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</si>
  <si>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</si>
  <si>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</si>
  <si>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</si>
  <si>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</si>
  <si>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</si>
  <si>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</si>
  <si>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</si>
  <si>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</si>
  <si>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</si>
  <si>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</si>
  <si>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</si>
  <si>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</si>
  <si>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</si>
  <si>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</si>
  <si>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</si>
  <si>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</si>
  <si>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</si>
  <si>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</si>
  <si>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</si>
  <si>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</si>
  <si>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</si>
  <si>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</si>
  <si>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</si>
  <si>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</si>
  <si>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</si>
  <si>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</si>
  <si>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</si>
  <si>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</si>
  <si>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</si>
  <si>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</si>
  <si>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</si>
  <si>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</si>
  <si>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</si>
  <si>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</si>
  <si>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</si>
  <si>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</si>
  <si>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</si>
  <si>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</si>
  <si>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</si>
  <si>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</si>
  <si>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</si>
  <si>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</si>
  <si>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</si>
  <si>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</si>
  <si>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</si>
  <si>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</si>
  <si>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</si>
  <si>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</si>
  <si>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</si>
  <si>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</si>
  <si>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</si>
  <si>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</si>
  <si>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</si>
  <si>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</si>
  <si>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</si>
  <si>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</si>
  <si>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</si>
  <si>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</si>
  <si>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</si>
  <si>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</si>
  <si>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</si>
  <si>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</si>
  <si>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</si>
  <si>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</si>
  <si>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</si>
  <si>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</si>
  <si>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</si>
  <si>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</si>
  <si>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</si>
  <si>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</si>
  <si>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</si>
  <si>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</si>
  <si>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</si>
  <si>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</si>
  <si>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</si>
  <si>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</si>
  <si>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</si>
  <si>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</si>
  <si>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</si>
  <si>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</si>
  <si>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</si>
  <si>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</si>
  <si>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</si>
  <si>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</si>
  <si>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</si>
  <si>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</si>
  <si>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</si>
  <si>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</si>
  <si>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</si>
  <si>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</si>
  <si>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</si>
  <si>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</si>
  <si>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</si>
  <si>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</si>
  <si>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</si>
  <si>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</si>
  <si>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</si>
  <si>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</si>
  <si>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</si>
  <si>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</si>
  <si>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</si>
  <si>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</si>
  <si>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</si>
  <si>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</si>
  <si>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</si>
  <si>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</si>
  <si>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</si>
  <si>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</si>
  <si>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</si>
  <si>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</si>
  <si>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</si>
  <si>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</si>
  <si>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</si>
  <si>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</si>
  <si>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</si>
  <si>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</si>
  <si>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</si>
  <si>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</si>
  <si>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</si>
  <si>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</si>
  <si>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</si>
  <si>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</si>
  <si>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</si>
  <si>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</si>
  <si>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</si>
  <si>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</si>
  <si>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</si>
  <si>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</si>
  <si>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</si>
  <si>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</si>
  <si>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</si>
  <si>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</si>
  <si>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</si>
  <si>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</si>
  <si>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</si>
  <si>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</si>
  <si>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</si>
  <si>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</si>
  <si>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</si>
  <si>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</si>
  <si>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</si>
  <si>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</si>
  <si>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</si>
  <si>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</si>
  <si>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</si>
  <si>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</si>
  <si>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</si>
  <si>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</si>
  <si>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</si>
  <si>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</si>
  <si>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</si>
  <si>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</si>
  <si>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</si>
  <si>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</si>
  <si>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</si>
  <si>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</si>
  <si>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</si>
  <si>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</si>
  <si>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</si>
  <si>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</si>
  <si>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</si>
  <si>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</si>
  <si>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</si>
  <si>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</si>
  <si>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</si>
  <si>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</si>
  <si>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</si>
  <si>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</si>
  <si>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</si>
  <si>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</si>
  <si>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</si>
  <si>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</si>
  <si>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</si>
  <si>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</si>
  <si>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</si>
  <si>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</si>
  <si>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</si>
  <si>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</si>
  <si>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</si>
  <si>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</si>
  <si>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</si>
  <si>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</si>
  <si>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</si>
  <si>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</si>
  <si>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</si>
  <si>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</si>
  <si>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</si>
  <si>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</si>
  <si>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</si>
  <si>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</si>
  <si>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</si>
  <si>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</si>
  <si>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</si>
  <si>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</si>
  <si>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</si>
  <si>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</si>
  <si>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</si>
  <si>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</si>
  <si>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</si>
  <si>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</si>
  <si>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</si>
  <si>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</si>
  <si>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</si>
  <si>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</si>
  <si>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</si>
  <si>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</si>
  <si>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</si>
  <si>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</si>
  <si>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</si>
  <si>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</si>
  <si>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</si>
  <si>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</si>
  <si>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</si>
  <si>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</si>
  <si>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</si>
  <si>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</si>
  <si>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</si>
  <si>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</si>
  <si>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</si>
  <si>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</si>
  <si>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</si>
  <si>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</si>
  <si>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</si>
  <si>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</si>
  <si>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</si>
  <si>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</si>
  <si>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</si>
  <si>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</si>
  <si>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</si>
  <si>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</si>
  <si>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</si>
  <si>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</si>
  <si>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</si>
  <si>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</si>
  <si>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</si>
  <si>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</si>
  <si>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</si>
  <si>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</si>
  <si>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</si>
  <si>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</si>
  <si>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</si>
  <si>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</si>
  <si>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</si>
  <si>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</si>
  <si>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</si>
  <si>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</si>
  <si>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</si>
  <si>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</si>
  <si>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</si>
  <si>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</si>
  <si>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</si>
  <si>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</si>
  <si>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</si>
  <si>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</si>
  <si>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</si>
  <si>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</si>
  <si>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</si>
  <si>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</si>
  <si>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</si>
  <si>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</si>
  <si>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</si>
  <si>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</si>
  <si>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</si>
  <si>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</si>
  <si>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</si>
  <si>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</si>
  <si>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</si>
  <si>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</si>
  <si>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</si>
  <si>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</si>
  <si>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</si>
  <si>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</si>
  <si>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</si>
  <si>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</si>
  <si>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</si>
  <si>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</si>
  <si>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</si>
  <si>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</si>
  <si>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</si>
  <si>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</si>
  <si>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</si>
  <si>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</si>
  <si>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</si>
  <si>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</si>
  <si>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</si>
  <si>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</si>
  <si>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</si>
  <si>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</si>
  <si>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</si>
  <si>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</si>
  <si>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</si>
  <si>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</si>
  <si>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</si>
  <si>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</si>
  <si>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</si>
  <si>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</si>
  <si>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</si>
  <si>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</si>
  <si>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</si>
  <si>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</si>
  <si>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</si>
  <si>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</si>
  <si>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</si>
  <si>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</si>
  <si>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</si>
  <si>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</si>
  <si>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</si>
  <si>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</si>
  <si>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</si>
  <si>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</si>
  <si>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</si>
  <si>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</si>
  <si>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</si>
  <si>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</si>
  <si>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</si>
  <si>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</si>
  <si>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</si>
  <si>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</si>
  <si>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</si>
  <si>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</si>
  <si>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</si>
  <si>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</si>
  <si>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</si>
  <si>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</si>
  <si>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</si>
  <si>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</si>
  <si>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</si>
  <si>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</si>
  <si>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</si>
  <si>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</si>
  <si>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</si>
  <si>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</si>
  <si>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</si>
  <si>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</si>
  <si>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</si>
  <si>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</si>
  <si>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</si>
  <si>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</si>
  <si>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</si>
  <si>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</si>
  <si>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</si>
  <si>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</si>
  <si>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</si>
  <si>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</si>
  <si>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</si>
  <si>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</si>
  <si>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</si>
  <si>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</si>
  <si>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</si>
  <si>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</si>
  <si>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</si>
  <si>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</si>
  <si>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</si>
  <si>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</si>
  <si>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</si>
  <si>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</si>
  <si>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</si>
  <si>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</si>
  <si>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</si>
  <si>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</si>
  <si>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</si>
  <si>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</si>
  <si>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</si>
  <si>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</si>
  <si>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</si>
  <si>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</si>
  <si>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</si>
  <si>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</si>
  <si>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</si>
  <si>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</si>
  <si>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</si>
  <si>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</si>
  <si>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</si>
  <si>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</si>
  <si>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</si>
  <si>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</si>
  <si>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</si>
  <si>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</si>
  <si>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</si>
  <si>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</si>
  <si>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</si>
  <si>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</si>
  <si>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</si>
  <si>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</si>
  <si>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</si>
  <si>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</si>
  <si>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</si>
  <si>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</si>
  <si>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</si>
  <si>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</si>
  <si>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</si>
  <si>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</si>
  <si>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</si>
  <si>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</si>
  <si>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</si>
  <si>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</si>
  <si>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</si>
  <si>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</si>
  <si>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</si>
  <si>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</si>
  <si>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</si>
  <si>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</si>
  <si>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</si>
  <si>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</si>
  <si>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</si>
  <si>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</si>
  <si>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</si>
  <si>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</si>
  <si>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</si>
  <si>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</si>
  <si>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</si>
  <si>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</si>
  <si>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</si>
  <si>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</si>
  <si>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</si>
  <si>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</si>
  <si>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</si>
  <si>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</si>
  <si>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</si>
  <si>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</si>
  <si>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</si>
  <si>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</si>
  <si>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</si>
  <si>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</si>
  <si>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</si>
  <si>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</si>
  <si>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</si>
  <si>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</si>
  <si>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</si>
  <si>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</si>
  <si>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</si>
  <si>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</si>
  <si>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</si>
  <si>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</si>
  <si>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</si>
  <si>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</si>
  <si>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</si>
  <si>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</si>
  <si>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</si>
  <si>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</si>
  <si>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</si>
  <si>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</si>
  <si>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</si>
  <si>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</si>
  <si>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</si>
  <si>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</si>
  <si>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</si>
  <si>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</si>
  <si>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</si>
  <si>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</si>
  <si>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</si>
  <si>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</si>
  <si>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</si>
  <si>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</si>
  <si>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</si>
  <si>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</si>
  <si>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</si>
  <si>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</si>
  <si>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</si>
  <si>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</si>
  <si>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</si>
  <si>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</si>
  <si>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</si>
  <si>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</si>
  <si>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</si>
  <si>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</si>
  <si>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</si>
  <si>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</si>
  <si>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</si>
  <si>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</si>
  <si>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</si>
  <si>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</si>
  <si>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</si>
  <si>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</si>
  <si>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</si>
  <si>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</si>
  <si>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</si>
  <si>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</si>
  <si>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</si>
  <si>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</si>
  <si>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</si>
  <si>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</si>
  <si>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</si>
  <si>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</si>
  <si>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</si>
  <si>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</si>
  <si>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</si>
  <si>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</si>
  <si>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</si>
  <si>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</si>
  <si>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</si>
  <si>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</si>
  <si>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</si>
  <si>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</si>
  <si>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</si>
  <si>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</si>
  <si>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</si>
  <si>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</si>
  <si>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</si>
  <si>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</si>
  <si>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</si>
  <si>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</si>
  <si>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</si>
  <si>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</si>
  <si>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</si>
  <si>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</si>
  <si>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</si>
  <si>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</si>
  <si>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</si>
  <si>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</si>
  <si>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</si>
  <si>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</si>
  <si>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</si>
  <si>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</si>
  <si>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</si>
  <si>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</si>
  <si>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</si>
  <si>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</si>
  <si>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</si>
  <si>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</si>
  <si>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</si>
  <si>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</si>
  <si>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</si>
  <si>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</si>
  <si>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</si>
  <si>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</si>
  <si>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</si>
  <si>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</si>
  <si>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</si>
  <si>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</si>
  <si>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</si>
  <si>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</si>
  <si>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</si>
  <si>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</si>
  <si>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</si>
  <si>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</si>
  <si>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</si>
  <si>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</si>
  <si>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</si>
  <si>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</si>
  <si>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</si>
  <si>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</si>
  <si>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</si>
  <si>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</si>
  <si>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</si>
  <si>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</si>
  <si>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</si>
  <si>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</si>
  <si>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</si>
  <si>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</si>
  <si>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</si>
  <si>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</si>
  <si>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</si>
  <si>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</si>
  <si>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</si>
  <si>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</si>
  <si>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</si>
  <si>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</si>
  <si>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</si>
  <si>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</si>
  <si>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</si>
  <si>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</si>
  <si>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</si>
  <si>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</si>
  <si>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</si>
  <si>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</si>
  <si>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</si>
  <si>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</si>
  <si>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</si>
  <si>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</si>
  <si>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</si>
  <si>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</si>
  <si>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</si>
  <si>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</si>
  <si>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</si>
  <si>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</si>
  <si>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</si>
  <si>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</si>
  <si>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</si>
  <si>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</si>
  <si>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</si>
  <si>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</si>
  <si>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</si>
  <si>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</si>
  <si>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</si>
  <si>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</si>
  <si>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</si>
  <si>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</si>
  <si>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</si>
  <si>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</si>
  <si>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</si>
  <si>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</si>
  <si>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</si>
  <si>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</si>
  <si>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</si>
  <si>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</si>
  <si>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</si>
  <si>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</si>
  <si>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</si>
  <si>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</si>
  <si>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</si>
  <si>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</si>
  <si>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</si>
  <si>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</si>
  <si>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</si>
  <si>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</si>
  <si>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</si>
  <si>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</si>
  <si>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</si>
  <si>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</si>
  <si>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</si>
  <si>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</si>
  <si>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</si>
  <si>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</si>
  <si>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</si>
  <si>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</si>
  <si>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</si>
  <si>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</si>
  <si>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</si>
  <si>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</si>
  <si>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</si>
  <si>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</si>
  <si>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</si>
  <si>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</si>
  <si>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</si>
  <si>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</si>
  <si>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</si>
  <si>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</si>
  <si>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</si>
  <si>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</si>
  <si>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</si>
  <si>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</si>
  <si>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</si>
  <si>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</si>
  <si>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</si>
  <si>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</si>
  <si>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</si>
  <si>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</si>
  <si>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</si>
  <si>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</si>
  <si>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</si>
  <si>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</si>
  <si>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</si>
  <si>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</si>
  <si>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</si>
  <si>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</si>
  <si>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</si>
  <si>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</si>
  <si>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</si>
  <si>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</si>
  <si>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</si>
  <si>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</si>
  <si>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</si>
  <si>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</si>
  <si>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</si>
  <si>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</si>
  <si>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</si>
  <si>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</si>
  <si>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</si>
  <si>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</si>
  <si>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</si>
  <si>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</si>
  <si>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</si>
  <si>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</si>
  <si>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</si>
  <si>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</si>
  <si>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</si>
  <si>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</si>
  <si>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</si>
  <si>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</si>
  <si>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</si>
  <si>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</si>
  <si>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</si>
  <si>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</si>
  <si>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</si>
  <si>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</si>
  <si>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</si>
  <si>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</si>
  <si>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</si>
  <si>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</si>
  <si>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</si>
  <si>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</si>
  <si>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</si>
  <si>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</si>
  <si>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</si>
  <si>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</si>
  <si>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</si>
  <si>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</si>
  <si>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</si>
  <si>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</si>
  <si>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</si>
  <si>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</si>
  <si>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</si>
  <si>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</si>
  <si>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</si>
  <si>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</si>
  <si>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</si>
  <si>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</si>
  <si>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</si>
  <si>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</si>
  <si>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</si>
  <si>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</si>
  <si>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</si>
  <si>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</si>
  <si>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</si>
  <si>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</si>
  <si>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</si>
  <si>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</si>
  <si>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</si>
  <si>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</si>
  <si>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</si>
  <si>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</si>
  <si>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</si>
  <si>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</si>
  <si>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</si>
  <si>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</si>
  <si>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</si>
  <si>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</si>
  <si>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</si>
  <si>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</si>
  <si>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</si>
  <si>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</si>
  <si>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</si>
  <si>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</si>
  <si>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</si>
  <si>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</si>
  <si>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</si>
  <si>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</si>
  <si>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</si>
  <si>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</si>
  <si>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</si>
  <si>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</si>
  <si>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</si>
  <si>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</si>
  <si>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</si>
  <si>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</si>
  <si>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</si>
  <si>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</si>
  <si>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</si>
  <si>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</si>
  <si>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</si>
  <si>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</si>
  <si>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</si>
  <si>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</si>
  <si>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</si>
  <si>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</si>
  <si>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</si>
  <si>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</si>
  <si>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</si>
  <si>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</si>
  <si>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</si>
  <si>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</si>
  <si>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</si>
  <si>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</si>
  <si>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</si>
  <si>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</si>
  <si>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</si>
  <si>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</si>
  <si>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</si>
  <si>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</si>
  <si>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</si>
  <si>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</si>
  <si>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</si>
  <si>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</si>
  <si>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</si>
  <si>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</si>
  <si>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</si>
  <si>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</si>
  <si>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</si>
  <si>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</si>
  <si>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</si>
  <si>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</si>
  <si>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</si>
  <si>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</si>
  <si>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</si>
  <si>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</si>
  <si>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</si>
  <si>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</si>
  <si>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</si>
  <si>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</si>
  <si>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</si>
  <si>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</si>
  <si>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</si>
  <si>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</si>
  <si>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</si>
  <si>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</si>
  <si>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</si>
  <si>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</si>
  <si>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</si>
  <si>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</si>
  <si>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</si>
  <si>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</si>
  <si>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</si>
  <si>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</si>
  <si>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</si>
  <si>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</si>
  <si>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</si>
  <si>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</si>
  <si>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</si>
  <si>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</si>
  <si>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</si>
  <si>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</si>
  <si>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</si>
  <si>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</si>
  <si>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</si>
  <si>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</si>
  <si>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</si>
  <si>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</si>
  <si>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</si>
  <si>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</si>
  <si>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</si>
  <si>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</si>
  <si>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</si>
  <si>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</si>
  <si>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</si>
  <si>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</si>
  <si>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</si>
  <si>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</si>
  <si>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</si>
  <si>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</si>
  <si>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</si>
  <si>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</si>
  <si>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</si>
  <si>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</si>
  <si>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</si>
  <si>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</si>
  <si>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</si>
  <si>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</si>
  <si>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</si>
  <si>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</si>
  <si>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</si>
  <si>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</si>
  <si>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</si>
  <si>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</si>
  <si>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</si>
  <si>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</si>
  <si>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</si>
  <si>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</si>
  <si>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</si>
  <si>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</si>
  <si>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</si>
  <si>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</si>
  <si>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</si>
  <si>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</si>
  <si>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</si>
  <si>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</si>
  <si>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</si>
  <si>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</si>
  <si>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</si>
  <si>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</si>
  <si>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</si>
  <si>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</si>
  <si>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</si>
  <si>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</si>
  <si>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</si>
  <si>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</si>
  <si>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</si>
  <si>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</si>
  <si>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</si>
  <si>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</si>
  <si>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</si>
  <si>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</si>
  <si>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</si>
  <si>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</si>
  <si>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</si>
  <si>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</si>
  <si>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</si>
  <si>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</si>
  <si>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</si>
  <si>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</si>
  <si>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</si>
  <si>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</si>
  <si>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</si>
  <si>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</si>
  <si>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</si>
  <si>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</si>
  <si>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</si>
  <si>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</si>
  <si>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</si>
  <si>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</si>
  <si>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</si>
  <si>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</si>
  <si>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</si>
  <si>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</si>
  <si>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</si>
  <si>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</si>
  <si>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</si>
  <si>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</si>
  <si>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</si>
  <si>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</si>
  <si>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</si>
  <si>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</si>
  <si>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</si>
  <si>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</si>
  <si>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</si>
  <si>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</si>
  <si>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</si>
  <si>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</si>
  <si>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</si>
  <si>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</si>
  <si>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</si>
  <si>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</si>
  <si>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</si>
  <si>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</si>
  <si>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</si>
  <si>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</si>
  <si>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</si>
  <si>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</si>
  <si>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</si>
  <si>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</si>
  <si>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</si>
  <si>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</si>
  <si>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</si>
  <si>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</si>
  <si>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</si>
  <si>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</si>
  <si>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</si>
  <si>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</si>
  <si>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</si>
  <si>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</si>
  <si>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</si>
  <si>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</si>
  <si>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</si>
  <si>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</si>
  <si>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</si>
  <si>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</si>
  <si>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</si>
  <si>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</si>
  <si>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</si>
  <si>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</si>
  <si>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</si>
  <si>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</si>
  <si>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</si>
  <si>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</si>
  <si>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</si>
  <si>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</si>
  <si>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</si>
  <si>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</si>
  <si>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</si>
  <si>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</si>
  <si>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</si>
  <si>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</si>
  <si>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</si>
  <si>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</si>
  <si>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</si>
  <si>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</si>
  <si>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</si>
  <si>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</si>
  <si>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</si>
  <si>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</si>
  <si>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</si>
  <si>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</si>
  <si>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</si>
  <si>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</si>
  <si>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</si>
  <si>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</si>
  <si>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</si>
  <si>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</si>
  <si>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</si>
  <si>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</si>
  <si>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</si>
  <si>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</si>
  <si>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</si>
  <si>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</si>
  <si>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</si>
  <si>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</si>
  <si>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</si>
  <si>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</si>
  <si>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</si>
  <si>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</si>
  <si>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</si>
  <si>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</si>
  <si>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</si>
  <si>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</si>
  <si>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</si>
  <si>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</si>
  <si>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</si>
  <si>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</si>
  <si>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</si>
  <si>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</si>
  <si>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</si>
  <si>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</si>
  <si>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</si>
  <si>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</si>
  <si>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</si>
  <si>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</si>
  <si>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</si>
  <si>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</si>
  <si>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</si>
  <si>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</si>
  <si>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</si>
  <si>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</si>
  <si>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</si>
  <si>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</si>
  <si>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</si>
  <si>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</si>
  <si>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</si>
  <si>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</si>
  <si>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</si>
  <si>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</si>
  <si>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</si>
  <si>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</si>
  <si>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</si>
  <si>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</si>
  <si>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</si>
  <si>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</si>
  <si>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</si>
  <si>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</si>
  <si>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</si>
  <si>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</si>
  <si>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</si>
  <si>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</si>
  <si>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</si>
  <si>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</si>
  <si>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</si>
  <si>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</si>
  <si>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</si>
  <si>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</si>
  <si>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</si>
  <si>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</si>
  <si>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</si>
  <si>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</si>
  <si>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</si>
  <si>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</si>
  <si>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</si>
  <si>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</si>
  <si>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</si>
  <si>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</si>
  <si>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</si>
  <si>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</si>
  <si>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</si>
  <si>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</si>
  <si>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</si>
  <si>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</si>
  <si>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</si>
  <si>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</si>
  <si>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</si>
  <si>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</si>
  <si>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</si>
  <si>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</si>
  <si>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</si>
  <si>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</si>
  <si>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</si>
  <si>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</si>
  <si>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</si>
  <si>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</si>
  <si>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</si>
  <si>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</si>
  <si>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</si>
  <si>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</si>
  <si>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</si>
  <si>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</si>
  <si>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</si>
  <si>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</si>
  <si>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</si>
  <si>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</si>
  <si>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</si>
  <si>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</si>
  <si>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</si>
  <si>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</si>
  <si>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</si>
  <si>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</si>
  <si>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</si>
  <si>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</si>
  <si>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</si>
  <si>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</si>
  <si>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</si>
  <si>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</si>
  <si>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</si>
  <si>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</si>
  <si>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</si>
  <si>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</si>
  <si>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</si>
  <si>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</si>
  <si>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</si>
  <si>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</si>
  <si>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</si>
  <si>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</si>
  <si>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</si>
  <si>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</si>
  <si>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</si>
  <si>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</si>
  <si>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</si>
  <si>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</si>
  <si>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</si>
  <si>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</si>
  <si>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</si>
  <si>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</si>
  <si>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</si>
  <si>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</si>
  <si>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</si>
  <si>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</si>
  <si>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</si>
  <si>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</si>
  <si>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</si>
  <si>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</si>
  <si>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</si>
  <si>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</si>
  <si>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</si>
  <si>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</si>
  <si>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</si>
  <si>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</si>
  <si>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</si>
  <si>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</si>
  <si>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</si>
  <si>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</si>
  <si>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</si>
  <si>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</si>
  <si>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</si>
  <si>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</si>
  <si>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</si>
  <si>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</si>
  <si>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</si>
  <si>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</si>
  <si>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</si>
  <si>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</si>
  <si>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</si>
  <si>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</si>
  <si>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</si>
  <si>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</si>
  <si>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</si>
  <si>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</si>
  <si>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</si>
  <si>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</si>
  <si>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</si>
  <si>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</si>
  <si>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</si>
  <si>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</si>
  <si>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</si>
  <si>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</si>
  <si>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</si>
  <si>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</si>
  <si>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</si>
  <si>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</si>
  <si>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</si>
  <si>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</si>
  <si>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</si>
  <si>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</si>
  <si>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</si>
  <si>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</si>
  <si>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</si>
  <si>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</si>
  <si>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</si>
  <si>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</si>
  <si>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</si>
  <si>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</si>
  <si>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</si>
  <si>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</si>
  <si>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</si>
  <si>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</si>
  <si>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</si>
  <si>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</si>
  <si>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</si>
  <si>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</si>
  <si>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</si>
  <si>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</si>
  <si>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</si>
  <si>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</si>
  <si>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</si>
  <si>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</si>
  <si>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</si>
  <si>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</si>
  <si>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</si>
  <si>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</si>
  <si>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</si>
  <si>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</si>
  <si>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</si>
  <si>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</si>
  <si>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</si>
  <si>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</si>
  <si>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</si>
  <si>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</si>
  <si>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</si>
  <si>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</si>
  <si>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</si>
  <si>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</si>
  <si>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</si>
  <si>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</si>
  <si>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</si>
  <si>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</si>
  <si>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</si>
  <si>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</si>
  <si>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</si>
  <si>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</si>
  <si>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</si>
  <si>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</si>
  <si>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</si>
  <si>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</si>
  <si>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</si>
  <si>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</si>
  <si>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</si>
  <si>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</si>
  <si>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</si>
  <si>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</si>
  <si>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</si>
  <si>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</si>
  <si>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</si>
  <si>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</si>
  <si>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</si>
  <si>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</si>
  <si>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</si>
  <si>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</si>
  <si>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</si>
  <si>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</si>
  <si>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</si>
  <si>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</si>
  <si>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</si>
  <si>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</si>
  <si>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</si>
  <si>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</si>
  <si>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</si>
  <si>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</si>
  <si>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</si>
  <si>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</si>
  <si>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</si>
  <si>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</si>
  <si>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</si>
  <si>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</si>
  <si>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</si>
  <si>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</si>
  <si>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</si>
  <si>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</si>
  <si>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</si>
  <si>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</si>
  <si>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</si>
  <si>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</si>
  <si>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</si>
  <si>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</si>
  <si>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</si>
  <si>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</si>
  <si>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</si>
  <si>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</si>
  <si>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</si>
  <si>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</si>
  <si>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</si>
  <si>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</si>
  <si>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</si>
  <si>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</si>
  <si>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</si>
  <si>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</si>
  <si>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</si>
  <si>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</si>
  <si>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</si>
  <si>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</si>
  <si>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</si>
  <si>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</si>
  <si>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</si>
  <si>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</si>
  <si>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</si>
  <si>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</si>
  <si>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</si>
  <si>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</si>
  <si>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</si>
  <si>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</si>
  <si>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</si>
  <si>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</si>
  <si>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</si>
  <si>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</si>
  <si>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</si>
  <si>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</si>
  <si>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</si>
  <si>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</si>
  <si>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</si>
  <si>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</si>
  <si>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</si>
  <si>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</si>
  <si>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</si>
  <si>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</si>
  <si>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</si>
  <si>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</si>
  <si>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</si>
  <si>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</si>
  <si>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</si>
  <si>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</si>
  <si>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</si>
  <si>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</si>
  <si>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</si>
  <si>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</si>
  <si>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</si>
  <si>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</si>
  <si>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</si>
  <si>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</si>
  <si>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</si>
  <si>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</si>
  <si>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</si>
  <si>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</si>
  <si>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</si>
  <si>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</si>
  <si>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</si>
  <si>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</si>
  <si>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</si>
  <si>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</si>
  <si>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</si>
  <si>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</si>
  <si>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</si>
  <si>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</si>
  <si>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</si>
  <si>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</si>
  <si>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</si>
  <si>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</si>
  <si>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</si>
  <si>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</si>
  <si>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</si>
  <si>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</si>
  <si>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</si>
  <si>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</si>
  <si>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</si>
  <si>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</si>
  <si>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</si>
  <si>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</si>
  <si>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</si>
  <si>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</si>
  <si>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</si>
  <si>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</si>
  <si>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</si>
  <si>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</si>
  <si>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</si>
  <si>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</si>
  <si>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</si>
  <si>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</si>
  <si>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</si>
  <si>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</si>
  <si>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</si>
  <si>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</si>
  <si>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</si>
  <si>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</si>
  <si>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</si>
  <si>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</si>
  <si>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</si>
  <si>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</si>
  <si>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</si>
  <si>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</si>
  <si>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</si>
  <si>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</si>
  <si>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</si>
  <si>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</si>
  <si>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</si>
  <si>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</si>
  <si>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</si>
  <si>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</si>
  <si>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</si>
  <si>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</si>
  <si>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</si>
  <si>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</si>
  <si>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</si>
  <si>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</si>
  <si>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</si>
  <si>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</si>
  <si>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</si>
  <si>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</si>
  <si>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</si>
  <si>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</si>
  <si>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</si>
  <si>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</si>
  <si>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</si>
  <si>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</si>
  <si>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</si>
  <si>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</si>
  <si>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</si>
  <si>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</si>
  <si>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</si>
  <si>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</si>
  <si>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</si>
  <si>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</si>
  <si>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</si>
  <si>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</si>
  <si>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</si>
  <si>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</si>
  <si>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</si>
  <si>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</si>
  <si>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</si>
  <si>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</si>
  <si>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</si>
  <si>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</si>
  <si>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</si>
  <si>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</si>
  <si>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</si>
  <si>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</si>
  <si>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</si>
  <si>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</si>
  <si>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</si>
  <si>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</si>
  <si>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</si>
  <si>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</si>
  <si>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</si>
  <si>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</si>
  <si>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</si>
  <si>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</si>
  <si>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</si>
  <si>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</si>
  <si>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</si>
  <si>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</si>
  <si>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</si>
  <si>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</si>
  <si>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</si>
  <si>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</si>
  <si>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</si>
  <si>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</si>
  <si>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</si>
  <si>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</si>
  <si>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</si>
  <si>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</si>
  <si>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</si>
  <si>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</si>
  <si>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</si>
  <si>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</si>
  <si>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</si>
  <si>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</si>
  <si>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</si>
  <si>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</si>
  <si>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</si>
  <si>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</si>
  <si>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</si>
  <si>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</si>
  <si>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</si>
  <si>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</si>
  <si>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</si>
  <si>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</si>
  <si>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</si>
  <si>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</si>
  <si>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</si>
  <si>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</si>
  <si>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</si>
  <si>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</si>
  <si>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</si>
  <si>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</si>
  <si>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</si>
  <si>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</si>
  <si>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</si>
  <si>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</si>
  <si>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</si>
  <si>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</si>
  <si>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</si>
  <si>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</si>
  <si>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</si>
  <si>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</si>
  <si>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</si>
  <si>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</si>
  <si>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</si>
  <si>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</si>
  <si>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</si>
  <si>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</si>
  <si>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</si>
  <si>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</si>
  <si>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</si>
  <si>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</si>
  <si>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</si>
  <si>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</si>
  <si>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</si>
  <si>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</si>
  <si>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</si>
  <si>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</si>
  <si>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</si>
  <si>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</si>
  <si>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</si>
  <si>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</si>
  <si>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</si>
  <si>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</si>
  <si>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</si>
  <si>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</si>
  <si>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</si>
  <si>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</si>
  <si>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</si>
  <si>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</si>
  <si>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</si>
  <si>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</si>
  <si>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</si>
  <si>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</si>
  <si>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</si>
  <si>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</si>
  <si>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</si>
  <si>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</si>
  <si>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</si>
  <si>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</si>
  <si>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</si>
  <si>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</si>
  <si>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</si>
  <si>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</si>
  <si>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</si>
  <si>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</si>
  <si>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</si>
  <si>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</si>
  <si>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</si>
  <si>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</si>
  <si>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</si>
  <si>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</si>
  <si>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</si>
  <si>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</si>
  <si>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</si>
  <si>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</si>
  <si>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</si>
  <si>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</si>
  <si>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</si>
  <si>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</si>
  <si>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</si>
  <si>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</si>
  <si>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</si>
  <si>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</si>
  <si>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</si>
  <si>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</si>
  <si>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</si>
  <si>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</si>
  <si>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</si>
  <si>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</si>
  <si>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</si>
  <si>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</si>
  <si>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</si>
  <si>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</si>
  <si>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</si>
  <si>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</si>
  <si>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</si>
  <si>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</si>
  <si>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</si>
  <si>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</si>
  <si>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</si>
  <si>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</si>
  <si>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</si>
  <si>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</si>
  <si>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</si>
  <si>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</si>
  <si>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</si>
  <si>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</si>
  <si>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</si>
  <si>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</si>
  <si>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</si>
  <si>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</si>
  <si>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</si>
  <si>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</si>
  <si>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</si>
  <si>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</si>
  <si>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</si>
  <si>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</si>
  <si>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</si>
  <si>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</si>
  <si>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</si>
  <si>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</si>
  <si>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</si>
  <si>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</si>
  <si>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</si>
  <si>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</si>
  <si>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</si>
  <si>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</si>
  <si>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</si>
  <si>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</si>
  <si>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</si>
  <si>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</si>
  <si>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</si>
  <si>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</si>
  <si>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</si>
  <si>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</si>
  <si>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</si>
  <si>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</si>
  <si>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</si>
  <si>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</si>
  <si>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</si>
  <si>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</si>
  <si>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</si>
  <si>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</si>
  <si>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</si>
  <si>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</si>
  <si>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</si>
  <si>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</si>
  <si>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</si>
  <si>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</si>
  <si>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</si>
  <si>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</si>
  <si>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</si>
  <si>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</si>
  <si>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</si>
  <si>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</si>
  <si>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</si>
  <si>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</si>
  <si>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</si>
  <si>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</si>
  <si>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</si>
  <si>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</si>
  <si>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</si>
  <si>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</si>
  <si>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</si>
  <si>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</si>
  <si>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</si>
  <si>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</si>
  <si>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</si>
  <si>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</si>
  <si>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</si>
  <si>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</si>
  <si>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</si>
  <si>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</si>
  <si>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</si>
  <si>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</si>
  <si>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</si>
  <si>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</si>
  <si>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</si>
  <si>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</si>
  <si>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</si>
  <si>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</si>
  <si>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</si>
  <si>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</si>
  <si>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</si>
  <si>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</si>
  <si>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</si>
  <si>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</si>
  <si>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</si>
  <si>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</si>
  <si>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</si>
  <si>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</si>
  <si>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</si>
  <si>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</si>
  <si>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</si>
  <si>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</si>
  <si>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</si>
  <si>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</si>
  <si>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</si>
  <si>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</si>
  <si>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</si>
  <si>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</si>
  <si>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</si>
  <si>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</si>
  <si>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</si>
  <si>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</si>
  <si>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</si>
  <si>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</si>
  <si>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</si>
  <si>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</si>
  <si>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</si>
  <si>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</si>
  <si>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</si>
  <si>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</si>
  <si>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</si>
  <si>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</si>
  <si>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</si>
  <si>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</si>
  <si>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</si>
  <si>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</si>
  <si>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</si>
  <si>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</si>
  <si>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</si>
  <si>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</si>
  <si>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</si>
  <si>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</si>
  <si>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</si>
  <si>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</si>
  <si>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</si>
  <si>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</si>
  <si>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</si>
  <si>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</si>
  <si>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</si>
  <si>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</si>
  <si>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</si>
  <si>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</si>
  <si>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</si>
  <si>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</si>
  <si>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</si>
  <si>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</si>
  <si>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</si>
  <si>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</si>
  <si>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</si>
  <si>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</si>
  <si>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</si>
  <si>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</si>
  <si>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</si>
  <si>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</si>
  <si>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</si>
  <si>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</si>
  <si>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</si>
  <si>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</si>
  <si>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</si>
  <si>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</si>
  <si>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</si>
  <si>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</si>
  <si>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</si>
  <si>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</si>
  <si>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</si>
  <si>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</si>
  <si>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</si>
  <si>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</si>
  <si>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</si>
  <si>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</si>
  <si>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</si>
  <si>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</si>
  <si>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</si>
  <si>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</si>
  <si>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</si>
  <si>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</si>
  <si>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</si>
  <si>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</si>
  <si>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</si>
  <si>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</si>
  <si>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</si>
  <si>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</si>
  <si>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</si>
  <si>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</si>
  <si>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</si>
  <si>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</si>
  <si>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</si>
  <si>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</si>
  <si>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</si>
  <si>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</si>
  <si>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</si>
  <si>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</si>
  <si>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</si>
  <si>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</si>
  <si>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</si>
  <si>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</si>
  <si>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</si>
  <si>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</si>
  <si>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</si>
  <si>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</si>
  <si>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</si>
  <si>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</si>
  <si>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</si>
  <si>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</si>
  <si>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</si>
  <si>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</si>
  <si>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</si>
  <si>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</si>
  <si>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</si>
  <si>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</si>
  <si>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</si>
  <si>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</si>
  <si>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</si>
  <si>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</si>
  <si>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</si>
  <si>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</si>
  <si>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</si>
  <si>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</si>
  <si>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</si>
  <si>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</si>
  <si>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</si>
  <si>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</si>
  <si>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</si>
  <si>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</si>
  <si>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</si>
  <si>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</si>
  <si>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</si>
  <si>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</si>
  <si>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</si>
  <si>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</si>
  <si>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</si>
  <si>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</si>
  <si>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</si>
  <si>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</si>
  <si>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</si>
  <si>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</si>
  <si>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</si>
  <si>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</si>
  <si>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</si>
  <si>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</si>
  <si>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</si>
  <si>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</si>
  <si>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</si>
  <si>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</si>
  <si>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</si>
  <si>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</si>
  <si>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</si>
  <si>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</si>
  <si>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</si>
  <si>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</si>
  <si>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</si>
  <si>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</si>
  <si>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</si>
  <si>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</si>
  <si>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</si>
  <si>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</si>
  <si>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</si>
  <si>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</si>
  <si>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</si>
  <si>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</si>
  <si>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</si>
  <si>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</si>
  <si>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</si>
  <si>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</si>
  <si>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</si>
  <si>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</si>
  <si>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</si>
  <si>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</si>
  <si>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</si>
  <si>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</si>
  <si>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</si>
  <si>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</si>
  <si>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</si>
  <si>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</si>
  <si>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</si>
  <si>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</si>
  <si>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</si>
  <si>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</si>
  <si>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</si>
  <si>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</si>
  <si>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</si>
  <si>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</si>
  <si>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</si>
  <si>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</si>
  <si>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</si>
  <si>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</si>
  <si>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</si>
  <si>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</si>
  <si>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</si>
  <si>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</si>
  <si>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</si>
  <si>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</si>
  <si>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</si>
  <si>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</si>
  <si>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</si>
  <si>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</si>
  <si>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</si>
  <si>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</si>
  <si>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</si>
  <si>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</si>
  <si>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</si>
  <si>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</si>
  <si>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</si>
  <si>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</si>
  <si>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</si>
  <si>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</si>
  <si>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</si>
  <si>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</si>
  <si>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</si>
  <si>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</si>
  <si>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</si>
  <si>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</si>
  <si>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</si>
  <si>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</si>
  <si>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</si>
  <si>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</si>
  <si>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</si>
  <si>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</si>
  <si>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</si>
  <si>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</si>
  <si>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</si>
  <si>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</si>
  <si>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</si>
  <si>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</si>
  <si>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</si>
  <si>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</si>
  <si>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</si>
  <si>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</si>
  <si>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</si>
  <si>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</si>
  <si>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</si>
  <si>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</si>
  <si>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</si>
  <si>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</si>
  <si>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</si>
  <si>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</si>
  <si>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</si>
  <si>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</si>
  <si>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</si>
  <si>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</si>
  <si>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</si>
  <si>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</si>
  <si>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</si>
  <si>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</si>
  <si>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</si>
  <si>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</si>
  <si>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</si>
  <si>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</si>
  <si>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</si>
  <si>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</si>
  <si>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</si>
  <si>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</si>
  <si>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</si>
  <si>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</si>
  <si>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</si>
  <si>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</si>
  <si>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</si>
  <si>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</si>
  <si>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</si>
  <si>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</si>
  <si>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</si>
  <si>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</si>
  <si>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</si>
  <si>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</si>
  <si>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</si>
  <si>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</si>
  <si>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</si>
  <si>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</si>
  <si>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</si>
  <si>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</si>
  <si>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</si>
  <si>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</si>
  <si>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</si>
  <si>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</si>
  <si>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</si>
  <si>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</si>
  <si>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</si>
  <si>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</si>
  <si>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</si>
  <si>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</si>
  <si>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</si>
  <si>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</si>
  <si>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</si>
  <si>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</si>
  <si>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</si>
  <si>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</si>
  <si>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</si>
  <si>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</si>
  <si>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</si>
  <si>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</si>
  <si>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</si>
  <si>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</si>
  <si>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</si>
  <si>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</si>
  <si>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</si>
  <si>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</si>
  <si>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</si>
  <si>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</si>
  <si>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</si>
  <si>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</si>
  <si>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</si>
  <si>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</si>
  <si>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</si>
  <si>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</si>
  <si>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</si>
  <si>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</si>
  <si>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</si>
  <si>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</si>
  <si>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</si>
  <si>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</si>
  <si>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</si>
  <si>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</si>
  <si>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</si>
  <si>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</si>
  <si>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</si>
  <si>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</si>
  <si>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</si>
  <si>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</si>
  <si>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</si>
  <si>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</si>
  <si>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</si>
  <si>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</si>
  <si>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</si>
  <si>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</si>
  <si>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</si>
  <si>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</si>
  <si>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</si>
  <si>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</si>
  <si>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</si>
  <si>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</si>
  <si>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</si>
  <si>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</si>
  <si>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</si>
  <si>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</si>
  <si>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</si>
  <si>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</si>
  <si>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</si>
  <si>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</si>
  <si>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</si>
  <si>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</si>
  <si>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</si>
  <si>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</si>
  <si>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</si>
  <si>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</si>
  <si>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</si>
  <si>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</si>
  <si>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</si>
  <si>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</si>
  <si>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</si>
  <si>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</si>
  <si>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</si>
  <si>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</si>
  <si>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</si>
  <si>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</si>
  <si>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</si>
  <si>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</si>
  <si>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</si>
  <si>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</si>
  <si>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</si>
  <si>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</si>
  <si>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</si>
  <si>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</si>
  <si>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</si>
  <si>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</si>
  <si>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</si>
  <si>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</si>
  <si>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</si>
  <si>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</si>
  <si>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</si>
  <si>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</si>
  <si>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</si>
  <si>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</si>
  <si>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</si>
  <si>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</si>
  <si>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</si>
  <si>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</si>
  <si>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</si>
  <si>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</si>
  <si>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</si>
  <si>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</si>
  <si>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</si>
  <si>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</si>
  <si>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</si>
  <si>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</si>
  <si>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</si>
  <si>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</si>
  <si>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</si>
  <si>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</si>
  <si>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</si>
  <si>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</si>
  <si>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</si>
  <si>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</si>
  <si>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</si>
  <si>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</si>
  <si>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</si>
  <si>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</si>
  <si>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</si>
  <si>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</si>
  <si>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</si>
  <si>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</si>
  <si>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</si>
  <si>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</si>
  <si>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</si>
  <si>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</si>
  <si>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</si>
  <si>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</si>
  <si>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</si>
  <si>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</si>
  <si>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</si>
  <si>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</si>
  <si>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</si>
  <si>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</si>
  <si>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</si>
  <si>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</si>
  <si>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</si>
  <si>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</si>
  <si>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</si>
  <si>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</si>
  <si>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</si>
  <si>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</si>
  <si>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</si>
  <si>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</si>
  <si>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</si>
  <si>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</si>
  <si>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</si>
  <si>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</si>
  <si>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</si>
  <si>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</si>
  <si>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</si>
  <si>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</si>
  <si>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</si>
  <si>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</si>
  <si>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</si>
  <si>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</si>
  <si>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</si>
  <si>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</si>
  <si>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</si>
  <si>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</si>
  <si>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</si>
  <si>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</si>
  <si>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</si>
  <si>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</si>
  <si>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</si>
  <si>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</si>
  <si>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</si>
  <si>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</si>
  <si>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</si>
  <si>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</si>
  <si>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</si>
  <si>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</si>
  <si>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</si>
  <si>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</si>
  <si>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</si>
  <si>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</si>
  <si>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</si>
  <si>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</si>
  <si>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</si>
  <si>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</si>
  <si>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</si>
  <si>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</si>
  <si>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</si>
  <si>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</si>
  <si>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</si>
  <si>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</si>
  <si>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</si>
  <si>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</si>
  <si>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</si>
  <si>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</si>
  <si>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</si>
  <si>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</si>
  <si>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</si>
  <si>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</si>
  <si>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</si>
  <si>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</si>
  <si>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</si>
  <si>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</si>
  <si>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</si>
  <si>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</si>
  <si>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</si>
  <si>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</si>
  <si>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</si>
  <si>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</si>
  <si>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</si>
  <si>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</si>
  <si>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</si>
  <si>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</si>
  <si>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</si>
  <si>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</si>
  <si>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</si>
  <si>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</si>
  <si>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</si>
  <si>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</si>
  <si>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</si>
  <si>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</si>
  <si>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</si>
  <si>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</si>
  <si>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</si>
  <si>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</si>
  <si>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</si>
  <si>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</si>
  <si>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</si>
  <si>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</si>
  <si>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</si>
  <si>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</si>
  <si>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</si>
  <si>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</si>
  <si>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</si>
  <si>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</si>
  <si>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</si>
  <si>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</si>
  <si>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</si>
  <si>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</si>
  <si>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</si>
  <si>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</si>
  <si>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</si>
  <si>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</si>
  <si>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</si>
  <si>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</si>
  <si>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</si>
  <si>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</si>
  <si>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</si>
  <si>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</si>
  <si>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</si>
  <si>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</si>
  <si>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</si>
  <si>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</si>
  <si>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</si>
  <si>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</si>
  <si>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</si>
  <si>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</si>
  <si>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</si>
  <si>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</si>
  <si>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</si>
  <si>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</si>
  <si>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</si>
  <si>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</si>
  <si>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</si>
  <si>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</si>
  <si>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</si>
  <si>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</si>
  <si>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</si>
  <si>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</si>
  <si>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</si>
  <si>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</si>
  <si>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</si>
  <si>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</si>
  <si>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</si>
  <si>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</si>
  <si>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</si>
  <si>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</si>
  <si>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</si>
  <si>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</si>
  <si>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</si>
  <si>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</si>
  <si>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</si>
  <si>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</si>
  <si>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</si>
  <si>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</si>
  <si>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</si>
  <si>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</si>
  <si>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</si>
  <si>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</si>
  <si>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</si>
  <si>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</si>
  <si>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</si>
  <si>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</si>
  <si>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</si>
  <si>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</si>
  <si>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</si>
  <si>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</si>
  <si>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</si>
  <si>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</si>
  <si>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</si>
  <si>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</si>
  <si>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</si>
  <si>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</si>
  <si>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</si>
  <si>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</si>
  <si>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</si>
  <si>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</si>
  <si>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</si>
  <si>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</si>
  <si>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</si>
  <si>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</si>
  <si>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</si>
  <si>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</si>
  <si>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</si>
  <si>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</si>
  <si>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</si>
  <si>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</si>
  <si>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</si>
  <si>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</si>
  <si>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</si>
  <si>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</si>
  <si>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</si>
  <si>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</si>
  <si>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</si>
  <si>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</si>
  <si>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</si>
  <si>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</si>
  <si>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</si>
  <si>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</si>
  <si>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</si>
  <si>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</si>
  <si>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</si>
  <si>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</si>
  <si>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</si>
  <si>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</si>
  <si>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</si>
  <si>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</si>
  <si>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</si>
  <si>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</si>
  <si>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</si>
  <si>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</si>
  <si>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</si>
  <si>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</si>
  <si>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</si>
  <si>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</si>
  <si>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</si>
  <si>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</si>
  <si>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</si>
  <si>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</si>
  <si>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</si>
  <si>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</si>
  <si>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</si>
  <si>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</si>
  <si>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</si>
  <si>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</si>
  <si>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</si>
  <si>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</si>
  <si>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</si>
  <si>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</si>
  <si>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</si>
  <si>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</si>
  <si>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</si>
  <si>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</si>
  <si>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</si>
  <si>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</si>
  <si>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</si>
  <si>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</si>
  <si>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</si>
  <si>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</si>
  <si>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</si>
  <si>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</si>
  <si>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</si>
  <si>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</si>
  <si>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</si>
  <si>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</si>
  <si>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</si>
  <si>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</si>
  <si>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</si>
  <si>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</si>
  <si>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</si>
  <si>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</si>
  <si>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</si>
  <si>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</si>
  <si>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</si>
  <si>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</si>
  <si>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</si>
  <si>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</si>
  <si>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</si>
  <si>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</si>
  <si>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</si>
  <si>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</si>
  <si>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</si>
  <si>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</si>
  <si>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</si>
  <si>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</si>
  <si>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</si>
  <si>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</si>
  <si>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</si>
  <si>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</si>
  <si>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</si>
  <si>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</si>
  <si>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</si>
  <si>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</si>
  <si>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</si>
  <si>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</si>
  <si>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</si>
  <si>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</si>
  <si>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</si>
  <si>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</si>
  <si>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</si>
  <si>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</si>
  <si>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</si>
  <si>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</si>
  <si>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</si>
  <si>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</si>
  <si>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</si>
  <si>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</si>
  <si>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</si>
  <si>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</si>
  <si>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</si>
  <si>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</si>
  <si>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</si>
  <si>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</si>
  <si>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</si>
  <si>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</si>
  <si>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</si>
  <si>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</si>
  <si>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</si>
  <si>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</si>
  <si>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</si>
  <si>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</si>
  <si>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</si>
  <si>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</si>
  <si>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</si>
  <si>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</si>
  <si>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</si>
  <si>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</si>
  <si>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</si>
  <si>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</si>
  <si>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</si>
  <si>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</si>
  <si>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</si>
  <si>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</si>
  <si>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</si>
  <si>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</si>
  <si>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</si>
  <si>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</si>
  <si>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</si>
  <si>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</si>
  <si>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</si>
  <si>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</si>
  <si>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</si>
  <si>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</si>
  <si>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</si>
  <si>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</si>
  <si>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</si>
  <si>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</si>
  <si>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</si>
  <si>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</si>
  <si>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</si>
  <si>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</si>
  <si>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</si>
  <si>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</si>
  <si>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</si>
  <si>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</si>
  <si>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</si>
  <si>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</si>
  <si>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</si>
  <si>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</si>
  <si>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</si>
  <si>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</si>
  <si>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</si>
  <si>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</si>
  <si>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</si>
  <si>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</si>
  <si>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</si>
  <si>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</si>
  <si>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</si>
  <si>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</si>
  <si>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</si>
  <si>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</si>
  <si>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</si>
  <si>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</si>
  <si>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</si>
  <si>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</si>
  <si>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</si>
  <si>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</si>
  <si>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</si>
  <si>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</si>
  <si>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</si>
  <si>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</si>
  <si>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</si>
  <si>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</si>
  <si>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</si>
  <si>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</si>
  <si>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</si>
  <si>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</si>
  <si>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</si>
  <si>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</si>
  <si>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</si>
  <si>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</si>
  <si>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</si>
  <si>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</si>
  <si>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</si>
  <si>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</si>
  <si>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</si>
  <si>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</si>
  <si>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</si>
  <si>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</si>
  <si>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</si>
  <si>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</si>
  <si>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</si>
  <si>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</si>
  <si>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</si>
  <si>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</si>
  <si>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</si>
  <si>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</si>
  <si>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</si>
  <si>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</si>
  <si>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</si>
  <si>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</si>
  <si>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</si>
  <si>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</si>
  <si>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</si>
  <si>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</si>
  <si>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</si>
  <si>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</si>
  <si>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</si>
  <si>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</si>
  <si>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</si>
  <si>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</si>
  <si>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</si>
  <si>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</si>
  <si>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</si>
  <si>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</si>
  <si>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</si>
  <si>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</si>
  <si>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</si>
  <si>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</si>
  <si>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</si>
  <si>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</si>
  <si>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</si>
  <si>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</si>
  <si>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</si>
  <si>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</si>
  <si>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</si>
  <si>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</si>
  <si>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</si>
  <si>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</si>
  <si>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</si>
  <si>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</si>
  <si>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</si>
  <si>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</si>
  <si>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</si>
  <si>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</si>
  <si>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</si>
  <si>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</si>
  <si>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</si>
  <si>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</si>
  <si>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</si>
  <si>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</si>
  <si>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</si>
  <si>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</si>
  <si>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</si>
  <si>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</si>
  <si>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</si>
  <si>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</si>
  <si>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</si>
  <si>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</si>
  <si>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</si>
  <si>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</si>
  <si>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</si>
  <si>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</si>
  <si>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</si>
  <si>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</si>
  <si>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</si>
  <si>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</si>
  <si>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</si>
  <si>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</si>
  <si>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</si>
  <si>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</si>
  <si>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</si>
  <si>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</si>
  <si>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</si>
  <si>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</si>
  <si>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</si>
  <si>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</si>
  <si>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</si>
  <si>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</si>
  <si>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</si>
  <si>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</si>
  <si>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</si>
  <si>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</si>
  <si>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</si>
  <si>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</si>
  <si>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</si>
  <si>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</si>
  <si>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</si>
  <si>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</si>
  <si>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</si>
  <si>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</si>
  <si>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</si>
  <si>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</si>
  <si>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</si>
  <si>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</si>
  <si>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</si>
  <si>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</si>
  <si>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</si>
  <si>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</si>
  <si>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</si>
  <si>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</si>
  <si>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</si>
  <si>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</si>
  <si>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</si>
  <si>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</si>
  <si>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</si>
  <si>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</si>
  <si>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</si>
  <si>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</si>
  <si>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</si>
  <si>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</si>
  <si>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</si>
  <si>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</si>
  <si>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</si>
  <si>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</si>
  <si>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</si>
  <si>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</si>
  <si>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</si>
  <si>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</si>
  <si>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</si>
  <si>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</si>
  <si>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</si>
  <si>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</si>
  <si>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</si>
  <si>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</si>
  <si>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</si>
  <si>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</si>
  <si>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</si>
  <si>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</si>
  <si>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</si>
  <si>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</si>
  <si>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</si>
  <si>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</si>
  <si>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</si>
  <si>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</si>
  <si>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</si>
  <si>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</si>
  <si>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</si>
  <si>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</si>
  <si>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</si>
  <si>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</si>
  <si>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</si>
  <si>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</si>
  <si>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</si>
  <si>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</si>
  <si>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</si>
  <si>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</si>
  <si>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</si>
  <si>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</si>
  <si>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</si>
  <si>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</si>
  <si>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</si>
  <si>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</si>
  <si>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</si>
  <si>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</si>
  <si>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</si>
  <si>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</si>
  <si>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</si>
  <si>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</si>
  <si>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</si>
  <si>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</si>
  <si>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</si>
  <si>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</si>
  <si>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</si>
  <si>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</si>
  <si>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</si>
  <si>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</si>
  <si>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</si>
  <si>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</si>
  <si>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</si>
  <si>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</si>
  <si>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</si>
  <si>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</si>
  <si>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</si>
  <si>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</si>
  <si>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</si>
  <si>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</si>
  <si>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</si>
  <si>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</si>
  <si>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</si>
  <si>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</si>
  <si>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</si>
  <si>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</si>
  <si>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</si>
  <si>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</si>
  <si>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</si>
  <si>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</si>
  <si>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</si>
  <si>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</si>
  <si>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</si>
  <si>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</si>
  <si>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</si>
  <si>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</si>
  <si>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</si>
  <si>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</si>
  <si>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</si>
  <si>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</si>
  <si>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</si>
  <si>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</si>
  <si>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</si>
  <si>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</si>
  <si>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</si>
  <si>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</si>
  <si>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</si>
  <si>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</si>
  <si>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</si>
  <si>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</si>
  <si>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</si>
  <si>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</si>
  <si>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</si>
  <si>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</si>
  <si>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</si>
  <si>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</si>
  <si>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</si>
  <si>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</si>
  <si>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</si>
  <si>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</si>
  <si>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</si>
  <si>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</si>
  <si>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</si>
  <si>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</si>
  <si>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</si>
  <si>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</si>
  <si>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</si>
  <si>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</si>
  <si>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</si>
  <si>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</si>
  <si>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</si>
  <si>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</si>
  <si>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</si>
  <si>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</si>
  <si>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</si>
  <si>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</si>
  <si>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</si>
  <si>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</si>
  <si>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</si>
  <si>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</si>
  <si>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</si>
  <si>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</si>
  <si>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</si>
  <si>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</si>
  <si>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</si>
  <si>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</si>
  <si>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</si>
  <si>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</si>
  <si>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</si>
  <si>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</si>
  <si>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</si>
  <si>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</si>
  <si>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</si>
  <si>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</si>
  <si>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</si>
  <si>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</si>
  <si>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</si>
  <si>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</si>
  <si>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</si>
  <si>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</si>
  <si>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</si>
  <si>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</si>
  <si>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</si>
  <si>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</si>
  <si>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</si>
  <si>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</si>
  <si>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</si>
  <si>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</si>
  <si>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</si>
  <si>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</si>
  <si>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</si>
  <si>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</si>
  <si>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</si>
  <si>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</si>
  <si>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</si>
  <si>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</si>
  <si>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</si>
  <si>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</si>
  <si>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</si>
  <si>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</si>
  <si>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</si>
  <si>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</si>
  <si>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</si>
  <si>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</si>
  <si>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</si>
  <si>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</si>
  <si>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</si>
  <si>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</si>
  <si>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</si>
  <si>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</si>
  <si>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</si>
  <si>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</si>
  <si>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</si>
  <si>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</si>
  <si>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</si>
  <si>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</si>
  <si>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</si>
  <si>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</si>
  <si>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</si>
  <si>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</si>
  <si>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</si>
  <si>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</si>
  <si>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</si>
  <si>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</si>
  <si>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</si>
  <si>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</si>
  <si>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</si>
  <si>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</si>
  <si>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</si>
  <si>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</si>
  <si>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</si>
  <si>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</si>
  <si>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</si>
  <si>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</si>
  <si>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</si>
  <si>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</si>
  <si>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</si>
  <si>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</si>
  <si>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</si>
  <si>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</si>
  <si>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</si>
  <si>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</si>
  <si>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</si>
  <si>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</si>
  <si>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</si>
  <si>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</si>
  <si>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</si>
  <si>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</si>
  <si>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</si>
  <si>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</si>
  <si>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</si>
  <si>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</si>
  <si>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</si>
  <si>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</si>
  <si>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</si>
  <si>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</si>
  <si>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</si>
  <si>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</si>
  <si>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</si>
  <si>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</si>
  <si>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</si>
  <si>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</si>
  <si>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</si>
  <si>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</si>
  <si>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</si>
  <si>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</si>
  <si>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</si>
  <si>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</si>
  <si>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</si>
  <si>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</si>
  <si>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</si>
  <si>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</si>
  <si>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</si>
  <si>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</si>
  <si>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</si>
  <si>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</si>
  <si>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</si>
  <si>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</si>
  <si>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</si>
  <si>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</si>
  <si>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</si>
  <si>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</si>
  <si>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</si>
  <si>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</si>
  <si>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</si>
  <si>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</si>
  <si>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</si>
  <si>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</si>
  <si>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</si>
  <si>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</si>
  <si>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</si>
  <si>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</si>
  <si>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</si>
  <si>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</si>
  <si>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</si>
  <si>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</si>
  <si>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</si>
  <si>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</si>
  <si>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</si>
  <si>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</si>
  <si>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</si>
  <si>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</si>
  <si>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</si>
  <si>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</si>
  <si>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</si>
  <si>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</si>
  <si>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</si>
  <si>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</si>
  <si>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</si>
  <si>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</si>
  <si>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</si>
  <si>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</si>
  <si>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</si>
  <si>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</si>
  <si>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</si>
  <si>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</si>
  <si>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</si>
  <si>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</si>
  <si>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</si>
  <si>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</si>
  <si>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</si>
  <si>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</si>
  <si>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</si>
  <si>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</si>
  <si>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</si>
  <si>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</si>
  <si>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</si>
  <si>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</si>
  <si>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</si>
  <si>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</si>
  <si>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</si>
  <si>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</si>
  <si>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</si>
  <si>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</si>
  <si>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</si>
  <si>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</si>
  <si>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</si>
  <si>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</si>
  <si>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</si>
  <si>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</si>
  <si>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</si>
  <si>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</si>
  <si>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</si>
  <si>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</si>
  <si>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</si>
  <si>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</si>
  <si>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</si>
  <si>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</si>
  <si>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</si>
  <si>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</si>
  <si>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</si>
  <si>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</si>
  <si>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</si>
  <si>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</si>
  <si>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</si>
  <si>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</si>
  <si>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</si>
  <si>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</si>
  <si>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</si>
  <si>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</si>
  <si>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</si>
  <si>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</si>
  <si>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</si>
  <si>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</si>
  <si>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</si>
  <si>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</si>
  <si>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</si>
  <si>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</si>
  <si>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</si>
  <si>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</si>
  <si>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</si>
  <si>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</si>
  <si>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</si>
  <si>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</si>
  <si>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</si>
  <si>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</si>
  <si>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</si>
  <si>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</si>
  <si>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</si>
  <si>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</si>
  <si>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</si>
  <si>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</si>
  <si>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</si>
  <si>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</si>
  <si>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</si>
  <si>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</si>
  <si>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</si>
  <si>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</si>
  <si>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</si>
  <si>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</si>
  <si>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</si>
  <si>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</si>
  <si>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</si>
  <si>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</si>
  <si>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</si>
  <si>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</si>
  <si>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</si>
  <si>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</si>
  <si>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</si>
  <si>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</si>
  <si>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</si>
  <si>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</si>
  <si>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</si>
  <si>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</si>
  <si>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</si>
  <si>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</si>
  <si>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</si>
  <si>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</si>
  <si>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</si>
  <si>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</si>
  <si>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</si>
  <si>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</si>
  <si>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</si>
  <si>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</si>
  <si>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</si>
  <si>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</si>
  <si>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</si>
  <si>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</si>
  <si>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</si>
  <si>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</si>
  <si>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</si>
  <si>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</si>
  <si>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</si>
  <si>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</si>
  <si>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</si>
  <si>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</si>
  <si>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</si>
  <si>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</si>
  <si>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</si>
  <si>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</si>
  <si>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</si>
  <si>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</si>
  <si>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</si>
  <si>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</si>
  <si>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</si>
  <si>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</si>
  <si>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</si>
  <si>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</si>
  <si>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</si>
  <si>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</si>
  <si>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</si>
  <si>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</si>
  <si>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</si>
  <si>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</si>
  <si>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</si>
  <si>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</si>
  <si>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</si>
  <si>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</si>
  <si>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</si>
  <si>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</si>
  <si>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</si>
  <si>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</si>
  <si>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</si>
  <si>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</si>
  <si>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</si>
  <si>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</si>
  <si>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</si>
  <si>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</si>
  <si>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</si>
  <si>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</si>
  <si>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</si>
  <si>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</si>
  <si>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</si>
  <si>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</si>
  <si>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</si>
  <si>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</si>
  <si>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</si>
  <si>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</si>
  <si>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</si>
  <si>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</si>
  <si>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</si>
  <si>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</si>
  <si>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</si>
  <si>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</si>
  <si>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</si>
  <si>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</si>
  <si>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</si>
  <si>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</si>
  <si>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</si>
  <si>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</si>
  <si>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</si>
  <si>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</si>
  <si>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</si>
  <si>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</si>
  <si>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</si>
  <si>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</si>
  <si>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</si>
  <si>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</si>
  <si>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</si>
  <si>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</si>
  <si>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</si>
  <si>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</si>
  <si>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</si>
  <si>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</si>
  <si>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</si>
  <si>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</si>
  <si>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</si>
  <si>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</si>
  <si>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</si>
  <si>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</si>
  <si>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</si>
  <si>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</si>
  <si>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</si>
  <si>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</si>
  <si>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</si>
  <si>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</si>
  <si>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</si>
  <si>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</si>
  <si>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</si>
  <si>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</si>
  <si>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</si>
  <si>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</si>
  <si>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</si>
  <si>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</si>
  <si>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</si>
  <si>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</si>
  <si>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</si>
  <si>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</si>
  <si>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</si>
  <si>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</si>
  <si>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</si>
  <si>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</si>
  <si>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</si>
  <si>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</si>
  <si>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</si>
  <si>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</si>
  <si>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</si>
  <si>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</si>
  <si>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</si>
  <si>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</si>
  <si>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</si>
  <si>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</si>
  <si>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</si>
  <si>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</si>
  <si>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</si>
  <si>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</si>
  <si>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</si>
  <si>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</si>
  <si>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</si>
  <si>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</si>
  <si>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</si>
  <si>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</si>
  <si>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</si>
  <si>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</si>
  <si>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</si>
  <si>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</si>
  <si>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</si>
  <si>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</si>
  <si>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</si>
  <si>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</si>
  <si>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</si>
  <si>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</si>
  <si>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</si>
  <si>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</si>
  <si>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</si>
  <si>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</si>
  <si>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</si>
  <si>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</si>
  <si>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</si>
  <si>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</si>
  <si>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</si>
  <si>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</si>
  <si>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</si>
  <si>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</si>
  <si>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</si>
  <si>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</si>
  <si>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</si>
  <si>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</si>
  <si>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</si>
  <si>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</si>
  <si>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</si>
  <si>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</si>
  <si>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</si>
  <si>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</si>
  <si>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</si>
  <si>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</si>
  <si>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</si>
  <si>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</si>
  <si>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</si>
  <si>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</si>
  <si>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</si>
  <si>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</si>
  <si>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</si>
  <si>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</si>
  <si>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</si>
  <si>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</si>
  <si>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</si>
  <si>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</si>
  <si>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</si>
  <si>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</si>
  <si>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</si>
  <si>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</si>
  <si>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</si>
  <si>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</si>
  <si>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</si>
  <si>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</si>
  <si>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</si>
  <si>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</si>
  <si>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</si>
  <si>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</si>
  <si>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</si>
  <si>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</si>
  <si>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</si>
  <si>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</si>
  <si>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</si>
  <si>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</si>
  <si>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</si>
  <si>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</si>
  <si>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</si>
  <si>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</si>
  <si>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</si>
  <si>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</si>
  <si>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</si>
  <si>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</si>
  <si>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</si>
  <si>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</si>
  <si>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</si>
  <si>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</si>
  <si>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</si>
  <si>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</si>
  <si>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</si>
  <si>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</si>
  <si>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</si>
  <si>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</si>
  <si>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</si>
  <si>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</si>
  <si>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</si>
  <si>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</si>
  <si>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</si>
  <si>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</si>
  <si>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</si>
  <si>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</si>
  <si>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</si>
  <si>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</si>
  <si>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</si>
  <si>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</si>
  <si>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</si>
  <si>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</si>
  <si>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</si>
  <si>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</si>
  <si>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</si>
  <si>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</si>
  <si>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</si>
  <si>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</si>
  <si>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</si>
  <si>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</si>
  <si>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</si>
  <si>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</si>
  <si>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</si>
  <si>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</si>
  <si>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</si>
  <si>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</si>
  <si>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</si>
  <si>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</si>
  <si>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</si>
  <si>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</si>
  <si>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</si>
  <si>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</si>
  <si>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</si>
  <si>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</si>
  <si>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</si>
  <si>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</si>
  <si>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</si>
  <si>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</si>
  <si>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</si>
  <si>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</si>
  <si>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</si>
  <si>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</si>
  <si>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</si>
  <si>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</si>
  <si>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</si>
  <si>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</si>
  <si>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</si>
  <si>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</si>
  <si>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</si>
  <si>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</si>
  <si>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</si>
  <si>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</si>
  <si>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</si>
  <si>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</si>
  <si>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</si>
  <si>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</si>
  <si>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</si>
  <si>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</si>
  <si>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</si>
  <si>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</si>
  <si>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</si>
  <si>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</si>
  <si>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</si>
  <si>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</si>
  <si>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</si>
  <si>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</si>
  <si>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</si>
  <si>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</si>
  <si>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</si>
  <si>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</si>
  <si>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</si>
  <si>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</si>
  <si>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</si>
  <si>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</si>
  <si>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</si>
  <si>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</si>
  <si>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</si>
  <si>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</si>
  <si>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</si>
  <si>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</si>
  <si>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</si>
  <si>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</si>
  <si>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</si>
  <si>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</si>
  <si>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</si>
  <si>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</si>
  <si>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</si>
  <si>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</si>
  <si>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</si>
  <si>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</si>
  <si>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</si>
  <si>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</si>
  <si>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</si>
  <si>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</si>
  <si>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</si>
  <si>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</si>
  <si>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</si>
  <si>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</si>
  <si>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</si>
  <si>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</si>
  <si>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</si>
  <si>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</si>
  <si>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</si>
  <si>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</si>
  <si>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</si>
  <si>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</si>
  <si>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</si>
  <si>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</si>
  <si>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</si>
  <si>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</si>
  <si>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</si>
  <si>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</si>
  <si>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</si>
  <si>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</si>
  <si>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</si>
  <si>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</si>
  <si>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</si>
  <si>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</si>
  <si>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</si>
  <si>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</si>
  <si>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</si>
  <si>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</si>
  <si>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</si>
  <si>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</si>
  <si>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</si>
  <si>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</si>
  <si>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</si>
  <si>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</si>
  <si>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</si>
  <si>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</si>
  <si>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</si>
  <si>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</si>
  <si>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</si>
  <si>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</si>
  <si>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</si>
  <si>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</si>
  <si>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</si>
  <si>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</si>
  <si>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</si>
  <si>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</si>
  <si>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</si>
  <si>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</si>
  <si>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</si>
  <si>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</si>
  <si>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</si>
  <si>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</si>
  <si>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</si>
  <si>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</si>
  <si>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</si>
  <si>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</si>
  <si>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</si>
  <si>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</si>
  <si>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</si>
  <si>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</si>
  <si>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</si>
  <si>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</si>
  <si>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</si>
  <si>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</si>
  <si>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</si>
  <si>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</si>
  <si>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</si>
  <si>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</si>
  <si>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</si>
  <si>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</si>
  <si>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</si>
  <si>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</si>
  <si>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</si>
  <si>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</si>
  <si>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</si>
  <si>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</si>
  <si>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</si>
  <si>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</si>
  <si>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</si>
  <si>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</si>
  <si>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</si>
  <si>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</si>
  <si>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</si>
  <si>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</si>
  <si>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</si>
  <si>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</si>
  <si>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</si>
  <si>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</si>
  <si>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</si>
  <si>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</si>
  <si>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</si>
  <si>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</si>
  <si>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</si>
  <si>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</si>
  <si>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</si>
  <si>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</si>
  <si>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</si>
  <si>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</si>
  <si>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</si>
  <si>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</si>
  <si>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</si>
  <si>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</si>
  <si>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</si>
  <si>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</si>
  <si>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</si>
  <si>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</si>
  <si>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</si>
  <si>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</si>
  <si>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</si>
  <si>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</si>
  <si>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</si>
  <si>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</si>
  <si>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</si>
  <si>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</si>
  <si>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</si>
  <si>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</si>
  <si>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</si>
  <si>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</si>
  <si>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</si>
  <si>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</si>
  <si>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</si>
  <si>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</si>
  <si>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</si>
  <si>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</si>
  <si>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</si>
  <si>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</si>
  <si>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</si>
  <si>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</si>
  <si>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</si>
  <si>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</si>
  <si>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</si>
  <si>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</si>
  <si>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</si>
  <si>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</si>
  <si>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</si>
  <si>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</si>
  <si>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</si>
  <si>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</si>
  <si>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</si>
  <si>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</si>
  <si>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</si>
  <si>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</si>
  <si>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</si>
  <si>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</si>
  <si>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</si>
  <si>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</si>
  <si>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</si>
  <si>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</si>
  <si>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</si>
  <si>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</si>
  <si>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</si>
  <si>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</si>
  <si>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</si>
  <si>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</si>
  <si>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</si>
  <si>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</si>
  <si>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</si>
  <si>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</si>
  <si>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</si>
  <si>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</si>
  <si>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</si>
  <si>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</si>
  <si>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</si>
  <si>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</si>
  <si>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</si>
  <si>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</si>
  <si>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</si>
  <si>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</si>
  <si>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</si>
  <si>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</si>
  <si>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</si>
  <si>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</si>
  <si>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</si>
  <si>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</si>
  <si>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</si>
  <si>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</si>
  <si>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</si>
  <si>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</si>
  <si>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</si>
  <si>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</si>
  <si>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</si>
  <si>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</si>
  <si>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</si>
  <si>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</si>
  <si>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</si>
  <si>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</si>
  <si>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</si>
  <si>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</si>
  <si>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</si>
  <si>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</si>
  <si>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</si>
  <si>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</si>
  <si>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</si>
  <si>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</si>
  <si>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</si>
  <si>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</si>
  <si>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</si>
  <si>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</si>
  <si>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</si>
  <si>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</si>
  <si>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</si>
  <si>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</si>
  <si>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</si>
  <si>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</si>
  <si>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</si>
  <si>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</si>
  <si>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</si>
  <si>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</si>
  <si>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</si>
  <si>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</si>
  <si>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</si>
  <si>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</si>
  <si>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</si>
  <si>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</si>
  <si>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</si>
  <si>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</si>
  <si>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</si>
  <si>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</si>
  <si>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</si>
  <si>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</si>
  <si>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</si>
  <si>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</si>
  <si>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</si>
  <si>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</si>
  <si>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</si>
  <si>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</si>
  <si>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</si>
  <si>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</si>
  <si>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</si>
  <si>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</si>
  <si>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</si>
  <si>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</si>
  <si>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</si>
  <si>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</si>
  <si>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</si>
  <si>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</si>
  <si>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</si>
  <si>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</si>
  <si>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</si>
  <si>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</si>
  <si>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</si>
  <si>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</si>
  <si>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</si>
  <si>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</si>
  <si>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</si>
  <si>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</si>
  <si>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</si>
  <si>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</si>
  <si>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</si>
  <si>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</si>
  <si>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</si>
  <si>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</si>
  <si>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</si>
  <si>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</si>
  <si>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</si>
  <si>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</si>
  <si>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</si>
  <si>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</si>
  <si>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</si>
  <si>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</si>
  <si>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</si>
  <si>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</si>
  <si>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</si>
  <si>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</si>
  <si>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</si>
  <si>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</si>
  <si>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</si>
  <si>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</si>
  <si>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</si>
  <si>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</si>
  <si>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</si>
  <si>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</si>
  <si>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</si>
  <si>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</si>
  <si>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</si>
  <si>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</si>
  <si>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</si>
  <si>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</si>
  <si>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</si>
  <si>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</si>
  <si>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</si>
  <si>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</si>
  <si>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</si>
  <si>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</si>
  <si>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</si>
  <si>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</si>
  <si>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</si>
  <si>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</si>
  <si>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</si>
  <si>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</si>
  <si>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</si>
  <si>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</si>
  <si>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</si>
  <si>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</si>
  <si>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</si>
  <si>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</si>
  <si>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</si>
  <si>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</si>
  <si>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</si>
  <si>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</si>
  <si>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</si>
  <si>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</si>
  <si>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</si>
  <si>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</si>
  <si>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</si>
  <si>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</si>
  <si>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</si>
  <si>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</si>
  <si>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</si>
  <si>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</si>
  <si>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</si>
  <si>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</si>
  <si>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</si>
  <si>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</si>
  <si>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</si>
  <si>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</si>
  <si>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</si>
  <si>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</si>
  <si>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</si>
  <si>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</si>
  <si>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</si>
  <si>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</si>
  <si>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</si>
  <si>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</si>
  <si>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</si>
  <si>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</si>
  <si>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</si>
  <si>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</si>
  <si>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</si>
  <si>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</si>
  <si>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</si>
  <si>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</si>
  <si>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</si>
  <si>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</si>
  <si>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</si>
  <si>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</si>
  <si>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</si>
  <si>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</si>
  <si>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</si>
  <si>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</si>
  <si>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</si>
  <si>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</si>
  <si>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</si>
  <si>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</si>
  <si>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</si>
  <si>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</si>
  <si>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</si>
  <si>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</si>
  <si>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</si>
  <si>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</si>
  <si>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</si>
  <si>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</si>
  <si>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</si>
  <si>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</si>
  <si>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</si>
  <si>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</si>
  <si>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</si>
  <si>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</si>
  <si>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</si>
  <si>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</si>
  <si>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</si>
  <si>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</si>
  <si>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</si>
  <si>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</si>
  <si>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</si>
  <si>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</si>
  <si>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</si>
  <si>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</si>
  <si>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</si>
  <si>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</si>
  <si>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</si>
  <si>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</si>
  <si>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</si>
  <si>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</si>
  <si>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</si>
  <si>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</si>
  <si>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</si>
  <si>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</si>
  <si>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</si>
  <si>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</si>
  <si>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</si>
  <si>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</si>
  <si>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</si>
  <si>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</si>
  <si>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</si>
  <si>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</si>
  <si>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</si>
  <si>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</si>
  <si>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</si>
  <si>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</si>
  <si>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</si>
  <si>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</si>
  <si>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</si>
  <si>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</si>
  <si>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</si>
  <si>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</si>
  <si>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</si>
  <si>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</si>
  <si>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</si>
  <si>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</si>
  <si>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</si>
  <si>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</si>
  <si>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</si>
  <si>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</si>
  <si>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</si>
  <si>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</si>
  <si>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</si>
  <si>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</si>
  <si>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</si>
  <si>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</si>
  <si>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</si>
  <si>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</si>
  <si>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</si>
  <si>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</si>
  <si>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</si>
  <si>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</si>
  <si>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</si>
  <si>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</si>
  <si>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</si>
  <si>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</si>
  <si>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</si>
  <si>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</si>
  <si>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</si>
  <si>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</si>
  <si>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</si>
  <si>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</si>
  <si>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</si>
  <si>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</si>
  <si>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</si>
  <si>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</si>
  <si>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</si>
  <si>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</si>
  <si>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</si>
  <si>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</si>
  <si>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</si>
  <si>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</si>
  <si>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</si>
  <si>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</si>
  <si>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</si>
  <si>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</si>
  <si>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</si>
  <si>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</si>
  <si>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</si>
  <si>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</si>
  <si>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</si>
  <si>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</si>
  <si>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</si>
  <si>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</si>
  <si>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</si>
  <si>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</si>
  <si>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</si>
  <si>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</si>
  <si>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</si>
  <si>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</si>
  <si>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</si>
  <si>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</si>
  <si>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</si>
  <si>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</si>
  <si>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</si>
  <si>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</si>
  <si>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</si>
  <si>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</si>
  <si>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</si>
  <si>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</si>
  <si>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</si>
  <si>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</si>
  <si>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</si>
  <si>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</si>
  <si>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</si>
  <si>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</si>
  <si>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</si>
  <si>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</si>
  <si>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</si>
  <si>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</si>
  <si>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</si>
  <si>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</si>
  <si>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</si>
  <si>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</si>
  <si>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</si>
  <si>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</si>
  <si>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</si>
  <si>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</si>
  <si>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</si>
  <si>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</si>
  <si>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</si>
  <si>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</si>
  <si>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</si>
  <si>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</si>
  <si>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</si>
  <si>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</si>
  <si>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</si>
  <si>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</si>
  <si>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</si>
  <si>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</si>
  <si>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</si>
  <si>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</si>
  <si>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</si>
  <si>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</si>
  <si>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</si>
  <si>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</si>
  <si>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</si>
  <si>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</si>
  <si>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</si>
  <si>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</si>
  <si>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</si>
  <si>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</si>
  <si>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</si>
  <si>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</si>
  <si>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</si>
  <si>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</si>
  <si>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</si>
  <si>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</si>
  <si>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</si>
  <si>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</si>
  <si>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</si>
  <si>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</si>
  <si>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</si>
  <si>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</si>
  <si>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</si>
  <si>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</si>
  <si>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</si>
  <si>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</si>
  <si>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</si>
  <si>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</si>
  <si>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</si>
  <si>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</si>
  <si>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</si>
  <si>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</si>
  <si>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</si>
  <si>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</si>
  <si>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</si>
  <si>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</si>
  <si>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</si>
  <si>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</si>
  <si>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</si>
  <si>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</si>
  <si>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</si>
  <si>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</si>
  <si>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</si>
  <si>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</si>
  <si>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</si>
  <si>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</si>
  <si>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</si>
  <si>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</si>
  <si>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</si>
  <si>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</si>
  <si>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</si>
  <si>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</si>
  <si>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</si>
  <si>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</si>
  <si>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</si>
  <si>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</si>
  <si>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</si>
  <si>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</si>
  <si>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</si>
  <si>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</si>
  <si>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</si>
  <si>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</si>
  <si>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</si>
  <si>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</si>
  <si>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</si>
  <si>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</si>
  <si>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</si>
  <si>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</si>
  <si>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</si>
  <si>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</si>
  <si>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</si>
  <si>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</si>
  <si>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</si>
  <si>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</si>
  <si>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</si>
  <si>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</si>
  <si>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</si>
  <si>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</si>
  <si>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</si>
  <si>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</si>
  <si>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</si>
  <si>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</si>
  <si>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</si>
  <si>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</si>
  <si>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</si>
  <si>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</si>
  <si>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</si>
  <si>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</si>
  <si>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</si>
  <si>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</si>
  <si>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</si>
  <si>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</si>
  <si>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</si>
  <si>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</si>
  <si>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</si>
  <si>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</si>
  <si>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</si>
  <si>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</si>
  <si>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</si>
  <si>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</si>
  <si>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</si>
  <si>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</si>
  <si>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</si>
  <si>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</si>
  <si>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</si>
  <si>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</si>
  <si>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</si>
  <si>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</si>
  <si>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</si>
  <si>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</si>
  <si>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</si>
  <si>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</si>
  <si>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</si>
  <si>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</si>
  <si>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</si>
  <si>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</si>
  <si>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</si>
  <si>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</si>
  <si>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</si>
  <si>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</si>
  <si>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</si>
  <si>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</si>
  <si>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</si>
  <si>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</si>
  <si>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</si>
  <si>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</si>
  <si>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</si>
  <si>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</si>
  <si>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</si>
  <si>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</si>
  <si>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</si>
  <si>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</si>
  <si>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</si>
  <si>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</si>
  <si>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</si>
  <si>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</si>
  <si>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</si>
  <si>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</si>
  <si>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</si>
  <si>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</si>
  <si>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</si>
  <si>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</si>
  <si>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</si>
  <si>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</si>
  <si>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</si>
  <si>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</si>
  <si>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</si>
  <si>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</si>
  <si>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</si>
  <si>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</si>
  <si>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</si>
  <si>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</si>
  <si>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</si>
  <si>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</si>
  <si>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</si>
  <si>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</si>
  <si>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</si>
  <si>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</si>
  <si>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</si>
  <si>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</si>
  <si>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</si>
  <si>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</si>
  <si>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</si>
  <si>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</si>
  <si>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</si>
  <si>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</si>
  <si>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</si>
  <si>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</si>
  <si>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</si>
  <si>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</si>
  <si>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</si>
  <si>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</si>
  <si>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</si>
  <si>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</si>
  <si>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</si>
  <si>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</si>
  <si>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</si>
  <si>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</si>
  <si>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</si>
  <si>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</si>
  <si>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</si>
  <si>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</si>
  <si>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</si>
  <si>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</si>
  <si>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</si>
  <si>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</si>
  <si>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</si>
  <si>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</si>
  <si>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</si>
  <si>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</si>
  <si>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</si>
  <si>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</si>
  <si>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</si>
  <si>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</si>
  <si>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</si>
  <si>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</si>
  <si>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</si>
  <si>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</si>
  <si>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</si>
  <si>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</si>
  <si>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</si>
  <si>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</si>
  <si>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</si>
  <si>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</si>
  <si>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</si>
  <si>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</si>
  <si>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</si>
  <si>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</si>
  <si>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</si>
  <si>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</si>
  <si>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</si>
  <si>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</si>
  <si>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</si>
  <si>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</si>
  <si>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</si>
  <si>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</si>
  <si>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</si>
  <si>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</si>
  <si>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</si>
  <si>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</si>
  <si>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</si>
  <si>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</si>
  <si>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</si>
  <si>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</si>
  <si>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</si>
  <si>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</si>
  <si>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</si>
  <si>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</si>
  <si>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</si>
  <si>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</si>
  <si>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</si>
  <si>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</si>
  <si>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</si>
  <si>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</si>
  <si>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</si>
  <si>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</si>
  <si>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</si>
  <si>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</si>
  <si>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</si>
  <si>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</si>
  <si>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</si>
  <si>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</si>
  <si>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</si>
  <si>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</si>
  <si>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</si>
  <si>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</si>
  <si>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</si>
  <si>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</si>
  <si>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</si>
  <si>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</si>
  <si>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</si>
  <si>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</si>
  <si>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</si>
  <si>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</si>
  <si>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</si>
  <si>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</si>
  <si>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</si>
  <si>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</si>
  <si>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</si>
  <si>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</si>
  <si>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</si>
  <si>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</si>
  <si>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</si>
  <si>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</si>
  <si>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</si>
  <si>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</si>
  <si>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</si>
  <si>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</si>
  <si>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</si>
  <si>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</si>
  <si>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</si>
  <si>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</si>
  <si>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</si>
  <si>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</si>
  <si>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</si>
  <si>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</si>
  <si>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</si>
  <si>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</si>
  <si>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</si>
  <si>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</si>
  <si>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</si>
  <si>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</si>
  <si>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</si>
  <si>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</si>
  <si>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</si>
  <si>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</si>
  <si>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</si>
  <si>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</si>
  <si>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</si>
  <si>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</si>
  <si>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</si>
  <si>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</si>
  <si>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</si>
  <si>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</si>
  <si>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</si>
  <si>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</si>
  <si>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</si>
  <si>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</si>
  <si>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</si>
  <si>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</si>
  <si>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</si>
  <si>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</si>
  <si>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</si>
  <si>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</si>
  <si>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</si>
  <si>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</si>
  <si>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</si>
  <si>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</si>
  <si>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</si>
  <si>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</si>
  <si>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</si>
  <si>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</si>
  <si>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</si>
  <si>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</si>
  <si>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</si>
  <si>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</si>
  <si>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</si>
  <si>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</si>
  <si>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</si>
  <si>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</si>
  <si>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</si>
  <si>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</si>
  <si>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</si>
  <si>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</si>
  <si>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</si>
  <si>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</si>
  <si>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</si>
  <si>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</si>
  <si>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</si>
  <si>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</si>
  <si>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</si>
  <si>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</si>
  <si>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</si>
  <si>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</si>
  <si>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</si>
  <si>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</si>
  <si>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</si>
  <si>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</si>
  <si>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</si>
  <si>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</si>
  <si>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</si>
  <si>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</si>
  <si>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</si>
  <si>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</si>
  <si>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</si>
  <si>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</si>
  <si>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</si>
  <si>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</si>
  <si>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</si>
  <si>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</si>
  <si>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</si>
  <si>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</si>
  <si>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</si>
  <si>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</si>
  <si>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</si>
  <si>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</si>
  <si>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</si>
  <si>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</si>
  <si>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</si>
  <si>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</si>
  <si>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</si>
  <si>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</si>
  <si>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</si>
  <si>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</si>
  <si>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</si>
  <si>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</si>
  <si>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</si>
  <si>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</si>
  <si>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</si>
  <si>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</si>
  <si>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</si>
  <si>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</si>
  <si>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</si>
  <si>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</si>
  <si>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</si>
  <si>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</si>
  <si>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</si>
  <si>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</si>
  <si>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</si>
  <si>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</si>
  <si>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</si>
  <si>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</si>
  <si>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</si>
  <si>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</si>
  <si>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</si>
  <si>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</si>
  <si>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</si>
  <si>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</si>
  <si>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</si>
  <si>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</si>
  <si>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</si>
  <si>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</si>
  <si>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</si>
  <si>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</si>
  <si>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</si>
  <si>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</si>
  <si>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</si>
  <si>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</si>
  <si>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</si>
  <si>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</si>
  <si>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</si>
  <si>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</si>
  <si>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</si>
  <si>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</si>
  <si>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</si>
  <si>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</si>
  <si>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</si>
  <si>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</si>
  <si>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</si>
  <si>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</si>
  <si>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</si>
  <si>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</si>
  <si>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</si>
  <si>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</si>
  <si>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</si>
  <si>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</si>
  <si>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</si>
  <si>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</si>
  <si>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</si>
  <si>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</si>
  <si>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</si>
  <si>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</si>
  <si>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</si>
  <si>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</si>
  <si>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</si>
  <si>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</si>
  <si>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</si>
  <si>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</si>
  <si>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</si>
  <si>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</si>
  <si>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</si>
  <si>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</si>
  <si>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</si>
  <si>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</si>
  <si>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</si>
  <si>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</si>
  <si>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</si>
  <si>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</si>
  <si>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</si>
  <si>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</si>
  <si>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</si>
  <si>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</si>
  <si>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</si>
  <si>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</si>
  <si>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</si>
  <si>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</si>
  <si>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</si>
  <si>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</si>
  <si>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</si>
  <si>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</si>
  <si>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</si>
  <si>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</si>
  <si>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</si>
  <si>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</si>
  <si>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</si>
  <si>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</si>
  <si>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</si>
  <si>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</si>
  <si>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</si>
  <si>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</si>
  <si>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</si>
  <si>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</si>
  <si>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</si>
  <si>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</si>
  <si>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</si>
  <si>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</si>
  <si>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</si>
  <si>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</si>
  <si>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</si>
  <si>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</si>
  <si>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</si>
  <si>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</si>
  <si>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</si>
  <si>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</si>
  <si>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</si>
  <si>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</si>
  <si>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</si>
  <si>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</si>
  <si>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</si>
  <si>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</si>
  <si>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</si>
  <si>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</si>
  <si>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</si>
  <si>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</si>
  <si>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</si>
  <si>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</si>
  <si>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</si>
  <si>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</si>
  <si>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</si>
  <si>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</si>
  <si>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</si>
  <si>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</si>
  <si>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</si>
  <si>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</si>
  <si>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</si>
  <si>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</si>
  <si>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</si>
  <si>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</si>
  <si>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</si>
  <si>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</si>
  <si>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</si>
  <si>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</si>
  <si>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</si>
  <si>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</si>
  <si>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</si>
  <si>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</si>
  <si>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</si>
  <si>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</si>
  <si>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</si>
  <si>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</si>
  <si>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</si>
  <si>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</si>
  <si>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</si>
  <si>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</si>
  <si>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</si>
  <si>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</si>
  <si>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</si>
  <si>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</si>
  <si>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</si>
  <si>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</si>
  <si>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</si>
  <si>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</si>
  <si>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</si>
  <si>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</si>
  <si>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</si>
  <si>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</si>
  <si>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</si>
  <si>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</si>
  <si>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</si>
  <si>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</si>
  <si>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</si>
  <si>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</si>
  <si>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</si>
  <si>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</si>
  <si>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</si>
  <si>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</si>
  <si>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</si>
  <si>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</si>
  <si>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</si>
  <si>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</si>
  <si>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</si>
  <si>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</si>
  <si>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</si>
  <si>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</si>
  <si>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</si>
  <si>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</si>
  <si>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</si>
  <si>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</si>
  <si>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</si>
  <si>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</si>
  <si>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</si>
  <si>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</si>
  <si>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</si>
  <si>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</si>
  <si>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</si>
  <si>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</si>
  <si>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</si>
  <si>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</si>
  <si>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</si>
  <si>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</si>
  <si>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</si>
  <si>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</si>
  <si>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</si>
  <si>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</si>
  <si>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</si>
  <si>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</si>
  <si>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</si>
  <si>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</si>
  <si>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</si>
  <si>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</si>
  <si>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</si>
  <si>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</si>
  <si>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</si>
  <si>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</si>
  <si>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</si>
  <si>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</si>
  <si>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</si>
  <si>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</si>
  <si>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</si>
  <si>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</si>
  <si>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</si>
  <si>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</si>
  <si>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</si>
  <si>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</si>
  <si>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</si>
  <si>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</si>
  <si>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</si>
  <si>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</si>
  <si>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</si>
  <si>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</si>
  <si>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</si>
  <si>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</si>
  <si>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</si>
  <si>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</si>
  <si>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</si>
  <si>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</si>
  <si>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</si>
  <si>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</si>
  <si>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</si>
  <si>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</si>
  <si>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</si>
  <si>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</si>
  <si>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</si>
  <si>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</si>
  <si>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</si>
  <si>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</si>
  <si>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</si>
  <si>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</si>
  <si>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</si>
  <si>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</si>
  <si>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</si>
  <si>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</si>
  <si>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</si>
  <si>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</si>
  <si>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</si>
  <si>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</si>
  <si>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</si>
  <si>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</si>
  <si>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</si>
  <si>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</si>
  <si>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</si>
  <si>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</si>
  <si>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</si>
  <si>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</si>
  <si>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</si>
  <si>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</si>
  <si>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</si>
  <si>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</si>
  <si>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</si>
  <si>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</si>
  <si>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</si>
  <si>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</si>
  <si>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</si>
  <si>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</si>
  <si>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</si>
  <si>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</si>
  <si>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</si>
  <si>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</si>
  <si>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</si>
  <si>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</si>
  <si>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</si>
  <si>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</si>
  <si>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</si>
  <si>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</si>
  <si>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</si>
  <si>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</si>
  <si>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</si>
  <si>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</si>
  <si>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</si>
  <si>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</si>
  <si>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</si>
  <si>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</si>
  <si>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</si>
  <si>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</si>
  <si>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</si>
  <si>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</si>
  <si>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</si>
  <si>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</si>
  <si>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</si>
  <si>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</si>
  <si>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</si>
  <si>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</si>
  <si>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</si>
  <si>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</si>
  <si>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</si>
  <si>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</si>
  <si>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</si>
  <si>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</si>
  <si>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</si>
  <si>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</si>
  <si>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</si>
  <si>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</si>
  <si>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</si>
  <si>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</si>
  <si>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</si>
  <si>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</si>
  <si>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</si>
  <si>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</si>
  <si>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</si>
  <si>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</si>
  <si>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</si>
  <si>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</si>
  <si>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</si>
  <si>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</si>
  <si>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</si>
  <si>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</si>
  <si>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</si>
  <si>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</si>
  <si>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</si>
  <si>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</si>
  <si>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</si>
  <si>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</si>
  <si>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</si>
  <si>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</si>
  <si>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</si>
  <si>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</si>
  <si>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</si>
  <si>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</si>
  <si>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</si>
  <si>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</si>
  <si>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</si>
  <si>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</si>
  <si>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</si>
  <si>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</si>
  <si>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</si>
  <si>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</si>
  <si>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</si>
  <si>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</si>
  <si>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</si>
  <si>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</si>
  <si>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</si>
  <si>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</si>
  <si>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</si>
  <si>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</si>
  <si>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</si>
  <si>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</si>
  <si>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</si>
  <si>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</si>
  <si>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</si>
  <si>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</si>
  <si>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</si>
  <si>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</si>
  <si>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</si>
  <si>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</si>
  <si>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</si>
  <si>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</si>
  <si>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</si>
  <si>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</si>
  <si>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</si>
  <si>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</si>
  <si>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</si>
  <si>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</si>
  <si>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</si>
  <si>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</si>
  <si>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</si>
  <si>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</si>
  <si>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</si>
  <si>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</si>
  <si>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</si>
  <si>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</si>
  <si>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</si>
  <si>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</si>
  <si>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</si>
  <si>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</si>
  <si>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</si>
  <si>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</si>
  <si>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</si>
  <si>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</si>
  <si>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</si>
  <si>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</si>
  <si>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</si>
  <si>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</si>
  <si>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</si>
  <si>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</si>
  <si>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</si>
  <si>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</si>
  <si>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</si>
  <si>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</si>
  <si>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</si>
  <si>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</si>
  <si>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</si>
  <si>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</si>
  <si>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</si>
  <si>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</si>
  <si>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</si>
  <si>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</si>
  <si>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</si>
  <si>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</si>
  <si>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</si>
  <si>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</si>
  <si>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</si>
  <si>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</si>
  <si>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</si>
  <si>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</si>
  <si>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</si>
  <si>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</si>
  <si>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</si>
  <si>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</si>
  <si>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</si>
  <si>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</si>
  <si>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</si>
  <si>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</si>
  <si>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</si>
  <si>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</si>
  <si>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</si>
  <si>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</si>
  <si>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</si>
  <si>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</si>
  <si>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</si>
  <si>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</si>
  <si>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</si>
  <si>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</si>
  <si>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</si>
  <si>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</si>
  <si>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</si>
  <si>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</si>
  <si>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</si>
  <si>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</si>
  <si>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</si>
  <si>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</si>
  <si>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</si>
  <si>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</si>
  <si>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</si>
  <si>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</si>
  <si>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</si>
  <si>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</si>
  <si>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</si>
  <si>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</si>
  <si>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</si>
  <si>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</si>
  <si>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</si>
  <si>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</si>
  <si>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</si>
  <si>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</si>
  <si>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</si>
  <si>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</si>
  <si>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</si>
  <si>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</si>
  <si>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</si>
  <si>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</si>
  <si>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</si>
  <si>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</si>
  <si>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</si>
  <si>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</si>
  <si>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</si>
  <si>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</si>
  <si>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</si>
  <si>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</si>
  <si>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</si>
  <si>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</si>
  <si>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</si>
  <si>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</si>
  <si>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</si>
  <si>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</si>
  <si>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</si>
  <si>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</si>
  <si>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</si>
  <si>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</si>
  <si>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</si>
  <si>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</si>
  <si>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</si>
  <si>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</si>
  <si>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</si>
  <si>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</si>
  <si>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</si>
  <si>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</si>
  <si>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</si>
  <si>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</si>
  <si>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</si>
  <si>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</si>
  <si>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</si>
  <si>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</si>
  <si>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</si>
  <si>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</si>
  <si>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</si>
  <si>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</si>
  <si>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</si>
  <si>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</si>
  <si>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</si>
  <si>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</si>
  <si>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</si>
  <si>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</si>
  <si>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</si>
  <si>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</si>
  <si>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</si>
  <si>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</si>
  <si>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</si>
  <si>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</si>
  <si>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</si>
  <si>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</si>
  <si>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</si>
  <si>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</si>
  <si>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</si>
  <si>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</si>
  <si>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</si>
  <si>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</si>
  <si>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</si>
  <si>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</si>
  <si>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</si>
  <si>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</si>
  <si>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</si>
  <si>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</si>
  <si>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</si>
  <si>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</si>
  <si>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</si>
  <si>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</si>
  <si>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</si>
  <si>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</si>
  <si>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</si>
  <si>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</si>
  <si>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</si>
  <si>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</si>
  <si>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</si>
  <si>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</si>
  <si>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</si>
  <si>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</si>
  <si>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</si>
  <si>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</si>
  <si>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</si>
  <si>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</si>
  <si>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</si>
  <si>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</si>
  <si>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</si>
  <si>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</si>
  <si>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</si>
  <si>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</si>
  <si>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</si>
  <si>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</si>
  <si>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</si>
  <si>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</si>
  <si>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</si>
  <si>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</si>
  <si>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</si>
  <si>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</si>
  <si>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</si>
  <si>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</si>
  <si>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</si>
  <si>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</si>
  <si>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</si>
  <si>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</si>
  <si>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</si>
  <si>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</si>
  <si>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</si>
  <si>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</si>
  <si>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</si>
  <si>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</si>
  <si>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</si>
  <si>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</si>
  <si>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</si>
  <si>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</si>
  <si>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</si>
  <si>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</si>
  <si>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</si>
  <si>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</si>
  <si>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</si>
  <si>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</si>
  <si>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</si>
  <si>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</si>
  <si>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</si>
  <si>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</si>
  <si>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</si>
  <si>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</si>
  <si>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</si>
  <si>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</si>
  <si>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</si>
  <si>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</si>
  <si>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</si>
  <si>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</si>
  <si>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</si>
  <si>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</si>
  <si>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</si>
  <si>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</si>
  <si>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</si>
  <si>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</si>
  <si>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</si>
  <si>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</si>
  <si>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</si>
  <si>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</si>
  <si>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</si>
  <si>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</si>
  <si>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</si>
  <si>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</si>
  <si>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</si>
  <si>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</si>
  <si>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</si>
  <si>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</si>
  <si>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</si>
  <si>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</si>
  <si>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</si>
  <si>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</si>
  <si>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</si>
  <si>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</si>
  <si>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</si>
  <si>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</si>
  <si>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</si>
  <si>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</si>
  <si>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</si>
  <si>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</si>
  <si>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</si>
  <si>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</si>
  <si>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</si>
  <si>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</si>
  <si>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</si>
  <si>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</si>
  <si>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</si>
  <si>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</si>
  <si>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</si>
  <si>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</si>
  <si>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</si>
  <si>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</si>
  <si>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</si>
  <si>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</si>
  <si>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</si>
  <si>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</si>
  <si>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</si>
  <si>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</si>
  <si>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</si>
  <si>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</si>
  <si>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</si>
  <si>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</si>
  <si>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</si>
  <si>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</si>
  <si>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</si>
  <si>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</si>
  <si>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</si>
  <si>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</si>
  <si>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</si>
  <si>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</si>
  <si>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</si>
  <si>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</si>
  <si>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</si>
  <si>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</si>
  <si>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</si>
  <si>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</si>
  <si>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</si>
  <si>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</si>
  <si>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</si>
  <si>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</si>
  <si>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</si>
  <si>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</si>
  <si>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</si>
  <si>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</si>
  <si>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</si>
  <si>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</si>
  <si>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</si>
  <si>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</si>
  <si>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</si>
  <si>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</si>
  <si>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</si>
  <si>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</si>
  <si>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</si>
  <si>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</si>
  <si>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</si>
  <si>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</si>
  <si>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</si>
  <si>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</si>
  <si>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</si>
  <si>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</si>
  <si>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</si>
  <si>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</si>
  <si>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</si>
  <si>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</si>
  <si>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</si>
  <si>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</si>
  <si>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</si>
  <si>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</si>
  <si>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</si>
  <si>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</si>
  <si>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</si>
  <si>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</si>
  <si>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</si>
  <si>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</si>
  <si>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</si>
  <si>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</si>
  <si>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</si>
  <si>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</si>
  <si>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</si>
  <si>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</si>
  <si>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</si>
  <si>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</si>
  <si>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</si>
  <si>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</si>
  <si>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</si>
  <si>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</si>
  <si>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</si>
  <si>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</si>
  <si>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</si>
  <si>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</si>
  <si>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</si>
  <si>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</si>
  <si>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</si>
  <si>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</si>
  <si>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</si>
  <si>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</si>
  <si>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</si>
  <si>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</si>
  <si>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</si>
  <si>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</si>
  <si>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</si>
  <si>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</si>
  <si>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</si>
  <si>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</si>
  <si>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</si>
  <si>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</si>
  <si>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</si>
  <si>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</si>
  <si>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</si>
  <si>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</si>
  <si>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</si>
  <si>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</si>
  <si>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</si>
  <si>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</si>
  <si>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</si>
  <si>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</si>
  <si>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</si>
  <si>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</si>
  <si>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</si>
  <si>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</si>
  <si>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</si>
  <si>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</si>
  <si>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</si>
  <si>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</si>
  <si>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</si>
  <si>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</si>
  <si>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</si>
  <si>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</si>
  <si>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</si>
  <si>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</si>
  <si>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</si>
  <si>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</si>
  <si>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</si>
  <si>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</si>
  <si>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</si>
  <si>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</si>
  <si>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</si>
  <si>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</si>
  <si>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</si>
  <si>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</si>
  <si>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</si>
  <si>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</si>
  <si>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</si>
  <si>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</si>
  <si>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</si>
  <si>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</si>
  <si>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</si>
  <si>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</si>
  <si>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</si>
  <si>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</si>
  <si>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</si>
  <si>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</si>
  <si>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</si>
  <si>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</si>
  <si>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</si>
  <si>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</si>
  <si>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</si>
  <si>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</si>
  <si>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</si>
  <si>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</si>
  <si>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</si>
  <si>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</si>
  <si>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</si>
  <si>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</si>
  <si>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</si>
  <si>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</si>
  <si>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</si>
  <si>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</si>
  <si>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</si>
  <si>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</si>
  <si>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</si>
  <si>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</si>
  <si>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</si>
  <si>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</si>
  <si>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</si>
  <si>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</si>
  <si>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</si>
  <si>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</si>
  <si>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</si>
  <si>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</si>
  <si>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</si>
  <si>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</si>
  <si>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</si>
  <si>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</si>
  <si>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</si>
  <si>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</si>
  <si>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</si>
  <si>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</si>
  <si>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</si>
  <si>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</si>
  <si>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</si>
  <si>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</si>
  <si>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</si>
  <si>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</si>
  <si>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</si>
  <si>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</si>
  <si>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</si>
  <si>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</si>
  <si>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</si>
  <si>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</si>
  <si>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</si>
  <si>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</si>
  <si>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</si>
  <si>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</si>
  <si>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</si>
  <si>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</si>
  <si>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</si>
  <si>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</si>
  <si>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</si>
  <si>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</si>
  <si>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</si>
  <si>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</si>
  <si>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</si>
  <si>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</si>
  <si>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</si>
  <si>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</si>
  <si>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</si>
  <si>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</si>
  <si>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</si>
  <si>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</si>
  <si>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</si>
  <si>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</si>
  <si>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</si>
  <si>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</si>
  <si>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</si>
  <si>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</si>
  <si>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</si>
  <si>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</si>
  <si>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</si>
  <si>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</si>
  <si>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</si>
  <si>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</si>
  <si>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</si>
  <si>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</si>
  <si>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</si>
  <si>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</si>
  <si>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</si>
  <si>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</si>
  <si>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</si>
  <si>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</si>
  <si>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</si>
  <si>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</si>
  <si>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</si>
  <si>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</si>
  <si>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</si>
  <si>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</si>
  <si>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</si>
  <si>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</si>
  <si>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</si>
  <si>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</si>
  <si>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</si>
  <si>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</si>
  <si>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</si>
  <si>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</si>
  <si>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</si>
  <si>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</si>
  <si>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</si>
  <si>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</si>
  <si>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</si>
  <si>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</si>
  <si>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</si>
  <si>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</si>
  <si>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</si>
  <si>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</si>
  <si>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</si>
  <si>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</si>
  <si>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</si>
  <si>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</si>
  <si>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</si>
  <si>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</si>
  <si>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</si>
  <si>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</si>
  <si>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</si>
  <si>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</si>
  <si>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</si>
  <si>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</si>
  <si>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</si>
  <si>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</si>
  <si>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</si>
  <si>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</si>
  <si>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</si>
  <si>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</si>
  <si>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</si>
  <si>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</si>
  <si>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</si>
  <si>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</si>
  <si>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</si>
  <si>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</si>
  <si>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</si>
  <si>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</si>
  <si>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</si>
  <si>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</si>
  <si>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</si>
  <si>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</si>
  <si>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</si>
  <si>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</si>
  <si>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</si>
  <si>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</si>
  <si>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</si>
  <si>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</si>
  <si>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</si>
  <si>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</si>
  <si>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</si>
  <si>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</si>
  <si>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</si>
  <si>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</si>
  <si>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</si>
  <si>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</si>
  <si>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</si>
  <si>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</si>
  <si>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</si>
  <si>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</si>
  <si>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</si>
  <si>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</si>
  <si>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</si>
  <si>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</si>
  <si>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</si>
  <si>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</si>
  <si>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</si>
  <si>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</si>
  <si>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</si>
  <si>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</si>
  <si>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</si>
  <si>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</si>
  <si>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</si>
  <si>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</si>
  <si>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</si>
  <si>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</si>
  <si>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</si>
  <si>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</si>
  <si>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</si>
  <si>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</si>
  <si>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</si>
  <si>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</si>
  <si>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</si>
  <si>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</si>
  <si>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</si>
  <si>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</si>
  <si>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</si>
  <si>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</si>
  <si>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</si>
  <si>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</si>
  <si>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</si>
  <si>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</si>
  <si>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</si>
  <si>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</si>
  <si>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</si>
  <si>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</si>
  <si>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</si>
  <si>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</si>
  <si>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</si>
  <si>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</si>
  <si>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</si>
  <si>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</si>
  <si>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</si>
  <si>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</si>
  <si>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</si>
  <si>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</si>
  <si>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</si>
  <si>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</si>
  <si>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</si>
  <si>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</si>
  <si>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</si>
  <si>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</si>
  <si>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</si>
  <si>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</si>
  <si>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</si>
  <si>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</si>
  <si>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</si>
  <si>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</si>
  <si>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</si>
  <si>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</si>
  <si>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</si>
  <si>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</si>
  <si>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</si>
  <si>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</si>
  <si>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</si>
  <si>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</si>
  <si>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</si>
  <si>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</si>
  <si>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</si>
  <si>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</si>
  <si>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</si>
  <si>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</si>
  <si>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</si>
  <si>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</si>
  <si>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</si>
  <si>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</si>
  <si>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</si>
  <si>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</si>
  <si>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</si>
  <si>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</si>
  <si>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</si>
  <si>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</si>
  <si>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</si>
  <si>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</si>
  <si>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</si>
  <si>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</si>
  <si>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</si>
  <si>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</si>
  <si>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</si>
  <si>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</si>
  <si>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</si>
  <si>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</si>
  <si>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</si>
  <si>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</si>
  <si>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</si>
  <si>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</si>
  <si>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</si>
  <si>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</si>
  <si>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</si>
  <si>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</si>
  <si>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</si>
  <si>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</si>
  <si>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</si>
  <si>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</si>
  <si>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</si>
  <si>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</si>
  <si>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</si>
  <si>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</si>
  <si>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</si>
  <si>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</si>
  <si>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</si>
  <si>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</si>
  <si>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</si>
  <si>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</si>
  <si>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</si>
  <si>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</si>
  <si>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</si>
  <si>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</si>
  <si>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</si>
  <si>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</si>
  <si>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</si>
  <si>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</si>
  <si>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</si>
  <si>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</si>
  <si>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</si>
  <si>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</si>
  <si>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</si>
  <si>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</si>
  <si>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</si>
  <si>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</si>
  <si>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</si>
  <si>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</si>
  <si>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</si>
  <si>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</si>
  <si>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</si>
  <si>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</si>
  <si>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</si>
  <si>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</si>
  <si>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</si>
  <si>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</si>
  <si>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</si>
  <si>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</si>
  <si>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</si>
  <si>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</si>
  <si>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</si>
  <si>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</si>
  <si>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</si>
  <si>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</si>
  <si>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</si>
  <si>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</si>
  <si>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</si>
  <si>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</si>
  <si>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</si>
  <si>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</si>
  <si>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</si>
  <si>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</si>
  <si>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</si>
  <si>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</si>
  <si>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</si>
  <si>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</si>
  <si>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</si>
  <si>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</si>
  <si>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</si>
  <si>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</si>
  <si>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</si>
  <si>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</si>
  <si>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</si>
  <si>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</si>
  <si>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</si>
  <si>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</si>
  <si>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</si>
  <si>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</si>
  <si>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</si>
  <si>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</si>
  <si>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</si>
  <si>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</si>
  <si>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</si>
  <si>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</si>
  <si>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</si>
  <si>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</si>
  <si>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</si>
  <si>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</si>
  <si>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</si>
  <si>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</si>
  <si>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</si>
  <si>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</si>
  <si>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</si>
  <si>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</si>
  <si>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</si>
  <si>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</si>
  <si>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</si>
  <si>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</si>
  <si>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</si>
  <si>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</si>
  <si>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</si>
  <si>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</si>
  <si>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</si>
  <si>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</si>
  <si>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</si>
  <si>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</si>
  <si>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</si>
  <si>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</si>
  <si>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</si>
  <si>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</si>
  <si>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</si>
  <si>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</si>
  <si>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</si>
  <si>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</si>
  <si>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</si>
  <si>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</si>
  <si>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</si>
  <si>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</si>
  <si>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</si>
  <si>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</si>
  <si>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</si>
  <si>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</si>
  <si>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</si>
  <si>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</si>
  <si>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</si>
  <si>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</si>
  <si>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</si>
  <si>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</si>
  <si>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</si>
  <si>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</si>
  <si>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</si>
  <si>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</si>
  <si>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</si>
  <si>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</si>
  <si>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</si>
  <si>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</si>
  <si>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</si>
  <si>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</si>
  <si>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</si>
  <si>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</si>
  <si>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</si>
  <si>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</si>
  <si>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</si>
  <si>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</si>
  <si>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</si>
  <si>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</si>
  <si>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</si>
  <si>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</si>
  <si>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</si>
  <si>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</si>
  <si>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</si>
  <si>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</si>
  <si>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</si>
  <si>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</si>
  <si>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</si>
  <si>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</si>
  <si>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</si>
  <si>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</si>
  <si>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</si>
  <si>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</si>
  <si>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</si>
  <si>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</si>
  <si>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</si>
  <si>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</si>
  <si>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</si>
  <si>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</si>
  <si>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</si>
  <si>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</si>
  <si>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</si>
  <si>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</si>
  <si>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</si>
  <si>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</si>
  <si>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</si>
  <si>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</si>
  <si>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</si>
  <si>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</si>
  <si>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</si>
  <si>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</si>
  <si>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</si>
  <si>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</si>
  <si>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</si>
  <si>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</si>
  <si>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</si>
  <si>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</si>
  <si>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</si>
  <si>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</si>
  <si>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</si>
  <si>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</si>
  <si>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</si>
  <si>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</si>
  <si>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</si>
  <si>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</si>
  <si>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</si>
  <si>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</si>
  <si>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</si>
  <si>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</si>
  <si>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</si>
  <si>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</si>
  <si>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</si>
  <si>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</si>
  <si>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</si>
  <si>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</si>
  <si>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</si>
  <si>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</si>
  <si>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</si>
  <si>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</si>
  <si>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</si>
  <si>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</si>
  <si>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</si>
  <si>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</si>
  <si>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</si>
  <si>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</si>
  <si>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</si>
  <si>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</si>
  <si>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</si>
  <si>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</si>
  <si>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</si>
  <si>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</si>
  <si>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</si>
  <si>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</si>
  <si>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</si>
  <si>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</si>
  <si>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</si>
  <si>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</si>
  <si>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</si>
  <si>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</si>
  <si>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</si>
  <si>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</si>
  <si>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</si>
  <si>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</si>
  <si>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</si>
  <si>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</si>
  <si>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</si>
  <si>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</si>
  <si>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</si>
  <si>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</si>
  <si>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</si>
  <si>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</si>
  <si>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</si>
  <si>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</si>
  <si>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</si>
  <si>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</si>
  <si>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</si>
  <si>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</si>
  <si>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</si>
  <si>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</si>
  <si>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</si>
  <si>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</si>
  <si>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</si>
  <si>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</si>
  <si>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</si>
  <si>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</si>
  <si>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</si>
  <si>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</si>
  <si>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</si>
  <si>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</si>
  <si>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</si>
  <si>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</si>
  <si>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</si>
  <si>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</si>
  <si>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</si>
  <si>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</si>
  <si>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</si>
  <si>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</si>
  <si>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</si>
  <si>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</si>
  <si>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</si>
  <si>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</si>
  <si>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</si>
  <si>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</si>
  <si>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</si>
  <si>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</si>
  <si>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</si>
  <si>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</si>
  <si>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</si>
  <si>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</si>
  <si>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</si>
  <si>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</si>
  <si>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</si>
  <si>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</si>
  <si>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</si>
  <si>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</si>
  <si>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</si>
  <si>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</si>
  <si>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</si>
  <si>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</si>
  <si>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</si>
  <si>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</si>
  <si>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</si>
  <si>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</si>
  <si>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</si>
  <si>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</si>
  <si>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</si>
  <si>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</si>
  <si>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</si>
  <si>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</si>
  <si>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</si>
  <si>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</si>
  <si>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</si>
  <si>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</si>
  <si>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</si>
  <si>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</si>
  <si>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</si>
  <si>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</si>
  <si>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</si>
  <si>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</si>
  <si>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</si>
  <si>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</si>
  <si>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</si>
  <si>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</si>
  <si>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</si>
  <si>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</si>
  <si>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</si>
  <si>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</si>
  <si>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</si>
  <si>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</si>
  <si>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</si>
  <si>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</si>
  <si>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</si>
  <si>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</si>
  <si>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</si>
  <si>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</si>
  <si>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</si>
  <si>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</si>
  <si>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</si>
  <si>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</si>
  <si>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</si>
  <si>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</si>
  <si>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</si>
  <si>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</si>
  <si>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</si>
  <si>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</si>
  <si>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</si>
  <si>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</si>
  <si>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</si>
  <si>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</si>
  <si>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</si>
  <si>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</si>
  <si>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</si>
  <si>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</si>
  <si>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</si>
  <si>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</si>
  <si>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</si>
  <si>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</si>
  <si>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</si>
  <si>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</si>
  <si>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</si>
  <si>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</si>
  <si>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</si>
  <si>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</si>
  <si>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</si>
  <si>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</si>
  <si>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</si>
  <si>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</si>
  <si>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</si>
  <si>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</si>
  <si>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</si>
  <si>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</si>
  <si>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</si>
  <si>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</si>
  <si>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</si>
  <si>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</si>
  <si>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</si>
  <si>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</si>
  <si>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</si>
  <si>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</si>
  <si>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</si>
  <si>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</si>
  <si>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</si>
  <si>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</si>
  <si>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</si>
  <si>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</si>
  <si>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</si>
  <si>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</si>
  <si>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</si>
  <si>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</si>
  <si>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</si>
  <si>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</si>
  <si>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</si>
  <si>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</si>
  <si>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</si>
  <si>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</si>
  <si>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</si>
  <si>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</si>
  <si>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</si>
  <si>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</si>
  <si>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</si>
  <si>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</si>
  <si>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</si>
  <si>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</si>
  <si>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</si>
  <si>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</si>
  <si>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</si>
  <si>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</si>
  <si>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</si>
  <si>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</si>
  <si>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</si>
  <si>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</si>
  <si>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</si>
  <si>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</si>
  <si>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</si>
  <si>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</si>
  <si>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</si>
  <si>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</si>
  <si>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</si>
  <si>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</si>
  <si>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</si>
  <si>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</si>
  <si>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</si>
  <si>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</si>
  <si>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</si>
  <si>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</si>
  <si>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</si>
  <si>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</si>
  <si>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</si>
  <si>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</si>
  <si>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</si>
  <si>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</si>
  <si>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</si>
  <si>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</si>
  <si>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</si>
  <si>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</si>
  <si>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</si>
  <si>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</si>
  <si>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</si>
  <si>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</si>
  <si>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</si>
  <si>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</si>
  <si>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</si>
  <si>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</si>
  <si>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</si>
  <si>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</si>
  <si>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</si>
  <si>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</si>
  <si>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</si>
  <si>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</si>
  <si>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</si>
  <si>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</si>
  <si>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</si>
  <si>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</si>
  <si>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</si>
  <si>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</si>
  <si>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</si>
  <si>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</si>
  <si>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</si>
  <si>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</si>
  <si>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</si>
  <si>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</si>
  <si>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</si>
  <si>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</si>
  <si>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</si>
  <si>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</si>
  <si>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</si>
  <si>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</si>
  <si>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</si>
  <si>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</si>
  <si>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</si>
  <si>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</si>
  <si>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</si>
  <si>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</si>
  <si>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</si>
  <si>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</si>
  <si>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</si>
  <si>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</si>
  <si>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</si>
  <si>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</si>
  <si>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</si>
  <si>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</si>
  <si>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</si>
  <si>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</si>
  <si>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</si>
  <si>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</si>
  <si>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</si>
  <si>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</si>
  <si>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</si>
  <si>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</si>
  <si>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</si>
  <si>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</si>
  <si>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</si>
  <si>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</si>
  <si>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</si>
  <si>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</si>
  <si>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</si>
  <si>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</si>
  <si>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</si>
  <si>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</si>
  <si>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</si>
  <si>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</si>
  <si>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</si>
  <si>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</si>
  <si>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</si>
  <si>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</si>
  <si>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</si>
  <si>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</si>
  <si>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</si>
  <si>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</si>
  <si>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</si>
  <si>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</si>
  <si>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</si>
  <si>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</si>
  <si>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</si>
  <si>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</si>
  <si>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</si>
  <si>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</si>
  <si>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</si>
  <si>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</si>
  <si>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</si>
  <si>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</si>
  <si>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</si>
  <si>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</si>
  <si>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</si>
  <si>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</si>
  <si>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</si>
  <si>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</si>
  <si>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</si>
  <si>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</si>
  <si>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</si>
  <si>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</si>
  <si>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</si>
  <si>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</si>
  <si>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</si>
  <si>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</si>
  <si>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</si>
  <si>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</si>
  <si>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</si>
  <si>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</si>
  <si>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</si>
  <si>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</si>
  <si>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</si>
  <si>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</si>
  <si>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</si>
  <si>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</si>
  <si>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</si>
  <si>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</si>
  <si>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</si>
  <si>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</si>
  <si>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</si>
  <si>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</si>
  <si>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</si>
  <si>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</si>
  <si>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</si>
  <si>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</si>
  <si>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</si>
  <si>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</si>
  <si>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</si>
  <si>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</si>
  <si>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</si>
  <si>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</si>
  <si>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</si>
  <si>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</si>
  <si>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</si>
  <si>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</si>
  <si>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</si>
  <si>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</si>
  <si>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</si>
  <si>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</si>
  <si>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</si>
  <si>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</si>
  <si>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</si>
  <si>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</si>
  <si>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</si>
  <si>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</si>
  <si>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</si>
  <si>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</si>
  <si>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</si>
  <si>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</si>
  <si>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</si>
  <si>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</si>
  <si>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</si>
  <si>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</si>
  <si>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</si>
  <si>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</si>
  <si>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</si>
  <si>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</si>
  <si>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</si>
  <si>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</si>
  <si>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</si>
  <si>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</si>
  <si>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</si>
  <si>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</si>
  <si>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</si>
  <si>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</si>
  <si>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</si>
  <si>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</si>
  <si>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</si>
  <si>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</si>
  <si>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</si>
  <si>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</si>
  <si>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</si>
  <si>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</si>
  <si>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</si>
  <si>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</si>
  <si>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</si>
  <si>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</si>
  <si>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</si>
  <si>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</si>
  <si>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</si>
  <si>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</si>
  <si>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</si>
  <si>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</si>
  <si>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</si>
  <si>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</si>
  <si>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</si>
  <si>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</si>
  <si>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</si>
  <si>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</si>
  <si>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</si>
  <si>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</si>
  <si>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</si>
  <si>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</si>
  <si>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</si>
  <si>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</si>
  <si>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</si>
  <si>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</si>
  <si>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</si>
  <si>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</si>
  <si>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</si>
  <si>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</si>
  <si>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</si>
  <si>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</si>
  <si>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</si>
  <si>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</si>
  <si>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</si>
  <si>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</si>
  <si>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</si>
  <si>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</si>
  <si>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</si>
  <si>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</si>
  <si>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</si>
  <si>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</si>
  <si>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</si>
  <si>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</si>
  <si>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</si>
  <si>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</si>
  <si>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</si>
  <si>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</si>
  <si>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</si>
  <si>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</si>
  <si>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</si>
  <si>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</si>
  <si>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</si>
  <si>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</si>
  <si>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</si>
  <si>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</si>
  <si>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</si>
  <si>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</si>
  <si>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</si>
  <si>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</si>
  <si>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</si>
  <si>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</si>
  <si>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</si>
  <si>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</si>
  <si>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</si>
  <si>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</si>
  <si>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</si>
  <si>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</si>
  <si>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</si>
  <si>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</si>
  <si>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</si>
  <si>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</si>
  <si>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</si>
  <si>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</si>
  <si>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</si>
  <si>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</si>
  <si>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</si>
  <si>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</si>
  <si>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</si>
  <si>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</si>
  <si>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</si>
  <si>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</si>
  <si>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</si>
  <si>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</si>
  <si>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</si>
  <si>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</si>
  <si>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</si>
  <si>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</si>
  <si>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</si>
  <si>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</si>
  <si>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</si>
  <si>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</si>
  <si>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</si>
  <si>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</si>
  <si>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</si>
  <si>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</si>
  <si>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</si>
  <si>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</si>
  <si>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</si>
  <si>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</si>
  <si>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</si>
  <si>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</si>
  <si>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</si>
  <si>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</si>
  <si>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</si>
  <si>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</si>
  <si>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</si>
  <si>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</si>
  <si>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</si>
  <si>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</si>
  <si>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</si>
  <si>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</si>
  <si>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</si>
  <si>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</si>
  <si>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</si>
  <si>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</si>
  <si>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</si>
  <si>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</si>
  <si>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</si>
  <si>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</si>
  <si>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</si>
  <si>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</si>
  <si>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</si>
  <si>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</si>
  <si>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</si>
  <si>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</si>
  <si>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</si>
  <si>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</si>
  <si>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</si>
  <si>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</si>
  <si>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</si>
  <si>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</si>
  <si>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</si>
  <si>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</si>
  <si>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</si>
  <si>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</si>
  <si>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</si>
  <si>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</si>
  <si>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</si>
  <si>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</si>
  <si>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</si>
  <si>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</si>
  <si>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</si>
  <si>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</si>
  <si>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</si>
  <si>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</si>
  <si>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</si>
  <si>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</si>
  <si>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</si>
  <si>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</si>
  <si>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</si>
  <si>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</si>
  <si>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</si>
  <si>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</si>
  <si>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</si>
  <si>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</si>
  <si>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</si>
  <si>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</si>
  <si>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</si>
  <si>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</si>
  <si>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</si>
  <si>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</si>
  <si>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</si>
  <si>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</si>
  <si>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</si>
  <si>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</si>
  <si>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</si>
  <si>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</si>
  <si>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</si>
  <si>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</si>
  <si>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</si>
  <si>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</si>
  <si>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</si>
  <si>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</si>
  <si>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</si>
  <si>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</si>
  <si>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</si>
  <si>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</si>
  <si>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</si>
  <si>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</si>
  <si>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</si>
  <si>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</si>
  <si>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</si>
  <si>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</si>
  <si>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</si>
  <si>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</si>
  <si>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</si>
  <si>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</si>
  <si>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</si>
  <si>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</si>
  <si>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</si>
  <si>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</si>
  <si>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</si>
  <si>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</si>
  <si>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</si>
  <si>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</si>
  <si>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</si>
  <si>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</si>
  <si>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</si>
  <si>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</si>
  <si>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</si>
  <si>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</si>
  <si>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</si>
  <si>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</si>
  <si>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</si>
  <si>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</si>
  <si>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</si>
  <si>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</si>
  <si>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</si>
  <si>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</si>
  <si>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</si>
  <si>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</si>
  <si>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</si>
  <si>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</si>
  <si>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</si>
  <si>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</si>
  <si>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</si>
  <si>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</si>
  <si>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</si>
  <si>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</si>
  <si>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</si>
  <si>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</si>
  <si>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</si>
  <si>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</si>
  <si>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</si>
  <si>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</si>
  <si>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</si>
  <si>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</si>
  <si>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</si>
  <si>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</si>
  <si>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</si>
  <si>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</si>
  <si>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</si>
  <si>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</si>
  <si>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</si>
  <si>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</si>
  <si>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</si>
  <si>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</si>
  <si>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</si>
  <si>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</si>
  <si>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</si>
  <si>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</si>
  <si>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</si>
  <si>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</si>
  <si>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</si>
  <si>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</si>
  <si>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</si>
  <si>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</si>
  <si>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</si>
  <si>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</si>
  <si>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</si>
  <si>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</si>
  <si>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</si>
  <si>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</si>
  <si>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</si>
  <si>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</si>
  <si>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</si>
  <si>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</si>
  <si>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</si>
  <si>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</si>
  <si>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</si>
  <si>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</si>
  <si>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</si>
  <si>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</si>
  <si>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</si>
  <si>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</si>
  <si>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</si>
  <si>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</si>
  <si>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</si>
  <si>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</si>
  <si>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</si>
  <si>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</si>
  <si>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</si>
  <si>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</si>
  <si>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</si>
  <si>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</si>
  <si>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</si>
  <si>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</si>
  <si>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</si>
  <si>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</si>
  <si>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</si>
  <si>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</si>
  <si>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</si>
  <si>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</si>
  <si>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</si>
  <si>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</si>
  <si>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</si>
  <si>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</si>
  <si>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</si>
  <si>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</si>
  <si>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</si>
  <si>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</si>
  <si>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</si>
  <si>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</si>
  <si>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</si>
  <si>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</si>
  <si>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</si>
  <si>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</si>
  <si>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</si>
  <si>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</si>
  <si>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</si>
  <si>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</si>
  <si>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</si>
  <si>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</si>
  <si>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</si>
  <si>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</si>
  <si>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</si>
  <si>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</si>
  <si>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</si>
  <si>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</si>
  <si>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</si>
  <si>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</si>
  <si>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</si>
  <si>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</si>
  <si>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</si>
  <si>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</si>
  <si>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</si>
  <si>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</si>
  <si>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</si>
  <si>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</si>
  <si>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</si>
  <si>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</si>
  <si>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</si>
  <si>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</si>
  <si>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</si>
  <si>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</si>
  <si>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</si>
  <si>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</si>
  <si>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</si>
  <si>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</si>
  <si>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</si>
  <si>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</si>
  <si>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</si>
  <si>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</si>
  <si>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</si>
  <si>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</si>
  <si>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</si>
  <si>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</si>
  <si>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</si>
  <si>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</si>
  <si>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</si>
  <si>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</si>
  <si>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</si>
  <si>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</si>
  <si>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</si>
  <si>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</si>
  <si>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</si>
  <si>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</si>
  <si>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</si>
  <si>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</si>
  <si>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</si>
  <si>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</si>
  <si>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</si>
  <si>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</si>
  <si>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</si>
  <si>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</si>
  <si>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</si>
  <si>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</si>
  <si>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</si>
  <si>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</si>
  <si>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</si>
  <si>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</si>
  <si>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</si>
  <si>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</si>
  <si>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</si>
  <si>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</si>
  <si>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</si>
  <si>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</si>
  <si>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</si>
  <si>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</si>
  <si>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</si>
  <si>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</si>
  <si>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</si>
  <si>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</si>
  <si>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</si>
  <si>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</si>
  <si>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</si>
  <si>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</si>
  <si>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</si>
  <si>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</si>
  <si>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</si>
  <si>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</si>
  <si>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</si>
  <si>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</si>
  <si>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</si>
  <si>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</si>
  <si>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</si>
  <si>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</si>
  <si>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</si>
  <si>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</si>
  <si>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</si>
  <si>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</si>
  <si>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</si>
  <si>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</si>
  <si>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</si>
  <si>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</si>
  <si>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</si>
  <si>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</si>
  <si>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</si>
  <si>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</si>
  <si>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</si>
  <si>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</si>
  <si>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</si>
  <si>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</si>
  <si>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</si>
  <si>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</si>
  <si>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</si>
  <si>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</si>
  <si>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</si>
  <si>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</si>
  <si>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</si>
  <si>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</si>
  <si>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</si>
  <si>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</si>
  <si>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</si>
  <si>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</si>
  <si>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</si>
  <si>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</si>
  <si>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</si>
  <si>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</si>
  <si>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</si>
  <si>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</si>
  <si>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</si>
  <si>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</si>
  <si>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</si>
  <si>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</si>
  <si>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</si>
  <si>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</si>
  <si>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</si>
  <si>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</si>
  <si>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</si>
  <si>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</si>
  <si>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</si>
  <si>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</si>
  <si>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</si>
  <si>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</si>
  <si>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</si>
  <si>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</si>
  <si>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</si>
  <si>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</si>
  <si>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</si>
  <si>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</si>
  <si>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</si>
  <si>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</si>
  <si>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</si>
  <si>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</si>
  <si>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</si>
  <si>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</si>
  <si>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</si>
  <si>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</si>
  <si>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</si>
  <si>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</si>
  <si>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</si>
  <si>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</si>
  <si>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</si>
  <si>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</si>
  <si>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</si>
  <si>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</si>
  <si>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</si>
  <si>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</si>
  <si>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</si>
  <si>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</si>
  <si>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</si>
  <si>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</si>
  <si>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</si>
  <si>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</si>
  <si>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</si>
  <si>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</si>
  <si>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</si>
  <si>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</si>
  <si>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</si>
  <si>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</si>
  <si>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</si>
  <si>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</si>
  <si>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</si>
  <si>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</si>
  <si>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</si>
  <si>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</si>
  <si>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</si>
  <si>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</si>
  <si>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</si>
  <si>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</si>
  <si>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</si>
  <si>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</si>
  <si>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</si>
  <si>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</si>
  <si>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</si>
  <si>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</si>
  <si>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</si>
  <si>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</si>
  <si>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</si>
  <si>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</si>
  <si>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</si>
  <si>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</si>
  <si>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</si>
  <si>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</si>
  <si>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</si>
  <si>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</si>
  <si>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</si>
  <si>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</si>
  <si>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</si>
  <si>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</si>
  <si>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</si>
  <si>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</si>
  <si>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</si>
  <si>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</si>
  <si>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</si>
  <si>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</si>
  <si>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</si>
  <si>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</si>
  <si>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</si>
  <si>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</si>
  <si>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</si>
  <si>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</si>
  <si>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</si>
  <si>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</si>
  <si>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</si>
  <si>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</si>
  <si>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</si>
  <si>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</si>
  <si>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</si>
  <si>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</si>
  <si>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</si>
  <si>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</si>
  <si>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</si>
  <si>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</si>
  <si>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</si>
  <si>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</si>
  <si>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</si>
  <si>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</si>
  <si>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</si>
  <si>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</si>
  <si>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</si>
  <si>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</si>
  <si>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</si>
  <si>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</si>
  <si>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</si>
  <si>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</si>
  <si>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</si>
  <si>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</si>
  <si>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</si>
  <si>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</si>
  <si>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</si>
  <si>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</si>
  <si>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</si>
  <si>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</si>
  <si>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</si>
  <si>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</si>
  <si>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</si>
  <si>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</si>
  <si>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</si>
  <si>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</si>
  <si>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</si>
  <si>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</si>
  <si>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</si>
  <si>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</si>
  <si>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</si>
  <si>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</si>
  <si>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</si>
  <si>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</si>
  <si>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</si>
  <si>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</si>
  <si>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</si>
  <si>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</si>
  <si>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</si>
  <si>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</si>
  <si>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</si>
  <si>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</si>
  <si>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</si>
  <si>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</si>
  <si>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</si>
  <si>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</si>
  <si>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</si>
  <si>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</si>
  <si>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</si>
  <si>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</si>
  <si>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</si>
  <si>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</si>
  <si>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</si>
  <si>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</si>
  <si>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</si>
  <si>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</si>
  <si>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</si>
  <si>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</si>
  <si>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</si>
  <si>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</si>
  <si>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</si>
  <si>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</si>
  <si>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</si>
  <si>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</si>
  <si>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</si>
  <si>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</si>
  <si>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</si>
  <si>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</si>
  <si>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</si>
  <si>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</si>
  <si>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</si>
  <si>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</si>
  <si>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</si>
  <si>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</si>
  <si>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</si>
  <si>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</si>
  <si>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</si>
  <si>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</si>
  <si>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</si>
  <si>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</si>
  <si>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</si>
  <si>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</si>
  <si>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</si>
  <si>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</si>
  <si>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</si>
  <si>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</si>
  <si>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</si>
  <si>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</si>
  <si>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</si>
  <si>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</si>
  <si>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</si>
  <si>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</si>
  <si>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</si>
  <si>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</si>
  <si>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</si>
  <si>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</si>
  <si>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</si>
  <si>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</si>
  <si>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</si>
  <si>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</si>
  <si>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</si>
  <si>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</si>
  <si>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</si>
  <si>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</si>
  <si>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</si>
  <si>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</si>
  <si>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</si>
  <si>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</si>
  <si>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</si>
  <si>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</si>
  <si>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</si>
  <si>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</si>
  <si>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</si>
  <si>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</si>
  <si>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</si>
  <si>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</si>
  <si>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</si>
  <si>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</si>
  <si>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</si>
  <si>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</si>
  <si>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</si>
  <si>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</si>
  <si>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</si>
  <si>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</si>
  <si>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</si>
  <si>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</si>
  <si>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</si>
  <si>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</si>
  <si>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</si>
  <si>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</si>
  <si>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</si>
  <si>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</si>
  <si>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</si>
  <si>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</si>
  <si>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</si>
  <si>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</si>
  <si>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</si>
  <si>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</si>
  <si>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</si>
  <si>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</si>
  <si>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</si>
  <si>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</si>
  <si>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</si>
  <si>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</si>
  <si>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</si>
  <si>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</si>
  <si>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</si>
  <si>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</si>
  <si>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</si>
  <si>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</si>
  <si>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</si>
  <si>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</si>
  <si>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</si>
  <si>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</si>
  <si>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</si>
  <si>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</si>
  <si>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</si>
  <si>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</si>
  <si>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</si>
  <si>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</si>
  <si>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</si>
  <si>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</si>
  <si>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</si>
  <si>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</si>
  <si>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</si>
  <si>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</si>
  <si>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</si>
  <si>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</si>
  <si>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</si>
  <si>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</si>
  <si>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</si>
  <si>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</si>
  <si>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</si>
  <si>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</si>
  <si>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</si>
  <si>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</si>
  <si>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</si>
  <si>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</si>
  <si>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</si>
  <si>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</si>
  <si>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</si>
  <si>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</si>
  <si>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</si>
  <si>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</si>
  <si>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</si>
  <si>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</si>
  <si>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</si>
  <si>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</si>
  <si>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</si>
  <si>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</si>
  <si>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</si>
  <si>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</si>
  <si>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</si>
  <si>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</si>
  <si>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</si>
  <si>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</si>
  <si>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</si>
  <si>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</si>
  <si>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</si>
  <si>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</si>
  <si>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</si>
  <si>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</si>
  <si>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</si>
  <si>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</si>
  <si>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</si>
  <si>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</si>
  <si>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</si>
  <si>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</si>
  <si>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</si>
  <si>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</si>
  <si>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</si>
  <si>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</si>
  <si>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</si>
  <si>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</si>
  <si>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</si>
  <si>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</si>
  <si>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</si>
  <si>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</si>
  <si>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</si>
  <si>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</si>
  <si>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</si>
  <si>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</si>
  <si>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</si>
  <si>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</si>
  <si>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</si>
  <si>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</si>
  <si>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</si>
  <si>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</si>
  <si>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</si>
  <si>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</si>
  <si>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</si>
  <si>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</si>
  <si>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</si>
  <si>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</si>
  <si>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</si>
  <si>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</si>
  <si>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</si>
  <si>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</si>
  <si>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</si>
  <si>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</si>
  <si>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</si>
  <si>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</si>
  <si>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</si>
  <si>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</si>
  <si>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</si>
  <si>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</si>
  <si>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</si>
  <si>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</si>
  <si>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</si>
  <si>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</si>
  <si>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</si>
  <si>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</si>
  <si>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</si>
  <si>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</si>
  <si>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</si>
  <si>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</si>
  <si>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</si>
  <si>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</si>
  <si>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</si>
  <si>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</si>
  <si>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</si>
  <si>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</si>
  <si>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</si>
  <si>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</si>
  <si>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</si>
  <si>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</si>
  <si>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</si>
  <si>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</si>
  <si>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</si>
  <si>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</si>
  <si>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</si>
  <si>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</si>
  <si>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</si>
  <si>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</si>
  <si>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</si>
  <si>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</si>
  <si>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</si>
  <si>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</si>
  <si>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</si>
  <si>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</si>
  <si>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</si>
  <si>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</si>
  <si>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</si>
  <si>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</si>
  <si>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</si>
  <si>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</si>
  <si>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</si>
  <si>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</si>
  <si>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</si>
  <si>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</si>
  <si>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</si>
  <si>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</si>
  <si>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</si>
  <si>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</si>
  <si>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</si>
  <si>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</si>
  <si>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</si>
  <si>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</si>
  <si>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</si>
  <si>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</si>
  <si>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</si>
  <si>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</si>
  <si>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</si>
  <si>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</si>
  <si>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</si>
  <si>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</si>
  <si>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</si>
  <si>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</si>
  <si>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</si>
  <si>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</si>
  <si>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</si>
  <si>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</si>
  <si>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</si>
  <si>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</si>
  <si>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</si>
  <si>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</si>
  <si>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</si>
  <si>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</si>
  <si>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</si>
  <si>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</si>
  <si>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</si>
  <si>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</si>
  <si>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</si>
  <si>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</si>
  <si>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</si>
  <si>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</si>
  <si>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</si>
  <si>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</si>
  <si>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</si>
  <si>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</si>
  <si>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</si>
  <si>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</si>
  <si>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</si>
  <si>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</si>
  <si>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</si>
  <si>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</si>
  <si>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</si>
  <si>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</si>
  <si>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</si>
  <si>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</si>
  <si>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</si>
  <si>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</si>
  <si>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</si>
  <si>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</si>
  <si>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</si>
  <si>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</si>
  <si>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</si>
  <si>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</si>
  <si>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</si>
  <si>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</si>
  <si>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</si>
  <si>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</si>
  <si>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</si>
  <si>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</si>
  <si>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</si>
  <si>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</si>
  <si>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</si>
  <si>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</si>
  <si>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</si>
  <si>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</si>
  <si>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</si>
  <si>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</si>
  <si>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</si>
  <si>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</si>
  <si>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</si>
  <si>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</si>
  <si>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</si>
  <si>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</si>
  <si>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</si>
  <si>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</si>
  <si>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</si>
  <si>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</si>
  <si>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</si>
  <si>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</si>
  <si>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</si>
  <si>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</si>
  <si>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</si>
  <si>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</si>
  <si>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</si>
  <si>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</si>
  <si>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</si>
  <si>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</si>
  <si>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</si>
  <si>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</si>
  <si>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</si>
  <si>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</si>
  <si>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</si>
  <si>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</si>
  <si>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</si>
  <si>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</si>
  <si>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</si>
  <si>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</si>
  <si>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</si>
  <si>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</si>
  <si>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</si>
  <si>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</si>
  <si>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</si>
  <si>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</si>
  <si>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</si>
  <si>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</si>
  <si>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</si>
  <si>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</si>
  <si>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</si>
  <si>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</si>
  <si>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</si>
  <si>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</si>
  <si>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</si>
  <si>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</si>
  <si>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</si>
  <si>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</si>
  <si>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</si>
  <si>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</si>
  <si>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</si>
  <si>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</si>
  <si>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</si>
  <si>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</si>
  <si>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</si>
  <si>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</si>
  <si>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</si>
  <si>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</si>
  <si>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</si>
  <si>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</si>
  <si>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</si>
  <si>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</si>
  <si>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</si>
  <si>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</si>
  <si>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</si>
  <si>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</si>
  <si>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</si>
  <si>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</si>
  <si>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</si>
  <si>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</si>
  <si>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</si>
  <si>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</si>
  <si>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</si>
  <si>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</si>
  <si>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</si>
  <si>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</si>
  <si>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</si>
  <si>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</si>
  <si>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</si>
  <si>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</si>
  <si>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</si>
  <si>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</si>
  <si>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</si>
  <si>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</si>
  <si>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</si>
  <si>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</si>
  <si>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</si>
  <si>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</si>
  <si>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</si>
  <si>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</si>
  <si>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</si>
  <si>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</si>
  <si>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</si>
  <si>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</si>
  <si>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</si>
  <si>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</si>
  <si>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</si>
  <si>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</si>
  <si>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</si>
  <si>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</si>
  <si>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</si>
  <si>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</si>
  <si>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</si>
  <si>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</si>
  <si>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</si>
  <si>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</si>
  <si>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</si>
  <si>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</si>
  <si>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</si>
  <si>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</si>
  <si>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</si>
  <si>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</si>
  <si>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</si>
  <si>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</si>
  <si>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</si>
  <si>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</si>
  <si>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</si>
  <si>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</si>
  <si>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</si>
  <si>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</si>
  <si>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</si>
  <si>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</si>
  <si>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</si>
  <si>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</si>
  <si>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</si>
  <si>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</si>
  <si>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</si>
  <si>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</si>
  <si>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</si>
  <si>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</si>
  <si>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</si>
  <si>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</si>
  <si>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</si>
  <si>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</si>
  <si>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</si>
  <si>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</si>
  <si>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</si>
  <si>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</si>
  <si>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</si>
  <si>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</si>
  <si>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</si>
  <si>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</si>
  <si>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</si>
  <si>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</si>
  <si>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</si>
  <si>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</si>
  <si>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</si>
  <si>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</si>
  <si>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</si>
  <si>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</si>
  <si>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</si>
  <si>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</si>
  <si>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</si>
  <si>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</si>
  <si>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</si>
  <si>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</si>
  <si>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</si>
  <si>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</si>
  <si>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</si>
  <si>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</si>
  <si>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</si>
  <si>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</si>
  <si>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</si>
  <si>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</si>
  <si>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</si>
  <si>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</si>
  <si>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</si>
  <si>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</si>
  <si>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</si>
  <si>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</si>
  <si>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</si>
  <si>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</si>
  <si>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</si>
  <si>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</si>
  <si>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</si>
  <si>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</si>
  <si>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</si>
  <si>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</si>
  <si>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</si>
  <si>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</si>
  <si>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</si>
  <si>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</si>
  <si>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</si>
  <si>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</si>
  <si>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</si>
  <si>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</si>
  <si>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</si>
  <si>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</si>
  <si>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</si>
  <si>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</si>
  <si>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</si>
  <si>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</si>
  <si>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</si>
  <si>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</si>
  <si>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</si>
  <si>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</si>
  <si>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</si>
  <si>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</si>
  <si>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</si>
  <si>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</si>
  <si>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</si>
  <si>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</si>
  <si>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</si>
  <si>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</si>
  <si>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</si>
  <si>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</si>
  <si>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</si>
  <si>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</si>
  <si>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</si>
  <si>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</si>
  <si>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</si>
  <si>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</si>
  <si>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</si>
  <si>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</si>
  <si>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</si>
  <si>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</si>
  <si>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</si>
  <si>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</si>
  <si>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</si>
  <si>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</si>
  <si>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</si>
  <si>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</si>
  <si>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</si>
  <si>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</si>
  <si>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</si>
  <si>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</si>
  <si>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</si>
  <si>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</si>
  <si>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</si>
  <si>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</si>
  <si>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</si>
  <si>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</si>
  <si>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</si>
  <si>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</si>
  <si>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</si>
  <si>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</si>
  <si>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</si>
  <si>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</si>
  <si>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</si>
  <si>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</si>
  <si>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</si>
  <si>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</si>
  <si>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</si>
  <si>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</si>
  <si>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</si>
  <si>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</si>
  <si>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</si>
  <si>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</si>
  <si>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</si>
  <si>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</si>
  <si>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</si>
  <si>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</si>
  <si>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</si>
  <si>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</si>
  <si>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</si>
  <si>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</si>
  <si>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</si>
  <si>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</si>
  <si>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</si>
  <si>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</si>
  <si>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</si>
  <si>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</si>
  <si>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</si>
  <si>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</si>
  <si>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</si>
  <si>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</si>
  <si>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</si>
  <si>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</si>
  <si>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</si>
  <si>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</si>
  <si>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</si>
  <si>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</si>
  <si>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</si>
  <si>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</si>
  <si>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</si>
  <si>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</si>
  <si>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</si>
  <si>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</si>
  <si>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</si>
  <si>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</si>
  <si>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</si>
  <si>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</si>
  <si>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</si>
  <si>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</si>
  <si>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</si>
  <si>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</si>
  <si>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</si>
  <si>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</si>
  <si>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</si>
  <si>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</si>
  <si>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</si>
  <si>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</si>
  <si>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</si>
  <si>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</si>
  <si>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</si>
  <si>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</si>
  <si>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</si>
  <si>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</si>
  <si>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</si>
  <si>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</si>
  <si>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</si>
  <si>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</si>
  <si>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</si>
  <si>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</si>
  <si>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</si>
  <si>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</si>
  <si>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</si>
  <si>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</si>
  <si>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</si>
  <si>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</si>
  <si>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</si>
  <si>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</si>
  <si>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</si>
  <si>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</si>
  <si>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</si>
  <si>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</si>
  <si>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</si>
  <si>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</si>
  <si>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</si>
  <si>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</si>
  <si>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</si>
  <si>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</si>
  <si>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</si>
  <si>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</si>
  <si>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</si>
  <si>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</si>
  <si>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</si>
  <si>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</si>
  <si>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</si>
  <si>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</si>
  <si>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</si>
  <si>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</si>
  <si>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</si>
  <si>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</si>
  <si>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</si>
  <si>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</si>
  <si>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</si>
  <si>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</si>
  <si>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</si>
  <si>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</si>
  <si>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</si>
  <si>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</si>
  <si>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</si>
  <si>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</si>
  <si>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</si>
  <si>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</si>
  <si>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</si>
  <si>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</si>
  <si>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</si>
  <si>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</si>
  <si>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</si>
  <si>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</si>
  <si>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</si>
  <si>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</si>
  <si>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</si>
  <si>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</si>
  <si>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</si>
  <si>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</si>
  <si>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</si>
  <si>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</si>
  <si>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</si>
  <si>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</si>
  <si>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</si>
  <si>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</si>
  <si>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</si>
  <si>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</si>
  <si>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</si>
  <si>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</si>
  <si>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</si>
  <si>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</si>
  <si>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</si>
  <si>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</si>
  <si>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</si>
  <si>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</si>
  <si>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</si>
  <si>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</si>
  <si>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</si>
  <si>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</si>
  <si>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</si>
  <si>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</si>
  <si>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</si>
  <si>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</si>
  <si>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</si>
  <si>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</si>
  <si>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</si>
  <si>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</si>
  <si>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</si>
  <si>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</si>
  <si>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</si>
  <si>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</si>
  <si>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</si>
  <si>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</si>
  <si>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</si>
  <si>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</si>
  <si>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</si>
  <si>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</si>
  <si>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</si>
  <si>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</si>
  <si>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</si>
  <si>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</si>
  <si>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</si>
  <si>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</si>
  <si>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</si>
  <si>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</si>
  <si>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</si>
  <si>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</si>
  <si>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</si>
  <si>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</si>
  <si>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</si>
  <si>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</si>
  <si>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</si>
  <si>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</si>
  <si>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</si>
  <si>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</si>
  <si>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</si>
  <si>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</si>
  <si>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</si>
  <si>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</si>
  <si>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</si>
  <si>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</si>
  <si>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</si>
  <si>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</si>
  <si>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</si>
  <si>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</si>
  <si>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</si>
  <si>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</si>
  <si>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</si>
  <si>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</si>
  <si>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</si>
  <si>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</si>
  <si>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</si>
  <si>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</si>
  <si>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</si>
  <si>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</si>
  <si>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</si>
  <si>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</si>
  <si>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</si>
  <si>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</si>
  <si>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</si>
  <si>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</si>
  <si>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</si>
  <si>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</si>
  <si>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</si>
  <si>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</si>
  <si>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</si>
  <si>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</si>
  <si>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</si>
  <si>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</si>
  <si>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</si>
  <si>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</si>
  <si>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</si>
  <si>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</si>
  <si>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</si>
  <si>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</si>
  <si>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</si>
  <si>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</si>
  <si>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</si>
  <si>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</si>
  <si>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</si>
  <si>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</si>
  <si>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</si>
  <si>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</si>
  <si>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</si>
  <si>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</si>
  <si>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</si>
  <si>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</si>
  <si>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</si>
  <si>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</si>
  <si>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</si>
  <si>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</si>
  <si>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</si>
  <si>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</si>
  <si>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</si>
  <si>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</si>
  <si>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</si>
  <si>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</si>
  <si>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</si>
  <si>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</si>
  <si>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</si>
  <si>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</si>
  <si>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</si>
  <si>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</si>
  <si>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</si>
  <si>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</si>
  <si>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</si>
  <si>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</si>
  <si>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</si>
  <si>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</si>
  <si>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</si>
  <si>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</si>
  <si>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</si>
  <si>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</si>
  <si>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</si>
  <si>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</si>
  <si>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</si>
  <si>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</si>
  <si>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</si>
  <si>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</si>
  <si>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</si>
  <si>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</si>
  <si>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</si>
  <si>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</si>
  <si>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</si>
  <si>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</si>
  <si>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</si>
  <si>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</si>
  <si>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</si>
  <si>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</si>
  <si>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</si>
  <si>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</si>
  <si>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</si>
  <si>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</si>
  <si>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</si>
  <si>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</si>
  <si>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</si>
  <si>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</si>
  <si>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</si>
  <si>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</si>
  <si>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</si>
  <si>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</si>
  <si>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</si>
  <si>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</si>
  <si>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</si>
  <si>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</si>
  <si>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</si>
  <si>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</si>
  <si>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</si>
  <si>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</si>
  <si>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</si>
  <si>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</si>
  <si>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</si>
  <si>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</si>
  <si>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</si>
  <si>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</si>
  <si>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</si>
  <si>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</si>
  <si>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</si>
  <si>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</si>
  <si>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</si>
  <si>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</si>
  <si>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</si>
  <si>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</si>
  <si>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</si>
  <si>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</si>
  <si>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</si>
  <si>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</si>
  <si>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</si>
  <si>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</si>
  <si>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</si>
  <si>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</si>
  <si>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</si>
  <si>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</si>
  <si>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</si>
  <si>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</si>
  <si>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</si>
  <si>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</si>
  <si>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</si>
  <si>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</si>
  <si>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</si>
  <si>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</si>
  <si>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</si>
  <si>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</si>
  <si>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</si>
  <si>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</si>
  <si>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</si>
  <si>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</si>
  <si>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</si>
  <si>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</si>
  <si>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</si>
  <si>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</si>
  <si>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</si>
  <si>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</si>
  <si>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</si>
  <si>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</si>
  <si>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</si>
  <si>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</si>
  <si>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</si>
  <si>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</si>
  <si>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</si>
  <si>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</si>
  <si>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</si>
  <si>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</si>
  <si>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</si>
  <si>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</si>
  <si>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</si>
  <si>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</si>
  <si>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</si>
  <si>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</si>
  <si>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</si>
  <si>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</si>
  <si>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</si>
  <si>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</si>
  <si>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</si>
  <si>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</si>
  <si>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</si>
  <si>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</si>
  <si>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</si>
  <si>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</si>
  <si>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</si>
  <si>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</si>
  <si>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</si>
  <si>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</si>
  <si>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</si>
  <si>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</si>
  <si>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</si>
  <si>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</si>
  <si>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</si>
  <si>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</si>
  <si>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</si>
  <si>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</si>
  <si>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</si>
  <si>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</si>
  <si>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</si>
  <si>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</si>
  <si>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</si>
  <si>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</si>
  <si>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</si>
  <si>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</si>
  <si>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</si>
  <si>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</si>
  <si>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</si>
  <si>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</si>
  <si>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</si>
  <si>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</si>
  <si>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</si>
  <si>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</si>
  <si>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</si>
  <si>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</si>
  <si>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</si>
  <si>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</si>
  <si>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</si>
  <si>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</si>
  <si>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</si>
  <si>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</si>
  <si>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</si>
  <si>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</si>
  <si>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</si>
  <si>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</si>
  <si>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</si>
  <si>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</si>
  <si>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</si>
  <si>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</si>
  <si>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</si>
  <si>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</si>
  <si>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</si>
  <si>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</si>
  <si>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</si>
  <si>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</si>
  <si>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</si>
  <si>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</si>
  <si>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</si>
  <si>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</si>
  <si>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</si>
  <si>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</si>
  <si>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</si>
  <si>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</si>
  <si>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</si>
  <si>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</si>
  <si>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</si>
  <si>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</si>
  <si>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</si>
  <si>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</si>
  <si>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</si>
  <si>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</si>
  <si>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</si>
  <si>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</si>
  <si>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</si>
  <si>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</si>
  <si>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</si>
  <si>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</si>
  <si>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</si>
  <si>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</si>
  <si>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</si>
  <si>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</si>
  <si>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</si>
  <si>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</si>
  <si>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</si>
  <si>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</si>
  <si>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</si>
  <si>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</si>
  <si>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</si>
  <si>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</si>
  <si>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</si>
  <si>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</si>
  <si>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</si>
  <si>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</si>
  <si>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</si>
  <si>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</si>
  <si>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</si>
  <si>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</si>
  <si>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</si>
  <si>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</si>
  <si>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</si>
  <si>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</si>
  <si>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</si>
  <si>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</si>
  <si>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</si>
  <si>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</si>
  <si>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</si>
  <si>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</si>
  <si>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</si>
  <si>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</si>
  <si>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</si>
  <si>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</si>
  <si>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</si>
  <si>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</si>
  <si>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</si>
  <si>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</si>
  <si>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</si>
  <si>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</si>
  <si>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</si>
  <si>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</si>
  <si>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</si>
  <si>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</si>
  <si>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</si>
  <si>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</si>
  <si>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</si>
  <si>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</si>
  <si>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</si>
  <si>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</si>
  <si>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</si>
  <si>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</si>
  <si>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</si>
  <si>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</si>
  <si>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</si>
  <si>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</si>
  <si>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</si>
  <si>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</si>
  <si>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</si>
  <si>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</si>
  <si>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</si>
  <si>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</si>
  <si>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</si>
  <si>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</si>
  <si>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</si>
  <si>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</si>
  <si>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</si>
  <si>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</si>
  <si>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</si>
  <si>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</si>
  <si>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</si>
  <si>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</si>
  <si>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</si>
  <si>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</si>
  <si>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</si>
  <si>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</si>
  <si>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</si>
  <si>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</si>
  <si>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</si>
  <si>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</si>
  <si>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</si>
  <si>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</si>
  <si>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</si>
  <si>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</si>
  <si>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</si>
  <si>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</si>
  <si>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</si>
  <si>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</si>
  <si>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</si>
  <si>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</si>
  <si>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</si>
  <si>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</si>
  <si>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</si>
  <si>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</si>
  <si>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</si>
  <si>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</si>
  <si>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</si>
  <si>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</si>
  <si>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</si>
  <si>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</si>
  <si>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</si>
  <si>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</si>
  <si>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</si>
  <si>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</si>
  <si>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</si>
  <si>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</si>
  <si>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</si>
  <si>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</si>
  <si>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</si>
  <si>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</si>
  <si>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</si>
  <si>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</si>
  <si>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</si>
  <si>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</si>
  <si>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</si>
  <si>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</si>
  <si>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</si>
  <si>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</si>
  <si>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</si>
  <si>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</si>
  <si>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</si>
  <si>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</si>
  <si>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</si>
  <si>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</si>
  <si>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</si>
  <si>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</si>
  <si>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</si>
  <si>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</si>
  <si>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</si>
  <si>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</si>
  <si>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</si>
  <si>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</si>
  <si>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</si>
  <si>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</si>
  <si>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</si>
  <si>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</si>
  <si>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</si>
  <si>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</si>
  <si>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</si>
  <si>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</si>
  <si>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</si>
  <si>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</si>
  <si>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</si>
  <si>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</si>
  <si>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</si>
  <si>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</si>
  <si>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</si>
  <si>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</si>
  <si>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</si>
  <si>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</si>
  <si>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</si>
  <si>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</si>
  <si>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</si>
  <si>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</si>
  <si>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</si>
  <si>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</si>
  <si>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</si>
  <si>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</si>
  <si>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</si>
  <si>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</si>
  <si>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</si>
  <si>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</si>
  <si>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</si>
  <si>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</si>
  <si>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</si>
  <si>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</si>
  <si>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</si>
  <si>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</si>
  <si>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</si>
  <si>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</si>
  <si>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</si>
  <si>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</si>
  <si>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</si>
  <si>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</si>
  <si>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</si>
  <si>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</si>
  <si>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</si>
  <si>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</si>
  <si>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</si>
  <si>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</si>
  <si>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</si>
  <si>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</si>
  <si>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</si>
  <si>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</si>
  <si>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</si>
  <si>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</si>
  <si>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</si>
  <si>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</si>
  <si>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</si>
  <si>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</si>
  <si>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</si>
  <si>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</si>
  <si>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</si>
  <si>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</si>
  <si>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</si>
  <si>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</si>
  <si>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</si>
  <si>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</si>
  <si>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</si>
  <si>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</si>
  <si>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</si>
  <si>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</si>
  <si>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</si>
  <si>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</si>
  <si>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</si>
  <si>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</si>
  <si>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</si>
  <si>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</si>
  <si>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</si>
  <si>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</si>
  <si>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</si>
  <si>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</si>
  <si>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</si>
  <si>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</si>
  <si>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</si>
  <si>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</si>
  <si>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</si>
  <si>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</si>
  <si>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</si>
  <si>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</si>
  <si>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</si>
  <si>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</si>
  <si>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</si>
  <si>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</si>
  <si>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</si>
  <si>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</si>
  <si>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</si>
  <si>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</si>
  <si>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</si>
  <si>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</si>
  <si>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</si>
  <si>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</si>
  <si>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</si>
  <si>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</si>
  <si>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</si>
  <si>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</si>
  <si>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</si>
  <si>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</si>
  <si>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</si>
  <si>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</si>
  <si>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</si>
  <si>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</si>
  <si>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</si>
  <si>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</si>
  <si>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</si>
  <si>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</si>
  <si>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</si>
  <si>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</si>
  <si>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</si>
  <si>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</si>
  <si>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</si>
  <si>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</si>
  <si>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</si>
  <si>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</si>
  <si>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</si>
  <si>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</si>
  <si>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</si>
  <si>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</si>
  <si>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</si>
  <si>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</si>
  <si>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</si>
  <si>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</si>
  <si>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</si>
  <si>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</si>
  <si>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</si>
  <si>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</si>
  <si>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</si>
  <si>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</si>
  <si>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</si>
  <si>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</si>
  <si>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</si>
  <si>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</si>
  <si>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</si>
  <si>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</si>
  <si>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</si>
  <si>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</si>
  <si>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</si>
  <si>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</si>
  <si>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</si>
  <si>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</si>
  <si>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</si>
  <si>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</si>
  <si>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</si>
  <si>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</si>
  <si>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</si>
  <si>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</si>
  <si>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</si>
  <si>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</si>
  <si>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</si>
  <si>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</si>
  <si>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</si>
  <si>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</si>
  <si>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</si>
  <si>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</si>
  <si>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</si>
  <si>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</si>
  <si>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</si>
  <si>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</si>
  <si>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</si>
  <si>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</si>
  <si>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</si>
  <si>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</si>
  <si>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</si>
  <si>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</si>
  <si>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</si>
  <si>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</si>
  <si>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</si>
  <si>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</si>
  <si>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</si>
  <si>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</si>
  <si>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</si>
  <si>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</si>
  <si>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</si>
  <si>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</si>
  <si>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</si>
  <si>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</si>
  <si>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</si>
  <si>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</si>
  <si>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</si>
  <si>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</si>
  <si>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</si>
  <si>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</si>
  <si>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</si>
  <si>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</si>
  <si>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</si>
  <si>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</si>
  <si>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</si>
  <si>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</si>
  <si>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</si>
  <si>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</si>
  <si>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</si>
  <si>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</si>
  <si>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</si>
  <si>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</si>
  <si>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</si>
  <si>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</si>
  <si>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</si>
  <si>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</si>
  <si>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</si>
  <si>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</si>
  <si>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</si>
  <si>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</si>
  <si>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</si>
  <si>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</si>
  <si>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</si>
  <si>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</si>
  <si>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</si>
  <si>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</si>
  <si>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</si>
  <si>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</si>
  <si>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</si>
  <si>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</si>
  <si>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</si>
  <si>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</si>
  <si>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</si>
  <si>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</si>
  <si>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</si>
  <si>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</si>
  <si>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</si>
  <si>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</si>
  <si>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</si>
  <si>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</si>
  <si>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</si>
  <si>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</si>
  <si>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</si>
  <si>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</si>
  <si>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</si>
  <si>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</si>
  <si>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</si>
  <si>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</si>
  <si>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</si>
  <si>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</si>
  <si>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</si>
  <si>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</si>
  <si>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</si>
  <si>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</si>
  <si>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</si>
  <si>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</si>
  <si>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</si>
  <si>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</si>
  <si>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</si>
  <si>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</si>
  <si>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</si>
  <si>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</si>
  <si>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</si>
  <si>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</si>
  <si>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</si>
  <si>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</si>
  <si>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</si>
  <si>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</si>
  <si>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</si>
  <si>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</si>
  <si>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</si>
  <si>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</si>
  <si>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</si>
  <si>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</si>
  <si>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</si>
  <si>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</si>
  <si>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</si>
  <si>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</si>
  <si>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</si>
  <si>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</si>
  <si>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</si>
  <si>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</si>
  <si>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</si>
  <si>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</si>
  <si>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</si>
  <si>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</si>
  <si>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</si>
  <si>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</si>
  <si>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</si>
  <si>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</si>
  <si>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</si>
  <si>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</si>
  <si>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</si>
  <si>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</si>
  <si>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</si>
  <si>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</si>
  <si>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</si>
  <si>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</si>
  <si>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</si>
  <si>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</si>
  <si>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</si>
  <si>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</si>
  <si>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</si>
  <si>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</si>
  <si>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</si>
  <si>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</si>
  <si>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</si>
  <si>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</si>
  <si>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</si>
  <si>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</si>
  <si>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</si>
  <si>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</si>
  <si>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</si>
  <si>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</si>
  <si>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</si>
  <si>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</si>
  <si>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</si>
  <si>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</si>
  <si>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</si>
  <si>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</si>
  <si>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</si>
  <si>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</si>
  <si>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</si>
  <si>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</si>
  <si>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</si>
  <si>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</si>
  <si>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</si>
  <si>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</si>
  <si>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</si>
  <si>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</si>
  <si>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</si>
  <si>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</si>
  <si>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</si>
  <si>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</si>
  <si>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</si>
  <si>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</si>
  <si>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</si>
  <si>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</si>
  <si>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</si>
  <si>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</si>
  <si>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</si>
  <si>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</si>
  <si>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</si>
  <si>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</si>
  <si>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</si>
  <si>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</si>
  <si>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</si>
  <si>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</si>
  <si>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</si>
  <si>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</si>
  <si>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</si>
  <si>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</si>
  <si>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</si>
  <si>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</si>
  <si>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</si>
  <si>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</si>
  <si>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</si>
  <si>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</si>
  <si>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</si>
  <si>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</si>
  <si>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</si>
  <si>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</si>
  <si>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</si>
  <si>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</si>
  <si>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</si>
  <si>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</si>
  <si>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</si>
  <si>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</si>
  <si>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</si>
  <si>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</si>
  <si>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</si>
  <si>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</si>
  <si>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</si>
  <si>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</si>
  <si>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</si>
  <si>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</si>
  <si>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</si>
  <si>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</si>
  <si>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</si>
  <si>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</si>
  <si>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</si>
  <si>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</si>
  <si>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</si>
  <si>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</si>
  <si>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</si>
  <si>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</si>
  <si>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</si>
  <si>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</si>
  <si>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</si>
  <si>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</si>
  <si>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</si>
  <si>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</si>
  <si>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</si>
  <si>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</si>
  <si>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</si>
  <si>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</si>
  <si>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</si>
  <si>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</si>
  <si>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</si>
  <si>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</si>
  <si>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</si>
  <si>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</si>
  <si>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</si>
  <si>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</si>
  <si>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</si>
  <si>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</si>
  <si>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</si>
  <si>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</si>
  <si>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</si>
  <si>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</si>
  <si>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</si>
  <si>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</si>
  <si>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</si>
  <si>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</si>
  <si>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</si>
  <si>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</si>
  <si>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</si>
  <si>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</si>
  <si>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</si>
  <si>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</si>
  <si>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</si>
  <si>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</si>
  <si>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</si>
  <si>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</si>
  <si>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</si>
  <si>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</si>
  <si>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</si>
  <si>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</si>
  <si>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</si>
  <si>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</si>
  <si>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</si>
  <si>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</si>
  <si>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</si>
  <si>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</si>
  <si>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</si>
  <si>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</si>
  <si>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</si>
  <si>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</si>
  <si>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</si>
  <si>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</si>
  <si>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</si>
  <si>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</si>
  <si>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</si>
  <si>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</si>
  <si>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</si>
  <si>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</si>
  <si>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</si>
  <si>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</si>
  <si>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</si>
  <si>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</si>
  <si>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</si>
  <si>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</si>
  <si>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</si>
  <si>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</si>
  <si>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</si>
  <si>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</si>
  <si>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</si>
  <si>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</si>
  <si>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</si>
  <si>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</si>
  <si>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</si>
  <si>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</si>
  <si>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</si>
  <si>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</si>
  <si>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</si>
  <si>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</si>
  <si>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</si>
  <si>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</si>
  <si>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</si>
  <si>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</si>
  <si>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</si>
  <si>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</si>
  <si>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</si>
  <si>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</si>
  <si>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</si>
  <si>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</si>
  <si>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</si>
  <si>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</si>
  <si>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</si>
  <si>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</si>
  <si>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</si>
  <si>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</si>
  <si>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</si>
  <si>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</si>
  <si>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</si>
  <si>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</si>
  <si>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</si>
  <si>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</si>
  <si>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</si>
  <si>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</si>
  <si>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</si>
  <si>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</si>
  <si>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</si>
  <si>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</si>
  <si>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</si>
  <si>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</si>
  <si>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</si>
  <si>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</si>
  <si>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</si>
  <si>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</si>
  <si>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</si>
  <si>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</si>
  <si>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</si>
  <si>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</si>
  <si>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</si>
  <si>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</si>
  <si>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</si>
  <si>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</si>
  <si>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</si>
  <si>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</si>
  <si>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</si>
  <si>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</si>
  <si>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</si>
  <si>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</si>
  <si>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</si>
  <si>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</si>
  <si>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</si>
  <si>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</si>
  <si>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</si>
  <si>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</si>
  <si>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</si>
  <si>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</si>
  <si>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</si>
  <si>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</si>
  <si>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</si>
  <si>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</si>
  <si>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</si>
  <si>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</si>
  <si>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</si>
  <si>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</si>
  <si>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</si>
  <si>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</si>
  <si>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</si>
  <si>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</si>
  <si>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</si>
  <si>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</si>
  <si>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</si>
  <si>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</si>
  <si>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</si>
  <si>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</si>
  <si>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</si>
  <si>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</si>
  <si>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</si>
  <si>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</si>
  <si>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</si>
  <si>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</si>
  <si>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</si>
  <si>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</si>
  <si>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</si>
  <si>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</si>
  <si>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</si>
  <si>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</si>
  <si>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</si>
  <si>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</si>
  <si>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</si>
  <si>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</si>
  <si>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</si>
  <si>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</si>
  <si>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</si>
  <si>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</si>
  <si>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</si>
  <si>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</si>
  <si>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</si>
  <si>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</si>
  <si>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</si>
  <si>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</si>
  <si>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</si>
  <si>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</si>
  <si>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</si>
  <si>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</si>
  <si>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</si>
  <si>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</si>
  <si>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</si>
  <si>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</si>
  <si>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</si>
  <si>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</si>
  <si>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</si>
  <si>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</si>
  <si>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</si>
  <si>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</si>
  <si>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</si>
  <si>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</si>
  <si>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</si>
  <si>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</si>
  <si>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</si>
  <si>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</si>
  <si>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</si>
  <si>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</si>
  <si>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</si>
  <si>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</si>
  <si>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</si>
  <si>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</si>
  <si>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</si>
  <si>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</si>
  <si>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</si>
  <si>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</si>
  <si>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</si>
  <si>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</si>
  <si>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</si>
  <si>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</si>
  <si>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</si>
  <si>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</si>
  <si>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</si>
  <si>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</si>
  <si>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</si>
  <si>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</si>
  <si>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</si>
  <si>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</si>
  <si>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</si>
  <si>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</si>
  <si>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</si>
  <si>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</si>
  <si>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</si>
  <si>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</si>
  <si>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</si>
  <si>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</si>
  <si>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</si>
  <si>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</si>
  <si>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</si>
  <si>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</si>
  <si>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</si>
  <si>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</si>
  <si>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</si>
  <si>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</si>
  <si>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</si>
  <si>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</si>
  <si>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</si>
  <si>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</si>
  <si>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</si>
  <si>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</si>
  <si>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</si>
  <si>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</si>
  <si>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</si>
  <si>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</si>
  <si>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</si>
  <si>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</si>
  <si>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</si>
  <si>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</si>
  <si>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</si>
  <si>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</si>
  <si>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</si>
  <si>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</si>
  <si>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</si>
  <si>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</si>
  <si>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</si>
  <si>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</si>
  <si>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</si>
  <si>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</si>
  <si>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</si>
  <si>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</si>
  <si>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</si>
  <si>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</si>
  <si>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</si>
  <si>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</si>
  <si>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</si>
  <si>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</si>
  <si>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</si>
  <si>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</si>
  <si>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</si>
  <si>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</si>
  <si>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</si>
  <si>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</si>
  <si>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</si>
  <si>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</si>
  <si>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</si>
  <si>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</si>
  <si>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</si>
  <si>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</si>
  <si>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</si>
  <si>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</si>
  <si>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</si>
  <si>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</si>
  <si>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</si>
  <si>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</si>
  <si>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</si>
  <si>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</si>
  <si>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</si>
  <si>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</si>
  <si>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</si>
  <si>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</si>
  <si>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</si>
  <si>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</si>
  <si>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</si>
  <si>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</si>
  <si>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</si>
  <si>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</si>
  <si>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</si>
  <si>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</si>
  <si>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</si>
  <si>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</si>
  <si>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</si>
  <si>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</si>
  <si>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</si>
  <si>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</si>
  <si>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</si>
  <si>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</si>
  <si>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</si>
  <si>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</si>
  <si>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</si>
  <si>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</si>
  <si>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</si>
  <si>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</si>
  <si>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</si>
  <si>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</si>
  <si>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</si>
  <si>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</si>
  <si>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</si>
  <si>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</si>
  <si>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</si>
  <si>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</si>
  <si>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</si>
  <si>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</si>
  <si>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</si>
  <si>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</si>
  <si>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</si>
  <si>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</si>
  <si>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</si>
  <si>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</si>
  <si>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</si>
  <si>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</si>
  <si>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</si>
  <si>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</si>
  <si>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</si>
  <si>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</si>
  <si>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</si>
  <si>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</si>
  <si>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</si>
  <si>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</si>
  <si>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</si>
  <si>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</si>
  <si>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</si>
  <si>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</si>
  <si>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</si>
  <si>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</si>
  <si>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</si>
  <si>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</si>
  <si>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</si>
  <si>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</si>
  <si>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</si>
  <si>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</si>
  <si>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</si>
  <si>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</si>
  <si>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</si>
  <si>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</si>
  <si>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</si>
  <si>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</si>
  <si>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</si>
  <si>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</si>
  <si>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</si>
  <si>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</si>
  <si>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</si>
  <si>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</si>
  <si>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</si>
  <si>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</si>
  <si>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</si>
  <si>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</si>
  <si>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</si>
  <si>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</si>
  <si>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</si>
  <si>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</si>
  <si>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</si>
  <si>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</si>
  <si>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</si>
  <si>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</si>
  <si>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</si>
  <si>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</si>
  <si>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</si>
  <si>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</si>
  <si>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</si>
  <si>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</si>
  <si>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</si>
  <si>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</si>
  <si>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</si>
  <si>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</si>
  <si>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</si>
  <si>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</si>
  <si>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</si>
  <si>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</si>
  <si>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</si>
  <si>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</si>
  <si>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</si>
  <si>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</si>
  <si>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</si>
  <si>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</si>
  <si>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</si>
  <si>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</si>
  <si>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</si>
  <si>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</si>
  <si>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</si>
  <si>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</si>
  <si>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</si>
  <si>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</si>
  <si>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</si>
  <si>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</si>
  <si>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</si>
  <si>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</si>
  <si>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</si>
  <si>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</si>
  <si>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</si>
  <si>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</si>
  <si>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</si>
  <si>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</si>
  <si>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</si>
  <si>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</si>
  <si>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</si>
  <si>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</si>
  <si>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</si>
  <si>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</si>
  <si>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</si>
  <si>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</si>
  <si>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</si>
  <si>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</si>
  <si>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</si>
  <si>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</si>
  <si>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</si>
  <si>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</si>
  <si>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</si>
  <si>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</si>
  <si>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</si>
  <si>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</si>
  <si>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</si>
  <si>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</si>
  <si>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</si>
  <si>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</si>
  <si>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</si>
  <si>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</si>
  <si>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</si>
  <si>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</si>
  <si>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</si>
  <si>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</si>
  <si>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</si>
  <si>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</si>
  <si>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</si>
  <si>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</si>
  <si>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</si>
  <si>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</si>
  <si>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</si>
  <si>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</si>
  <si>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</si>
  <si>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</si>
  <si>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</si>
  <si>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</si>
  <si>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</si>
  <si>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</si>
  <si>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</si>
  <si>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</si>
  <si>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</si>
  <si>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</si>
  <si>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</si>
  <si>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</si>
  <si>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</si>
  <si>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</si>
  <si>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</si>
  <si>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</si>
  <si>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</si>
  <si>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</si>
  <si>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</si>
  <si>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</si>
  <si>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</si>
  <si>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</si>
  <si>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</si>
  <si>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</si>
  <si>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</si>
  <si>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</si>
  <si>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</si>
  <si>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</si>
  <si>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</si>
  <si>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</si>
  <si>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</si>
  <si>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</si>
  <si>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</si>
  <si>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</si>
  <si>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</si>
  <si>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</si>
  <si>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</si>
  <si>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</si>
  <si>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</si>
  <si>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</si>
  <si>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</si>
  <si>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</si>
  <si>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</si>
  <si>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</si>
  <si>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</si>
  <si>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</si>
  <si>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</si>
  <si>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</si>
  <si>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</si>
  <si>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</si>
  <si>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</si>
  <si>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</si>
  <si>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</si>
  <si>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</si>
  <si>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</si>
  <si>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</si>
  <si>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</si>
  <si>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</si>
  <si>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</si>
  <si>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</si>
  <si>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</si>
  <si>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</si>
  <si>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</si>
  <si>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</si>
  <si>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</si>
  <si>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</si>
  <si>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</si>
  <si>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</si>
  <si>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</si>
  <si>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</si>
  <si>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</si>
  <si>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</si>
  <si>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</si>
  <si>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</si>
  <si>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</si>
  <si>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</si>
  <si>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</si>
  <si>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</si>
  <si>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</si>
  <si>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</si>
  <si>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</si>
  <si>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</si>
  <si>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</si>
  <si>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</si>
  <si>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</si>
  <si>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</si>
  <si>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</si>
  <si>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</si>
  <si>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</si>
  <si>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</si>
  <si>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</si>
  <si>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</si>
  <si>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</si>
  <si>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</si>
  <si>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</si>
  <si>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</si>
  <si>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</si>
  <si>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</si>
  <si>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</si>
  <si>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</si>
  <si>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</si>
  <si>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</si>
  <si>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</si>
  <si>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</si>
  <si>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</si>
  <si>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</si>
  <si>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</si>
  <si>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</si>
  <si>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</si>
  <si>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</si>
  <si>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</si>
  <si>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</si>
  <si>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</si>
  <si>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</si>
  <si>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</si>
  <si>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</si>
  <si>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</si>
  <si>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</si>
  <si>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</si>
  <si>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</si>
  <si>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</si>
  <si>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</si>
  <si>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</si>
  <si>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</si>
  <si>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</si>
  <si>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</si>
  <si>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</si>
  <si>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</si>
  <si>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</si>
  <si>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</si>
  <si>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</si>
  <si>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</si>
  <si>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</si>
  <si>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</si>
  <si>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</si>
  <si>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</si>
  <si>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</si>
  <si>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</si>
  <si>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</si>
  <si>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</si>
  <si>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</si>
  <si>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</si>
  <si>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</si>
  <si>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</si>
  <si>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</si>
  <si>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</si>
  <si>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</si>
  <si>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</si>
  <si>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</si>
  <si>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</si>
  <si>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</si>
  <si>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</si>
  <si>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</si>
  <si>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</si>
  <si>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</si>
  <si>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</si>
  <si>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</si>
  <si>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</si>
  <si>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</si>
  <si>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</si>
  <si>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</si>
  <si>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</si>
  <si>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</si>
  <si>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</si>
  <si>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</si>
  <si>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</si>
  <si>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</si>
  <si>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</si>
  <si>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</si>
  <si>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</si>
  <si>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</si>
  <si>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</si>
  <si>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</si>
  <si>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</si>
  <si>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</si>
  <si>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</si>
  <si>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</si>
  <si>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</si>
  <si>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</si>
  <si>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</si>
  <si>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</si>
  <si>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</si>
  <si>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</si>
  <si>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</si>
  <si>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</si>
  <si>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</si>
  <si>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</si>
  <si>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</si>
  <si>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</si>
  <si>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</si>
  <si>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</si>
  <si>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</si>
  <si>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</si>
  <si>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</si>
  <si>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</si>
  <si>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</si>
  <si>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</si>
  <si>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</si>
  <si>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</si>
  <si>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</si>
  <si>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</si>
  <si>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</si>
  <si>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</si>
  <si>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</si>
  <si>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</si>
  <si>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</si>
  <si>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</si>
  <si>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</si>
  <si>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</si>
  <si>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</si>
  <si>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</si>
  <si>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</si>
  <si>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</si>
  <si>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</si>
  <si>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</si>
  <si>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</si>
  <si>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</si>
  <si>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</si>
  <si>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</si>
  <si>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</si>
  <si>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</si>
  <si>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</si>
  <si>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</si>
  <si>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</si>
  <si>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</si>
  <si>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</si>
  <si>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</si>
  <si>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</si>
  <si>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</si>
  <si>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</si>
  <si>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</si>
  <si>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</si>
  <si>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</si>
  <si>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</si>
  <si>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</si>
  <si>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</si>
  <si>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</si>
  <si>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</si>
  <si>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</si>
  <si>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</si>
  <si>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</si>
  <si>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</si>
  <si>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</si>
  <si>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</si>
  <si>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</si>
  <si>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</si>
  <si>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</si>
  <si>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</si>
  <si>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</si>
  <si>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</si>
  <si>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</si>
  <si>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</si>
  <si>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</si>
  <si>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</si>
  <si>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</si>
  <si>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</si>
  <si>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</si>
  <si>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</si>
  <si>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</si>
  <si>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</si>
  <si>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</si>
  <si>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</si>
  <si>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</si>
  <si>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</si>
  <si>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</si>
  <si>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</si>
  <si>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</si>
  <si>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</si>
  <si>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</si>
  <si>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</si>
  <si>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</si>
  <si>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</si>
  <si>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</si>
  <si>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</si>
  <si>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</si>
  <si>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</si>
  <si>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</si>
  <si>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</si>
  <si>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</si>
  <si>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</si>
  <si>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</si>
  <si>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</si>
  <si>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</si>
  <si>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</si>
  <si>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</si>
  <si>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</si>
  <si>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</si>
  <si>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</si>
  <si>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</si>
  <si>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</si>
  <si>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</si>
  <si>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</si>
  <si>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</si>
  <si>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</si>
  <si>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</si>
  <si>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</si>
  <si>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</si>
  <si>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</si>
  <si>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</si>
  <si>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</si>
  <si>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</si>
  <si>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</si>
  <si>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</si>
  <si>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</si>
  <si>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</si>
  <si>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</si>
  <si>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</si>
  <si>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</si>
  <si>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</si>
  <si>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</si>
  <si>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</si>
  <si>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</si>
  <si>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</si>
  <si>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</si>
  <si>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</si>
  <si>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</si>
  <si>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</si>
  <si>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</si>
  <si>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</si>
  <si>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</si>
  <si>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</si>
  <si>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</si>
  <si>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</si>
  <si>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</si>
  <si>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</si>
  <si>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</si>
  <si>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</si>
  <si>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</si>
  <si>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</si>
  <si>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</si>
  <si>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</si>
  <si>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</si>
  <si>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</si>
  <si>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</si>
  <si>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</si>
  <si>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</si>
  <si>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</si>
  <si>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</si>
  <si>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</si>
  <si>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</si>
  <si>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</si>
  <si>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</si>
  <si>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</si>
  <si>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</si>
  <si>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</si>
  <si>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</si>
  <si>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</si>
  <si>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</si>
  <si>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</si>
  <si>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</si>
  <si>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</si>
  <si>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</si>
  <si>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</si>
  <si>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</si>
  <si>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</si>
  <si>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</si>
  <si>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</si>
  <si>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</si>
  <si>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</si>
  <si>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</si>
  <si>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</si>
  <si>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</si>
  <si>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</si>
  <si>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</si>
  <si>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</si>
  <si>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</si>
  <si>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</si>
  <si>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</si>
  <si>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</si>
  <si>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</si>
  <si>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</si>
  <si>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</si>
  <si>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</si>
  <si>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</si>
  <si>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</si>
  <si>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</si>
  <si>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</si>
  <si>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</si>
  <si>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</si>
  <si>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</si>
  <si>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</si>
  <si>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</si>
  <si>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</si>
  <si>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</si>
  <si>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</si>
  <si>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</si>
  <si>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</si>
  <si>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</si>
  <si>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</si>
  <si>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</si>
  <si>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</si>
  <si>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</si>
  <si>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</si>
  <si>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</si>
  <si>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</si>
  <si>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</si>
  <si>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</si>
  <si>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</si>
  <si>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</si>
  <si>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</si>
  <si>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</si>
  <si>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</si>
  <si>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</si>
  <si>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</si>
  <si>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</si>
  <si>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</si>
  <si>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</si>
  <si>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</si>
  <si>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</si>
  <si>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</si>
  <si>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</si>
  <si>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</si>
  <si>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</si>
  <si>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</si>
  <si>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</si>
  <si>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</si>
  <si>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</si>
  <si>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</si>
  <si>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</si>
  <si>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</si>
  <si>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</si>
  <si>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</si>
  <si>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</si>
  <si>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</si>
  <si>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</si>
  <si>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</si>
  <si>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</si>
  <si>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</si>
  <si>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</si>
  <si>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</si>
  <si>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</si>
  <si>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</si>
  <si>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</si>
  <si>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</si>
  <si>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</si>
  <si>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</si>
  <si>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</si>
  <si>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</si>
  <si>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</si>
  <si>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</si>
  <si>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</si>
  <si>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</si>
  <si>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</si>
  <si>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</si>
  <si>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</si>
  <si>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</si>
  <si>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</si>
  <si>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</si>
  <si>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</si>
  <si>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</si>
  <si>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</si>
  <si>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</si>
  <si>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</si>
  <si>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</si>
  <si>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</si>
  <si>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</si>
  <si>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</si>
  <si>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</si>
  <si>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</si>
  <si>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</si>
  <si>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</si>
  <si>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</si>
  <si>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</si>
  <si>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</si>
  <si>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</si>
  <si>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</si>
  <si>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</si>
  <si>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</si>
  <si>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</si>
  <si>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</si>
  <si>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</si>
  <si>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</si>
  <si>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</si>
  <si>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</si>
  <si>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</si>
  <si>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</si>
  <si>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</si>
  <si>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</si>
  <si>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</si>
  <si>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</si>
  <si>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</si>
  <si>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</si>
  <si>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</si>
  <si>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</si>
  <si>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</si>
  <si>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</si>
  <si>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</si>
  <si>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</si>
  <si>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</si>
  <si>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</si>
  <si>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</si>
  <si>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</si>
  <si>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</si>
  <si>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</si>
  <si>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</si>
  <si>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</si>
  <si>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</si>
  <si>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</si>
  <si>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</si>
  <si>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</si>
  <si>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</si>
  <si>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</si>
  <si>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</si>
  <si>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</si>
  <si>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</si>
  <si>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</si>
  <si>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</si>
  <si>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</si>
  <si>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</si>
  <si>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</si>
  <si>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</si>
  <si>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</si>
  <si>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</si>
  <si>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</si>
  <si>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</si>
  <si>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</si>
  <si>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</si>
  <si>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</si>
  <si>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</si>
  <si>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</si>
  <si>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</si>
  <si>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</si>
  <si>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</si>
  <si>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</si>
  <si>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</si>
  <si>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</si>
  <si>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</si>
  <si>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</si>
  <si>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</si>
  <si>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</si>
  <si>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</si>
  <si>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</si>
  <si>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</si>
  <si>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</si>
  <si>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</si>
  <si>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</si>
  <si>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</si>
  <si>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</si>
  <si>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</si>
  <si>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</si>
  <si>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</si>
  <si>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</si>
  <si>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</si>
  <si>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</si>
  <si>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</si>
  <si>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</si>
  <si>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</si>
  <si>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</si>
  <si>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</si>
  <si>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</si>
  <si>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</si>
  <si>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</si>
  <si>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</si>
  <si>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</si>
  <si>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</si>
  <si>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</si>
  <si>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</si>
  <si>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</si>
  <si>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</si>
  <si>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</si>
  <si>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</si>
  <si>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</si>
  <si>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</si>
  <si>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</si>
  <si>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</si>
  <si>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</si>
  <si>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</si>
  <si>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</si>
  <si>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</si>
  <si>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</si>
  <si>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</si>
  <si>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</si>
  <si>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</si>
  <si>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</si>
  <si>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</si>
  <si>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</si>
  <si>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</si>
  <si>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</si>
  <si>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</si>
  <si>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</si>
  <si>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</si>
  <si>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</si>
  <si>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</si>
  <si>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</si>
  <si>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</si>
  <si>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</si>
  <si>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</si>
  <si>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</si>
  <si>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</si>
  <si>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</si>
  <si>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</si>
  <si>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</si>
  <si>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</si>
  <si>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</si>
  <si>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</si>
  <si>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</si>
  <si>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</si>
  <si>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</si>
  <si>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</si>
  <si>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</si>
  <si>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</si>
  <si>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</si>
  <si>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</si>
  <si>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</si>
  <si>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</si>
  <si>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</si>
  <si>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</si>
  <si>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</si>
  <si>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</si>
  <si>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</si>
  <si>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</si>
  <si>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</si>
  <si>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</si>
  <si>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</si>
  <si>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</si>
  <si>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</si>
  <si>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</si>
  <si>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</si>
  <si>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</si>
  <si>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</si>
  <si>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</si>
  <si>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</si>
  <si>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</si>
  <si>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</si>
  <si>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</si>
  <si>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</si>
  <si>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</si>
  <si>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</si>
  <si>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</si>
  <si>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</si>
  <si>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</si>
  <si>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</si>
  <si>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</si>
  <si>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</si>
  <si>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</si>
  <si>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</si>
  <si>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</si>
  <si>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</si>
  <si>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</si>
  <si>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</si>
  <si>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</si>
  <si>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</si>
  <si>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</si>
  <si>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</si>
  <si>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</si>
  <si>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</si>
  <si>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</si>
  <si>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</si>
  <si>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</si>
  <si>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</si>
  <si>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</si>
  <si>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</si>
  <si>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</si>
  <si>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</si>
  <si>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</si>
  <si>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</si>
  <si>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</si>
  <si>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</si>
  <si>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</si>
  <si>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</si>
  <si>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</si>
  <si>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</si>
  <si>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</si>
  <si>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</si>
  <si>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</si>
  <si>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</si>
  <si>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</si>
  <si>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</si>
  <si>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</si>
  <si>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</si>
  <si>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</si>
  <si>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</si>
  <si>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</si>
  <si>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</si>
  <si>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</si>
  <si>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</si>
  <si>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</si>
  <si>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</si>
  <si>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</si>
  <si>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</si>
  <si>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</si>
  <si>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</si>
  <si>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</si>
  <si>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</si>
  <si>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</si>
  <si>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</si>
  <si>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</si>
  <si>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</si>
  <si>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</si>
  <si>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</si>
  <si>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</si>
  <si>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</si>
  <si>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</si>
  <si>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</si>
  <si>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</si>
  <si>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</si>
  <si>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</si>
  <si>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</si>
  <si>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</si>
  <si>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</si>
  <si>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</si>
  <si>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</si>
  <si>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</si>
  <si>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</si>
  <si>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</si>
  <si>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</si>
  <si>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</si>
  <si>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</si>
  <si>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</si>
  <si>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</si>
  <si>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</si>
  <si>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</si>
  <si>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</si>
  <si>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</si>
  <si>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</si>
  <si>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</si>
  <si>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</si>
  <si>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</si>
  <si>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</si>
  <si>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</si>
  <si>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</si>
  <si>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</si>
  <si>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</si>
  <si>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</si>
  <si>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</si>
  <si>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</si>
  <si>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</si>
  <si>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</si>
  <si>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</si>
  <si>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</si>
  <si>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</si>
  <si>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</si>
  <si>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</si>
  <si>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</si>
  <si>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</si>
  <si>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</si>
  <si>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</si>
  <si>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</si>
  <si>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</si>
  <si>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</si>
  <si>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</si>
  <si>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</si>
  <si>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</si>
  <si>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</si>
  <si>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</si>
  <si>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</si>
  <si>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</si>
  <si>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</si>
  <si>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</si>
  <si>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</si>
  <si>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</si>
  <si>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</si>
  <si>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</si>
  <si>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</si>
  <si>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</si>
  <si>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</si>
  <si>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</si>
  <si>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</si>
  <si>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</si>
  <si>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</si>
  <si>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</si>
  <si>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</si>
  <si>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</si>
  <si>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</si>
  <si>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</si>
  <si>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</si>
  <si>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</si>
  <si>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</si>
  <si>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</si>
  <si>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</si>
  <si>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</si>
  <si>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</si>
  <si>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</si>
  <si>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</si>
  <si>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</si>
  <si>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</si>
  <si>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</si>
  <si>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</si>
  <si>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</si>
  <si>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</si>
  <si>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</si>
  <si>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</si>
  <si>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</si>
  <si>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</si>
  <si>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</si>
  <si>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</si>
  <si>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</si>
  <si>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</si>
  <si>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</si>
  <si>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</si>
  <si>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</si>
  <si>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</si>
  <si>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</si>
  <si>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</si>
  <si>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</si>
  <si>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</si>
  <si>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</si>
  <si>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</si>
  <si>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</si>
  <si>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</si>
  <si>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</si>
  <si>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</si>
  <si>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</si>
  <si>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</si>
  <si>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</si>
  <si>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</si>
  <si>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</si>
  <si>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</si>
  <si>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</si>
  <si>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</si>
  <si>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</si>
  <si>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</si>
  <si>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</si>
  <si>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</si>
  <si>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</si>
  <si>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</si>
  <si>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</si>
  <si>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</si>
  <si>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</si>
  <si>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</si>
  <si>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</si>
  <si>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</si>
  <si>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</si>
  <si>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</si>
  <si>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</si>
  <si>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</si>
  <si>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</si>
  <si>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</si>
  <si>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</si>
  <si>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</si>
  <si>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</si>
  <si>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</si>
  <si>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</si>
  <si>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</si>
  <si>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</si>
  <si>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</si>
  <si>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</si>
  <si>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</si>
  <si>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</si>
  <si>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</si>
  <si>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</si>
  <si>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</si>
  <si>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</si>
  <si>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</si>
  <si>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</si>
  <si>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</si>
  <si>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</si>
  <si>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</si>
  <si>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</si>
  <si>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</si>
  <si>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</si>
  <si>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</si>
  <si>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</si>
  <si>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</si>
  <si>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</si>
  <si>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</si>
  <si>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</si>
  <si>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</si>
  <si>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</si>
  <si>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</si>
  <si>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</si>
  <si>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</si>
  <si>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</si>
  <si>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</si>
  <si>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</si>
  <si>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</si>
  <si>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</si>
  <si>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</si>
  <si>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</si>
  <si>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</si>
  <si>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</si>
  <si>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</si>
  <si>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</si>
  <si>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</si>
  <si>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</si>
  <si>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</si>
  <si>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</si>
  <si>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</si>
  <si>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</si>
  <si>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</si>
  <si>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</si>
  <si>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</si>
  <si>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</si>
  <si>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</si>
  <si>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</si>
  <si>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</si>
  <si>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</si>
  <si>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</si>
  <si>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</si>
  <si>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</si>
  <si>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</si>
  <si>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</si>
  <si>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</si>
  <si>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</si>
  <si>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</si>
  <si>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</si>
  <si>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</si>
  <si>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</si>
  <si>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</si>
  <si>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</si>
  <si>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</si>
  <si>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</si>
  <si>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</si>
  <si>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</si>
  <si>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</si>
  <si>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</si>
  <si>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</si>
  <si>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</si>
  <si>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</si>
  <si>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</si>
  <si>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</si>
  <si>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</si>
  <si>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</si>
  <si>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</si>
  <si>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</si>
  <si>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</si>
  <si>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</si>
  <si>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</si>
  <si>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</si>
  <si>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</si>
  <si>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</si>
  <si>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</si>
  <si>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</si>
  <si>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</si>
  <si>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</si>
  <si>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</si>
  <si>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</si>
  <si>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</si>
  <si>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</si>
  <si>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</si>
  <si>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</si>
  <si>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</si>
  <si>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</si>
  <si>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</si>
  <si>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</si>
  <si>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</si>
  <si>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</si>
  <si>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</si>
  <si>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</si>
  <si>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</si>
  <si>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</si>
  <si>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</si>
  <si>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</si>
  <si>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</si>
  <si>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</si>
  <si>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</si>
  <si>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</si>
  <si>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</si>
  <si>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</si>
  <si>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</si>
  <si>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</si>
  <si>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</si>
  <si>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</si>
  <si>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</si>
  <si>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</si>
  <si>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</si>
  <si>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</si>
  <si>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</si>
  <si>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</si>
  <si>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</si>
  <si>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</si>
  <si>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</si>
  <si>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</si>
  <si>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</si>
  <si>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</si>
  <si>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</si>
  <si>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</si>
  <si>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</si>
  <si>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</si>
  <si>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</si>
  <si>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</si>
  <si>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</si>
  <si>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</si>
  <si>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</si>
  <si>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</si>
  <si>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</si>
  <si>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</si>
  <si>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</si>
  <si>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</si>
  <si>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</si>
  <si>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</si>
  <si>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</si>
  <si>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</si>
  <si>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</si>
  <si>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</si>
  <si>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</si>
  <si>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</si>
  <si>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</si>
  <si>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</si>
  <si>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</si>
  <si>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</si>
  <si>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</si>
  <si>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</si>
  <si>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</si>
  <si>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</si>
  <si>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</si>
  <si>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</si>
  <si>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</si>
  <si>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</si>
  <si>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</si>
  <si>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</si>
  <si>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</si>
  <si>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</si>
  <si>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</si>
  <si>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</si>
  <si>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</si>
  <si>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</si>
  <si>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</si>
  <si>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</si>
  <si>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</si>
  <si>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</si>
  <si>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</si>
  <si>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</si>
  <si>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</si>
  <si>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</si>
  <si>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</si>
  <si>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</si>
  <si>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</si>
  <si>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</si>
  <si>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</si>
  <si>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</si>
  <si>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</si>
  <si>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</si>
  <si>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</si>
  <si>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</si>
  <si>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</si>
  <si>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</si>
  <si>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</si>
  <si>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</si>
  <si>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</si>
  <si>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</si>
  <si>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</si>
  <si>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</si>
  <si>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</si>
  <si>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</si>
  <si>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</si>
  <si>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</si>
  <si>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</si>
  <si>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</si>
  <si>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</si>
  <si>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</si>
  <si>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</si>
  <si>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</si>
  <si>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</si>
  <si>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</si>
  <si>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</si>
  <si>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</si>
  <si>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</si>
  <si>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</si>
  <si>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</si>
  <si>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</si>
  <si>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</si>
  <si>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</si>
  <si>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</si>
  <si>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</si>
  <si>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</si>
  <si>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</si>
  <si>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</si>
  <si>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</si>
  <si>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</si>
  <si>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</si>
  <si>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</si>
  <si>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</si>
  <si>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</si>
  <si>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</si>
  <si>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</si>
  <si>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</si>
  <si>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</si>
  <si>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</si>
  <si>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</si>
  <si>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</si>
  <si>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</si>
  <si>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</si>
  <si>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</si>
  <si>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</si>
  <si>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</si>
  <si>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</si>
  <si>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</si>
  <si>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</si>
  <si>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</si>
  <si>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</si>
  <si>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</si>
  <si>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</si>
  <si>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</si>
  <si>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</si>
  <si>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</si>
  <si>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</si>
  <si>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</si>
  <si>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</si>
  <si>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</si>
  <si>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</si>
  <si>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</si>
  <si>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</si>
  <si>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</si>
  <si>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</si>
  <si>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</si>
  <si>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</si>
  <si>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</si>
  <si>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</si>
  <si>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</si>
  <si>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</si>
  <si>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</si>
  <si>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</si>
  <si>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</si>
  <si>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</si>
  <si>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</si>
  <si>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</si>
  <si>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</si>
  <si>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</si>
  <si>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</si>
  <si>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</si>
  <si>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</si>
  <si>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</si>
  <si>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</si>
  <si>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</si>
  <si>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</si>
  <si>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</si>
  <si>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</si>
  <si>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</si>
  <si>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</si>
  <si>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</si>
  <si>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</si>
  <si>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</si>
  <si>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</si>
  <si>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</si>
  <si>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</si>
  <si>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</si>
  <si>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</si>
  <si>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</si>
  <si>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</si>
  <si>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</si>
  <si>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</si>
  <si>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</si>
  <si>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</si>
  <si>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</si>
  <si>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</si>
  <si>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</si>
  <si>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</si>
  <si>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</si>
  <si>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</si>
  <si>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</si>
  <si>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</si>
  <si>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</si>
  <si>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</si>
  <si>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</si>
  <si>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</si>
  <si>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</si>
  <si>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</si>
  <si>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</si>
  <si>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</si>
  <si>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</si>
  <si>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</si>
  <si>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</si>
  <si>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</si>
  <si>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</si>
  <si>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</si>
  <si>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</si>
  <si>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</si>
  <si>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</si>
  <si>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</si>
  <si>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</si>
  <si>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</si>
  <si>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</si>
  <si>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</si>
  <si>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</si>
  <si>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</si>
  <si>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</si>
  <si>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</si>
  <si>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</si>
  <si>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</si>
  <si>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</si>
  <si>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</si>
  <si>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</si>
  <si>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</si>
  <si>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</si>
  <si>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</si>
  <si>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</si>
  <si>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</si>
  <si>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</si>
  <si>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</si>
  <si>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</si>
  <si>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</si>
  <si>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</si>
  <si>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</si>
  <si>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</si>
  <si>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</si>
  <si>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</si>
  <si>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</si>
  <si>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</si>
  <si>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</si>
  <si>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</si>
  <si>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</si>
  <si>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</si>
  <si>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</si>
  <si>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</si>
  <si>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</si>
  <si>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</si>
  <si>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</si>
  <si>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</si>
  <si>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</si>
  <si>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</si>
  <si>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</si>
  <si>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</si>
  <si>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</si>
  <si>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</si>
  <si>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</si>
  <si>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</si>
  <si>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</si>
  <si>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</si>
  <si>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</si>
  <si>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</si>
  <si>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</si>
  <si>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</si>
  <si>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</si>
  <si>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</si>
  <si>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</si>
  <si>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</si>
  <si>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</si>
  <si>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</si>
  <si>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</si>
  <si>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</si>
  <si>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</si>
  <si>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</si>
  <si>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</si>
  <si>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</si>
  <si>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</si>
  <si>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</si>
  <si>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</si>
  <si>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</si>
  <si>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</si>
  <si>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</si>
  <si>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</si>
  <si>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</si>
  <si>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</si>
  <si>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</si>
  <si>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</si>
  <si>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</si>
  <si>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</si>
  <si>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</si>
  <si>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</si>
  <si>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</si>
  <si>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</si>
  <si>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</si>
  <si>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</si>
  <si>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</si>
  <si>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</si>
  <si>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</si>
  <si>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</si>
  <si>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</si>
  <si>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</si>
  <si>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</si>
  <si>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</si>
  <si>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</si>
  <si>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</si>
  <si>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</si>
  <si>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</si>
  <si>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</si>
  <si>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</si>
  <si>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</si>
  <si>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</si>
  <si>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</si>
  <si>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</si>
  <si>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</si>
  <si>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</si>
  <si>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</si>
  <si>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</si>
  <si>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</si>
  <si>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</si>
  <si>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</si>
  <si>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</si>
  <si>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</si>
  <si>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</si>
  <si>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</si>
  <si>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</si>
  <si>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</si>
  <si>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</si>
  <si>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</si>
  <si>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</si>
  <si>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</si>
  <si>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</si>
  <si>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</si>
  <si>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</si>
  <si>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</si>
  <si>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</si>
  <si>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</si>
  <si>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</si>
  <si>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</si>
  <si>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</si>
  <si>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</si>
  <si>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</si>
  <si>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</si>
  <si>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</si>
  <si>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</si>
  <si>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</si>
  <si>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</si>
  <si>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</si>
  <si>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</si>
  <si>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</si>
  <si>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</si>
  <si>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</si>
  <si>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</si>
  <si>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</si>
  <si>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</si>
  <si>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</si>
  <si>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</si>
  <si>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</si>
  <si>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</si>
  <si>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</si>
  <si>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</si>
  <si>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</si>
  <si>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</si>
  <si>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</si>
  <si>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</si>
  <si>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</si>
  <si>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</si>
  <si>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</si>
  <si>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</si>
  <si>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</si>
  <si>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</si>
  <si>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</si>
  <si>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</si>
  <si>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</si>
  <si>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</si>
  <si>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</si>
  <si>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</si>
  <si>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</si>
  <si>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</si>
  <si>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</si>
  <si>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</si>
  <si>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</si>
  <si>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</si>
  <si>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</si>
  <si>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</si>
  <si>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</si>
  <si>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</si>
  <si>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</si>
  <si>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</si>
  <si>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</si>
  <si>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</si>
  <si>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</si>
  <si>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</si>
  <si>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</si>
  <si>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</si>
  <si>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</si>
  <si>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</si>
  <si>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</si>
  <si>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</si>
  <si>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</si>
  <si>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</si>
  <si>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</si>
  <si>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</si>
  <si>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</si>
  <si>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</si>
  <si>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</si>
  <si>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</si>
  <si>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</si>
  <si>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</si>
  <si>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</si>
  <si>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</si>
  <si>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</si>
  <si>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</si>
  <si>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</si>
  <si>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</si>
  <si>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</si>
  <si>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</si>
  <si>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</si>
  <si>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</si>
  <si>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</si>
  <si>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</si>
  <si>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</si>
  <si>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</si>
  <si>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</si>
  <si>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</si>
  <si>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</si>
  <si>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</si>
  <si>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</si>
  <si>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</si>
  <si>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</si>
  <si>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</si>
  <si>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</si>
  <si>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</si>
  <si>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</si>
  <si>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</si>
  <si>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</si>
  <si>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</si>
  <si>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</si>
  <si>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</si>
  <si>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</si>
  <si>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</si>
  <si>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</si>
  <si>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</si>
  <si>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</si>
  <si>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</si>
  <si>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</si>
  <si>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</si>
  <si>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</si>
  <si>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</si>
  <si>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</si>
  <si>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</si>
  <si>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</si>
  <si>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</si>
  <si>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</si>
  <si>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</si>
  <si>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</si>
  <si>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</si>
  <si>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</si>
  <si>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</si>
  <si>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</si>
  <si>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</si>
  <si>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</si>
  <si>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</si>
  <si>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</si>
  <si>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</si>
  <si>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</si>
  <si>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</si>
  <si>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</si>
  <si>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</si>
  <si>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</si>
  <si>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</si>
  <si>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</si>
  <si>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</si>
  <si>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</si>
  <si>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</si>
  <si>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</si>
  <si>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</si>
  <si>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</si>
  <si>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</si>
  <si>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</si>
  <si>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</si>
  <si>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</si>
  <si>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</si>
  <si>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</si>
  <si>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</si>
  <si>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</si>
  <si>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</si>
  <si>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</si>
  <si>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</si>
  <si>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</si>
  <si>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</si>
  <si>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</si>
  <si>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</si>
  <si>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</si>
  <si>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</si>
  <si>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</si>
  <si>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</si>
  <si>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</si>
  <si>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</si>
  <si>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</si>
  <si>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</si>
  <si>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</si>
  <si>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</si>
  <si>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</si>
  <si>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</si>
  <si>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</si>
  <si>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</si>
  <si>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</si>
  <si>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</si>
  <si>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</si>
  <si>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</si>
  <si>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</si>
  <si>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</si>
  <si>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</si>
  <si>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</si>
  <si>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</si>
  <si>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</si>
  <si>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</si>
  <si>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</si>
  <si>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</si>
  <si>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</si>
  <si>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</si>
  <si>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</si>
  <si>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</si>
  <si>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</si>
  <si>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</si>
  <si>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</si>
  <si>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</si>
  <si>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</si>
  <si>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</si>
  <si>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</si>
  <si>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</si>
  <si>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</si>
  <si>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</si>
  <si>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</si>
  <si>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</si>
  <si>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</si>
  <si>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</si>
  <si>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</si>
  <si>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</si>
  <si>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</si>
  <si>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</si>
  <si>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</si>
  <si>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</si>
  <si>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</si>
  <si>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</si>
  <si>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</si>
  <si>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</si>
  <si>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</si>
  <si>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</si>
  <si>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</si>
  <si>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</si>
  <si>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</si>
  <si>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</si>
  <si>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</si>
  <si>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</si>
  <si>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</si>
  <si>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</si>
  <si>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</si>
  <si>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</si>
  <si>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</si>
  <si>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</si>
  <si>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</si>
  <si>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</si>
  <si>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</si>
  <si>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</si>
  <si>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</si>
  <si>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</si>
  <si>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</si>
  <si>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</si>
  <si>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</si>
  <si>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</si>
  <si>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</si>
  <si>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</si>
  <si>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</si>
  <si>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</si>
  <si>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</si>
  <si>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</si>
  <si>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</si>
  <si>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</si>
  <si>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</si>
  <si>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</si>
  <si>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</si>
  <si>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</si>
  <si>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</si>
  <si>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</si>
  <si>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</si>
  <si>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</si>
  <si>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</si>
  <si>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</si>
  <si>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</si>
  <si>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</si>
  <si>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</si>
  <si>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</si>
  <si>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</si>
  <si>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</si>
  <si>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</si>
  <si>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</si>
  <si>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</si>
  <si>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</si>
  <si>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</si>
  <si>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</si>
  <si>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</si>
  <si>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</si>
  <si>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</si>
  <si>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</si>
  <si>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</si>
  <si>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</si>
  <si>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</si>
  <si>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</si>
  <si>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</si>
  <si>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</si>
  <si>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</si>
  <si>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</si>
  <si>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</si>
  <si>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</si>
  <si>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</si>
  <si>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</si>
  <si>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</si>
  <si>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</si>
  <si>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</si>
  <si>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</si>
  <si>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</si>
  <si>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</si>
  <si>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</si>
  <si>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</si>
  <si>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</si>
  <si>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</si>
  <si>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</si>
  <si>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</si>
  <si>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</si>
  <si>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</si>
  <si>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</si>
  <si>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</si>
  <si>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</si>
  <si>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</si>
  <si>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</si>
  <si>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</si>
  <si>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</si>
  <si>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</si>
  <si>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</si>
  <si>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</si>
  <si>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</si>
  <si>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</si>
  <si>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</si>
  <si>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</si>
  <si>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</si>
  <si>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</si>
  <si>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</si>
  <si>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</si>
  <si>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</si>
  <si>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</si>
  <si>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</si>
  <si>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</si>
  <si>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</si>
  <si>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</si>
  <si>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</si>
  <si>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</si>
  <si>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</si>
  <si>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</si>
  <si>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</si>
  <si>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</si>
  <si>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</si>
  <si>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</si>
  <si>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</si>
  <si>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</si>
  <si>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</si>
  <si>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</si>
  <si>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</si>
  <si>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</si>
  <si>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</si>
  <si>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</si>
  <si>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</si>
  <si>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</si>
  <si>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</si>
  <si>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</si>
  <si>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</si>
  <si>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</si>
  <si>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</si>
  <si>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</si>
  <si>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</si>
  <si>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</si>
  <si>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</si>
  <si>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</si>
  <si>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</si>
  <si>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</si>
  <si>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</si>
  <si>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</si>
  <si>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</si>
  <si>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</si>
  <si>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</si>
  <si>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</si>
  <si>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</si>
  <si>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</si>
  <si>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</si>
  <si>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</si>
  <si>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</si>
  <si>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</si>
  <si>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</si>
  <si>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</si>
  <si>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</si>
  <si>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</si>
  <si>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</si>
  <si>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</si>
  <si>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</si>
  <si>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</si>
  <si>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</si>
  <si>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</si>
  <si>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</si>
  <si>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</si>
  <si>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</si>
  <si>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</si>
  <si>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</si>
  <si>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</si>
  <si>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</si>
  <si>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</si>
  <si>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</si>
  <si>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</si>
  <si>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</si>
  <si>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</si>
  <si>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</si>
  <si>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</si>
  <si>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</si>
  <si>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</si>
  <si>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</si>
  <si>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</si>
  <si>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</si>
  <si>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</si>
  <si>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</si>
  <si>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</si>
  <si>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</si>
  <si>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</si>
  <si>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</si>
  <si>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</si>
  <si>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</si>
  <si>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</si>
  <si>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</si>
  <si>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</si>
  <si>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</si>
  <si>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</si>
  <si>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</si>
  <si>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</si>
  <si>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</si>
  <si>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</si>
  <si>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</si>
  <si>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</si>
  <si>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</si>
  <si>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</si>
  <si>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</si>
  <si>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</si>
  <si>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</si>
  <si>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</si>
  <si>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</si>
  <si>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</si>
  <si>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</si>
  <si>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</si>
  <si>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</si>
  <si>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</si>
  <si>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</si>
  <si>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</si>
  <si>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</si>
  <si>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</si>
  <si>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</si>
  <si>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</si>
  <si>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</si>
  <si>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</si>
  <si>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</si>
  <si>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</si>
  <si>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</si>
  <si>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</si>
  <si>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</si>
  <si>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</si>
  <si>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</si>
  <si>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</si>
  <si>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</si>
  <si>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</si>
  <si>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</si>
  <si>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</si>
  <si>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</si>
  <si>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</si>
  <si>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</si>
  <si>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</si>
  <si>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</si>
  <si>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</si>
  <si>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</si>
  <si>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</si>
  <si>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</si>
  <si>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</si>
  <si>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</si>
  <si>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</si>
  <si>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</si>
  <si>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</si>
  <si>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</si>
  <si>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</si>
  <si>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</si>
  <si>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</si>
  <si>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</si>
  <si>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</si>
  <si>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</si>
  <si>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</si>
  <si>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</si>
  <si>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</si>
  <si>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</si>
  <si>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</si>
  <si>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</si>
  <si>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</si>
  <si>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</si>
  <si>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</si>
  <si>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</si>
  <si>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</si>
  <si>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</si>
  <si>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</si>
  <si>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</si>
  <si>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</si>
  <si>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</si>
  <si>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</si>
  <si>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</si>
  <si>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</si>
  <si>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</si>
  <si>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</si>
  <si>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</si>
  <si>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</si>
  <si>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</si>
  <si>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</si>
  <si>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</si>
  <si>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</si>
  <si>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</si>
  <si>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</si>
  <si>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</si>
  <si>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</si>
  <si>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</si>
  <si>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</si>
  <si>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</si>
  <si>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</si>
  <si>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</si>
  <si>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</si>
  <si>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</si>
  <si>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</si>
  <si>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</si>
  <si>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</si>
  <si>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</si>
  <si>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</si>
  <si>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</si>
  <si>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</si>
  <si>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</si>
  <si>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</si>
  <si>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</si>
  <si>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</si>
  <si>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</si>
  <si>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</si>
  <si>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</si>
  <si>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</si>
  <si>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</si>
  <si>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</si>
  <si>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</si>
  <si>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</si>
  <si>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</si>
  <si>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</si>
  <si>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</si>
  <si>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</si>
  <si>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</si>
  <si>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</si>
  <si>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</si>
  <si>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</si>
  <si>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</si>
  <si>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</si>
  <si>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</si>
  <si>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</si>
  <si>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</si>
  <si>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</si>
  <si>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</si>
  <si>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</si>
  <si>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</si>
  <si>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</si>
  <si>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</si>
  <si>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</si>
  <si>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</si>
  <si>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</si>
  <si>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</si>
  <si>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</si>
  <si>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</si>
  <si>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</si>
  <si>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</si>
  <si>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</si>
  <si>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</si>
  <si>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</si>
  <si>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</si>
  <si>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</si>
  <si>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</si>
  <si>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</si>
  <si>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</si>
  <si>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</si>
  <si>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</si>
  <si>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</si>
  <si>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</si>
  <si>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</si>
  <si>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</si>
  <si>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</si>
  <si>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</si>
  <si>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</si>
  <si>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</si>
  <si>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</si>
  <si>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</si>
  <si>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</si>
  <si>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</si>
  <si>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</si>
  <si>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</si>
  <si>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</si>
  <si>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</si>
  <si>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</si>
  <si>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</si>
  <si>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</si>
  <si>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</si>
  <si>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</si>
  <si>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</si>
  <si>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</si>
  <si>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</si>
  <si>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</si>
  <si>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</si>
  <si>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</si>
  <si>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</si>
  <si>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</si>
  <si>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</si>
  <si>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</si>
  <si>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</si>
  <si>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</si>
  <si>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</si>
  <si>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</si>
  <si>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</si>
  <si>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</si>
  <si>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</si>
  <si>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</si>
  <si>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</si>
  <si>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</si>
  <si>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</si>
  <si>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</si>
  <si>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</si>
  <si>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</si>
  <si>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</si>
  <si>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</si>
  <si>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</si>
  <si>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</si>
  <si>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</si>
  <si>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</si>
  <si>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</si>
  <si>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</si>
  <si>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</si>
  <si>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</si>
  <si>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</si>
  <si>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</si>
  <si>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</si>
  <si>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</si>
  <si>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</si>
  <si>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</si>
  <si>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</si>
  <si>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</si>
  <si>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</si>
  <si>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</si>
  <si>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</si>
  <si>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</si>
  <si>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</si>
  <si>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</si>
  <si>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</si>
  <si>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</si>
  <si>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</si>
  <si>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</si>
  <si>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</si>
  <si>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</si>
  <si>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</si>
  <si>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</si>
  <si>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</si>
  <si>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</si>
  <si>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</si>
  <si>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</si>
  <si>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</si>
  <si>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</si>
  <si>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</si>
  <si>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</si>
  <si>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</si>
  <si>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</si>
  <si>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</si>
  <si>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</si>
  <si>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</si>
  <si>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</si>
  <si>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</si>
  <si>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</si>
  <si>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</si>
  <si>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</si>
  <si>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</si>
  <si>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</si>
  <si>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</si>
  <si>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</si>
  <si>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</si>
  <si>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</si>
  <si>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</si>
  <si>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</si>
  <si>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</si>
  <si>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</si>
  <si>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</si>
  <si>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</si>
  <si>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</si>
  <si>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</si>
  <si>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</si>
  <si>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</si>
  <si>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</si>
  <si>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</si>
  <si>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</si>
  <si>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</si>
  <si>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</si>
  <si>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</si>
  <si>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</si>
  <si>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</si>
  <si>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</si>
  <si>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</si>
  <si>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</si>
  <si>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</si>
  <si>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</si>
  <si>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</si>
  <si>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</si>
  <si>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</si>
  <si>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</si>
  <si>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</si>
  <si>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</si>
  <si>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</si>
  <si>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</si>
  <si>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</si>
  <si>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</si>
  <si>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</si>
  <si>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</si>
  <si>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</si>
  <si>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</si>
  <si>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</si>
  <si>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</si>
  <si>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</si>
  <si>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</si>
  <si>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</si>
  <si>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</si>
  <si>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</si>
  <si>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</si>
  <si>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</si>
  <si>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</si>
  <si>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</si>
  <si>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</si>
  <si>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</si>
  <si>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</si>
  <si>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</si>
  <si>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</si>
  <si>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</si>
  <si>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</si>
  <si>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</si>
  <si>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</si>
  <si>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</si>
  <si>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</si>
  <si>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</si>
  <si>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</si>
  <si>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</si>
  <si>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</si>
  <si>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</si>
  <si>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</si>
  <si>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</si>
  <si>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</si>
  <si>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</si>
  <si>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</si>
  <si>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</si>
  <si>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</si>
  <si>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</si>
  <si>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</si>
  <si>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</si>
  <si>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</si>
  <si>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</si>
  <si>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</si>
  <si>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</si>
  <si>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</si>
  <si>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</si>
  <si>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</si>
  <si>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</si>
  <si>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</si>
  <si>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</si>
  <si>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</si>
  <si>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</si>
  <si>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</si>
  <si>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</si>
  <si>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</si>
  <si>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</si>
  <si>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</si>
  <si>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</si>
  <si>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</si>
  <si>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</si>
  <si>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</si>
  <si>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</si>
  <si>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</si>
  <si>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</si>
  <si>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</si>
  <si>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</si>
  <si>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</si>
  <si>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</si>
  <si>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</si>
  <si>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</si>
  <si>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</si>
  <si>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</si>
  <si>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</si>
  <si>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</si>
  <si>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</si>
  <si>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</si>
  <si>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</si>
  <si>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</si>
  <si>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</si>
  <si>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</si>
  <si>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</si>
  <si>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</si>
  <si>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</si>
  <si>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</si>
  <si>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</si>
  <si>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</si>
  <si>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</si>
  <si>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</si>
  <si>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</si>
  <si>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</si>
  <si>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</si>
  <si>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</si>
  <si>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</si>
  <si>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</si>
  <si>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</si>
  <si>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</si>
  <si>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</si>
  <si>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</si>
  <si>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</si>
  <si>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</si>
  <si>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</si>
  <si>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</si>
  <si>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</si>
  <si>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</si>
  <si>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</si>
  <si>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</si>
  <si>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</si>
  <si>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</si>
  <si>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</si>
  <si>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</si>
  <si>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</si>
  <si>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</si>
  <si>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</si>
  <si>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</si>
  <si>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</si>
  <si>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</si>
  <si>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</si>
  <si>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</si>
  <si>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</si>
  <si>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</si>
  <si>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</si>
  <si>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</si>
  <si>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</si>
  <si>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</si>
  <si>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</si>
  <si>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</si>
  <si>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</si>
  <si>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</si>
  <si>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</si>
  <si>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</si>
  <si>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</si>
  <si>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</si>
  <si>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</si>
  <si>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</si>
  <si>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</si>
  <si>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</si>
  <si>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</si>
  <si>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</si>
  <si>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</si>
  <si>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</si>
  <si>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</si>
  <si>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</si>
  <si>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</si>
  <si>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</si>
  <si>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</si>
  <si>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</si>
  <si>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</si>
  <si>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</si>
  <si>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</si>
  <si>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</si>
  <si>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</si>
  <si>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</si>
  <si>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</si>
  <si>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</si>
  <si>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</si>
  <si>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</si>
  <si>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</si>
  <si>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</si>
  <si>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</si>
  <si>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</si>
  <si>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</si>
  <si>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</si>
  <si>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</si>
  <si>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</si>
  <si>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</si>
  <si>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</si>
  <si>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</si>
  <si>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</si>
  <si>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</si>
  <si>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</si>
  <si>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</si>
  <si>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</si>
  <si>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</si>
  <si>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</si>
  <si>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</si>
  <si>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</si>
  <si>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</si>
  <si>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</si>
  <si>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</si>
  <si>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</si>
  <si>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</si>
  <si>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</si>
  <si>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</si>
  <si>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</si>
  <si>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</si>
  <si>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</si>
  <si>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</si>
  <si>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</si>
  <si>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</si>
  <si>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</si>
  <si>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</si>
  <si>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</si>
  <si>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</si>
  <si>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</si>
  <si>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</si>
  <si>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</si>
  <si>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</si>
  <si>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</si>
  <si>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</si>
  <si>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</si>
  <si>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</si>
  <si>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</si>
  <si>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</si>
  <si>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</si>
  <si>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</si>
  <si>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</si>
  <si>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</si>
  <si>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</si>
  <si>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</si>
  <si>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</si>
  <si>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</si>
  <si>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</si>
  <si>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</si>
  <si>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</si>
  <si>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</si>
  <si>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</si>
  <si>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</si>
  <si>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</si>
  <si>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</si>
  <si>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</si>
  <si>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</si>
  <si>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</si>
  <si>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</si>
  <si>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</si>
  <si>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</si>
  <si>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</si>
  <si>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</si>
  <si>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</si>
  <si>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</si>
  <si>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</si>
  <si>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</si>
  <si>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</si>
  <si>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</si>
  <si>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</si>
  <si>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</si>
  <si>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</si>
  <si>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</si>
  <si>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</si>
  <si>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</si>
  <si>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</si>
  <si>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</si>
  <si>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</si>
  <si>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</si>
  <si>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</si>
  <si>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</si>
  <si>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</si>
  <si>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</si>
  <si>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</si>
  <si>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</si>
  <si>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</si>
  <si>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</si>
  <si>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</si>
  <si>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</si>
  <si>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</si>
  <si>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</si>
  <si>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</si>
  <si>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</si>
  <si>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</si>
  <si>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</si>
  <si>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</si>
  <si>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</si>
  <si>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</si>
  <si>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</si>
  <si>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</si>
  <si>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</si>
  <si>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</si>
  <si>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</si>
  <si>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</si>
  <si>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</si>
  <si>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</si>
  <si>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</si>
  <si>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</si>
  <si>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</si>
  <si>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</si>
  <si>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</si>
  <si>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</si>
  <si>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</si>
  <si>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</si>
  <si>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</si>
  <si>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</si>
  <si>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</si>
  <si>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</si>
  <si>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</si>
  <si>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</si>
  <si>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</si>
  <si>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</si>
  <si>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</si>
  <si>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</si>
  <si>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</si>
  <si>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</si>
  <si>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</si>
  <si>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</si>
  <si>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</si>
  <si>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</si>
  <si>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</si>
  <si>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</si>
  <si>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</si>
  <si>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</si>
  <si>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</si>
  <si>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</si>
  <si>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</si>
  <si>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</si>
  <si>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</si>
  <si>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</si>
  <si>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</si>
  <si>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</si>
  <si>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</si>
  <si>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</si>
  <si>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</si>
  <si>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</si>
  <si>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</si>
  <si>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</si>
  <si>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</si>
  <si>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</si>
  <si>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</si>
  <si>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</si>
  <si>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</si>
  <si>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</si>
  <si>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</si>
  <si>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</si>
  <si>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</si>
  <si>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</si>
  <si>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</si>
  <si>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</si>
  <si>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</si>
  <si>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</si>
  <si>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</si>
  <si>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</si>
  <si>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</si>
  <si>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</si>
  <si>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</si>
  <si>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</si>
  <si>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</si>
  <si>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</si>
  <si>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</si>
  <si>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</si>
  <si>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</si>
  <si>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</si>
  <si>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</si>
  <si>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</si>
  <si>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</si>
  <si>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</si>
  <si>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</si>
  <si>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</si>
  <si>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</si>
  <si>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</si>
  <si>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</si>
  <si>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</si>
  <si>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</si>
  <si>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</si>
  <si>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</si>
  <si>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</si>
  <si>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</si>
  <si>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</si>
  <si>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</si>
  <si>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</si>
  <si>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</si>
  <si>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</si>
  <si>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</si>
  <si>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</si>
  <si>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</si>
  <si>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</si>
  <si>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</si>
  <si>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</si>
  <si>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</si>
  <si>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</si>
  <si>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</si>
  <si>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</si>
  <si>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</si>
  <si>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</si>
  <si>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</si>
  <si>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</si>
  <si>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</si>
  <si>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</si>
  <si>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</si>
  <si>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</si>
  <si>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</si>
  <si>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</si>
  <si>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</si>
  <si>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</si>
  <si>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</si>
  <si>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</si>
  <si>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</si>
  <si>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</si>
  <si>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</si>
  <si>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</si>
  <si>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</si>
  <si>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</si>
  <si>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</si>
  <si>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</si>
  <si>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</si>
  <si>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</si>
  <si>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</si>
  <si>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</si>
  <si>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</si>
  <si>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</si>
  <si>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</si>
  <si>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</si>
  <si>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</si>
  <si>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</si>
  <si>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</si>
  <si>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</si>
  <si>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</si>
  <si>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</si>
  <si>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</si>
  <si>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</si>
  <si>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</si>
  <si>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</si>
  <si>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</si>
  <si>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</si>
  <si>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</si>
  <si>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</si>
  <si>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</si>
  <si>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</si>
  <si>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</si>
  <si>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</si>
  <si>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</si>
  <si>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</si>
  <si>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</si>
  <si>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</si>
  <si>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</si>
  <si>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</si>
  <si>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</si>
  <si>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</si>
  <si>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</si>
  <si>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</si>
  <si>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</si>
  <si>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</si>
  <si>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</si>
  <si>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</si>
  <si>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</si>
  <si>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</si>
  <si>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</si>
  <si>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</si>
  <si>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</si>
  <si>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</si>
  <si>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</si>
  <si>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</si>
  <si>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</si>
  <si>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</si>
  <si>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</si>
  <si>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</si>
  <si>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</si>
  <si>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</si>
  <si>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</si>
  <si>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</si>
  <si>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</si>
  <si>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</si>
  <si>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</si>
  <si>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</si>
  <si>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</si>
  <si>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</si>
  <si>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</si>
  <si>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</si>
  <si>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</si>
  <si>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</si>
  <si>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</si>
  <si>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</si>
  <si>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</si>
  <si>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</si>
  <si>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</si>
  <si>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</si>
  <si>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</si>
  <si>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</si>
  <si>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</si>
  <si>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</si>
  <si>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</si>
  <si>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</si>
  <si>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</si>
  <si>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</si>
  <si>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</si>
  <si>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</si>
  <si>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</si>
  <si>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</si>
  <si>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</si>
  <si>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</si>
  <si>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</si>
  <si>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</si>
  <si>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</si>
  <si>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</si>
  <si>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</si>
  <si>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</si>
  <si>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</si>
  <si>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</si>
  <si>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</si>
  <si>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</si>
  <si>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</si>
  <si>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</si>
  <si>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</si>
  <si>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</si>
  <si>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</si>
  <si>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</si>
  <si>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</si>
  <si>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</si>
  <si>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</si>
  <si>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</si>
  <si>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</si>
  <si>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</si>
  <si>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</si>
  <si>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</si>
  <si>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</si>
  <si>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</si>
  <si>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</si>
  <si>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</si>
  <si>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</si>
  <si>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</si>
  <si>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</si>
  <si>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</si>
  <si>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</si>
  <si>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</si>
  <si>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</si>
  <si>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</si>
  <si>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</si>
  <si>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</si>
  <si>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</si>
  <si>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</si>
  <si>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</si>
  <si>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</si>
  <si>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</si>
  <si>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</si>
  <si>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</si>
  <si>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</si>
  <si>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</si>
  <si>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</si>
  <si>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</si>
  <si>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</si>
  <si>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</si>
  <si>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</si>
  <si>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</si>
  <si>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</si>
  <si>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</si>
  <si>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</si>
  <si>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</si>
  <si>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</si>
  <si>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</si>
  <si>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</si>
  <si>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</si>
  <si>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</si>
  <si>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</si>
  <si>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</si>
  <si>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</si>
  <si>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</si>
  <si>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</si>
  <si>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</si>
  <si>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</si>
  <si>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</si>
  <si>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</si>
  <si>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</si>
  <si>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</si>
  <si>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</si>
  <si>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</si>
  <si>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</si>
  <si>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</si>
  <si>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</si>
  <si>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</si>
  <si>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</si>
  <si>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</si>
  <si>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</si>
  <si>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</si>
  <si>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</si>
  <si>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</si>
  <si>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</si>
  <si>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</si>
  <si>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</si>
  <si>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</si>
  <si>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</si>
  <si>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</si>
  <si>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</si>
  <si>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</si>
  <si>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</si>
  <si>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</si>
  <si>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</si>
  <si>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</si>
  <si>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</si>
  <si>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</si>
  <si>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</si>
  <si>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</si>
  <si>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</si>
  <si>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</si>
  <si>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</si>
  <si>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</si>
  <si>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</si>
  <si>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</si>
  <si>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</si>
  <si>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</si>
  <si>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</si>
  <si>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</si>
  <si>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</si>
  <si>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</si>
  <si>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</si>
  <si>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</si>
  <si>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</si>
  <si>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</si>
  <si>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</si>
  <si>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</si>
  <si>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</si>
  <si>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</si>
  <si>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</si>
  <si>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</si>
  <si>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</si>
  <si>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</si>
  <si>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</si>
  <si>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</si>
  <si>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</si>
  <si>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</si>
  <si>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</si>
  <si>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</si>
  <si>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</si>
  <si>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</si>
  <si>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</si>
  <si>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</si>
  <si>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</si>
  <si>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</si>
  <si>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</si>
  <si>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</si>
  <si>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</si>
  <si>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</si>
  <si>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</si>
  <si>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</si>
  <si>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</si>
  <si>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</si>
  <si>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</si>
  <si>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</si>
  <si>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</si>
  <si>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</si>
  <si>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</si>
  <si>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</si>
  <si>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</si>
  <si>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</si>
  <si>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</si>
  <si>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</si>
  <si>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</si>
  <si>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</si>
  <si>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</si>
  <si>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</si>
  <si>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</si>
  <si>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</si>
  <si>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</si>
  <si>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</si>
  <si>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</si>
  <si>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</si>
  <si>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</si>
  <si>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</si>
  <si>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</si>
  <si>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</si>
  <si>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</si>
  <si>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</si>
  <si>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</si>
  <si>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</si>
  <si>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</si>
  <si>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</si>
  <si>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</si>
  <si>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</si>
  <si>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</si>
  <si>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</si>
  <si>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</si>
  <si>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</si>
  <si>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</si>
  <si>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</si>
  <si>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</si>
  <si>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</si>
  <si>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</si>
  <si>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</si>
  <si>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</si>
  <si>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</si>
  <si>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</si>
  <si>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</si>
  <si>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</si>
  <si>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</si>
  <si>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</si>
  <si>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</si>
  <si>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</si>
  <si>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</si>
  <si>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</si>
  <si>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</si>
  <si>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</si>
  <si>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</si>
  <si>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</si>
  <si>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</si>
  <si>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</si>
  <si>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</si>
  <si>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</si>
  <si>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</si>
  <si>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</si>
  <si>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</si>
  <si>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</si>
  <si>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</si>
  <si>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</si>
  <si>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</si>
  <si>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</si>
  <si>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</si>
  <si>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</si>
  <si>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</si>
  <si>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</si>
  <si>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</si>
  <si>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</si>
  <si>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</si>
  <si>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</si>
  <si>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</si>
  <si>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</si>
  <si>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</si>
  <si>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</si>
  <si>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</si>
  <si>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</si>
  <si>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</si>
  <si>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</si>
  <si>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</si>
  <si>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</si>
  <si>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</si>
  <si>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</si>
  <si>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</si>
  <si>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</si>
  <si>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</si>
  <si>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</si>
  <si>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</si>
  <si>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</si>
  <si>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</si>
  <si>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</si>
  <si>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</si>
  <si>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</si>
  <si>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</si>
  <si>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</si>
  <si>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</si>
  <si>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</si>
  <si>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</si>
  <si>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</si>
  <si>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</si>
  <si>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</si>
  <si>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</si>
  <si>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</si>
  <si>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</si>
  <si>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</si>
  <si>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</si>
  <si>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</si>
  <si>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</si>
  <si>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</si>
  <si>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</si>
  <si>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</si>
  <si>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</si>
  <si>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</si>
  <si>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</si>
  <si>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</si>
  <si>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</si>
  <si>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</si>
  <si>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</si>
  <si>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</si>
  <si>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</si>
  <si>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</si>
  <si>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</si>
  <si>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</si>
  <si>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</si>
  <si>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</si>
  <si>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</si>
  <si>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</si>
  <si>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</si>
  <si>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</si>
  <si>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</si>
  <si>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</si>
  <si>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</si>
  <si>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</si>
  <si>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</si>
  <si>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</si>
  <si>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</si>
  <si>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</si>
  <si>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</si>
  <si>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</si>
  <si>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</si>
  <si>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</si>
  <si>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</si>
  <si>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</si>
  <si>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</si>
  <si>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</si>
  <si>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</si>
  <si>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</si>
  <si>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</si>
  <si>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</si>
  <si>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</si>
  <si>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</si>
  <si>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</si>
  <si>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</si>
  <si>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</si>
  <si>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</si>
  <si>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</si>
  <si>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</si>
  <si>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</si>
  <si>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</si>
  <si>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</si>
  <si>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</si>
  <si>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</si>
  <si>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</si>
  <si>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</si>
  <si>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</si>
  <si>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</si>
  <si>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</si>
  <si>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</si>
  <si>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</si>
  <si>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</si>
  <si>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</si>
  <si>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</si>
  <si>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</si>
  <si>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</si>
  <si>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</si>
  <si>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</si>
  <si>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</si>
  <si>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</si>
  <si>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</si>
  <si>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</si>
  <si>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</si>
  <si>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</si>
  <si>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</si>
  <si>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</si>
  <si>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</si>
  <si>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</si>
  <si>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</si>
  <si>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</si>
  <si>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</si>
  <si>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</si>
  <si>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</si>
  <si>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</si>
  <si>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</si>
  <si>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</si>
  <si>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</si>
  <si>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</si>
  <si>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</si>
  <si>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</si>
  <si>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</si>
  <si>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</si>
  <si>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</si>
  <si>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</si>
  <si>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</si>
  <si>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</si>
  <si>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</si>
  <si>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</si>
  <si>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</si>
  <si>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</si>
  <si>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</si>
  <si>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</si>
  <si>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</si>
  <si>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</si>
  <si>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</si>
  <si>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</si>
  <si>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</si>
  <si>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</si>
  <si>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</si>
  <si>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</si>
  <si>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</si>
  <si>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</si>
  <si>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</si>
  <si>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</si>
  <si>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</si>
  <si>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</si>
  <si>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</si>
  <si>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</si>
  <si>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</si>
  <si>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</si>
  <si>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</si>
  <si>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</si>
  <si>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</si>
  <si>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</si>
  <si>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</si>
  <si>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</si>
  <si>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</si>
  <si>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</si>
  <si>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</si>
  <si>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</si>
  <si>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</si>
  <si>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</si>
  <si>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</si>
  <si>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</si>
  <si>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</si>
  <si>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</si>
  <si>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</si>
  <si>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</si>
  <si>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</si>
  <si>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</si>
  <si>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</si>
  <si>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</si>
  <si>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</si>
  <si>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</si>
  <si>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</si>
  <si>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</si>
  <si>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</si>
  <si>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</si>
  <si>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</si>
  <si>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</si>
  <si>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</si>
  <si>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</si>
  <si>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</si>
  <si>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</si>
  <si>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</si>
  <si>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</si>
  <si>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</si>
  <si>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</si>
  <si>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</si>
  <si>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</si>
  <si>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</si>
  <si>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</si>
  <si>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</si>
  <si>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</si>
  <si>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</si>
  <si>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</si>
  <si>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</si>
  <si>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</si>
  <si>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</si>
  <si>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</si>
  <si>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</si>
  <si>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</si>
  <si>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</si>
  <si>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</si>
  <si>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</si>
  <si>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</si>
  <si>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</si>
  <si>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</si>
  <si>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</si>
  <si>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</si>
  <si>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</si>
  <si>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</si>
  <si>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</si>
  <si>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</si>
  <si>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</si>
  <si>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</si>
  <si>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</si>
  <si>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</si>
  <si>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</si>
  <si>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</si>
  <si>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</si>
  <si>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</si>
  <si>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</si>
  <si>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</si>
  <si>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</si>
  <si>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</si>
  <si>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</si>
  <si>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</si>
  <si>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</si>
  <si>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</si>
  <si>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</si>
  <si>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</si>
  <si>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</si>
  <si>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</si>
  <si>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</si>
  <si>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</si>
  <si>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</si>
  <si>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</si>
  <si>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</si>
  <si>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</si>
  <si>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</si>
  <si>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</si>
  <si>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</si>
  <si>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</si>
  <si>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</si>
  <si>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</si>
  <si>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</si>
  <si>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</si>
  <si>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</si>
  <si>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</si>
  <si>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</si>
  <si>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</si>
  <si>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</si>
  <si>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</si>
  <si>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</si>
  <si>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</si>
  <si>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</si>
  <si>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</si>
  <si>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</si>
  <si>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</si>
  <si>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</si>
  <si>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</si>
  <si>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</si>
  <si>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</si>
  <si>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</si>
  <si>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</si>
  <si>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</si>
  <si>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</si>
  <si>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</si>
  <si>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</si>
  <si>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</si>
  <si>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</si>
  <si>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</si>
  <si>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</si>
  <si>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</si>
  <si>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</si>
  <si>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</si>
  <si>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</si>
  <si>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</si>
  <si>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</si>
  <si>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</si>
  <si>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</si>
  <si>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</si>
  <si>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</si>
  <si>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</si>
  <si>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</si>
  <si>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</si>
  <si>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</si>
  <si>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</si>
  <si>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</si>
  <si>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</si>
  <si>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</si>
  <si>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</si>
  <si>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</si>
  <si>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</si>
  <si>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</si>
  <si>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</si>
  <si>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</si>
  <si>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</si>
  <si>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</si>
  <si>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</si>
  <si>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</si>
  <si>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</si>
  <si>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</si>
  <si>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</si>
  <si>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</si>
  <si>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</si>
  <si>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</si>
  <si>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</si>
  <si>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</si>
  <si>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</si>
  <si>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</si>
  <si>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</si>
  <si>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</si>
  <si>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</si>
  <si>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</si>
  <si>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</si>
  <si>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</si>
  <si>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</si>
  <si>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</si>
  <si>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</si>
  <si>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</si>
  <si>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</si>
  <si>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</si>
  <si>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</si>
  <si>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</si>
  <si>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</si>
  <si>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</si>
  <si>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</si>
  <si>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</si>
  <si>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</si>
  <si>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</si>
  <si>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</si>
  <si>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</si>
  <si>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</si>
  <si>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</si>
  <si>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</si>
  <si>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</si>
  <si>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</si>
  <si>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</si>
  <si>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</si>
  <si>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</si>
  <si>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</si>
  <si>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</si>
  <si>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</si>
  <si>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</si>
  <si>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</si>
  <si>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</si>
  <si>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</si>
  <si>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</si>
  <si>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</si>
  <si>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</si>
  <si>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</si>
  <si>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</si>
  <si>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</si>
  <si>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</si>
  <si>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</si>
  <si>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</si>
  <si>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</si>
  <si>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</si>
  <si>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</si>
  <si>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</si>
  <si>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</si>
  <si>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</si>
  <si>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</si>
  <si>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</si>
  <si>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</si>
  <si>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</si>
  <si>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</si>
  <si>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</si>
  <si>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</si>
  <si>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</si>
  <si>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</si>
  <si>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</si>
  <si>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</si>
  <si>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</si>
  <si>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</si>
  <si>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</si>
  <si>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</si>
  <si>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</si>
  <si>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</si>
  <si>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</si>
  <si>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</si>
  <si>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</si>
  <si>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</si>
  <si>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</si>
  <si>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</si>
  <si>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</si>
  <si>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</si>
  <si>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</si>
  <si>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</si>
  <si>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</si>
  <si>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</si>
  <si>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</si>
  <si>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</si>
  <si>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</si>
  <si>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</si>
  <si>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</si>
  <si>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</si>
  <si>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</si>
  <si>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</si>
  <si>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</si>
  <si>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</si>
  <si>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</si>
  <si>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</si>
  <si>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</si>
  <si>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</si>
  <si>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</si>
  <si>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</si>
  <si>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</si>
  <si>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</si>
  <si>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</si>
  <si>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</si>
  <si>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</si>
  <si>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</si>
  <si>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</si>
  <si>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</si>
  <si>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</si>
  <si>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</si>
  <si>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</si>
  <si>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</si>
  <si>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</si>
  <si>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</si>
  <si>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</si>
  <si>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</si>
  <si>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</si>
  <si>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</si>
  <si>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</si>
  <si>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</si>
  <si>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</si>
  <si>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</si>
  <si>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</si>
  <si>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</si>
  <si>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</si>
  <si>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</si>
  <si>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</si>
  <si>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</si>
  <si>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</si>
  <si>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</si>
  <si>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</si>
  <si>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</si>
  <si>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</si>
  <si>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</si>
  <si>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</si>
  <si>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</si>
  <si>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</si>
  <si>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</si>
  <si>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</si>
  <si>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</si>
  <si>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</si>
  <si>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</si>
  <si>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</si>
  <si>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</si>
  <si>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</si>
  <si>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</si>
  <si>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</si>
  <si>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</si>
  <si>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</si>
  <si>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</si>
  <si>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</si>
  <si>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</si>
  <si>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</si>
  <si>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</si>
  <si>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</si>
  <si>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</si>
  <si>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</si>
  <si>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</si>
  <si>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</si>
  <si>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</si>
  <si>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</si>
  <si>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</si>
  <si>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</si>
  <si>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</si>
  <si>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</si>
  <si>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</si>
  <si>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</si>
  <si>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</si>
  <si>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</si>
  <si>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</si>
  <si>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</si>
  <si>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</si>
  <si>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</si>
  <si>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</si>
  <si>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</si>
  <si>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</si>
  <si>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</si>
  <si>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</si>
  <si>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</si>
  <si>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</si>
  <si>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</si>
  <si>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</si>
  <si>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</si>
  <si>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</si>
  <si>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</si>
  <si>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</si>
  <si>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</si>
  <si>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</si>
  <si>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</si>
  <si>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</si>
  <si>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</si>
  <si>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</si>
  <si>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</si>
  <si>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</si>
  <si>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</si>
  <si>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</si>
  <si>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</si>
  <si>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</si>
  <si>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</si>
  <si>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</si>
  <si>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</si>
  <si>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</si>
  <si>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</si>
  <si>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</si>
  <si>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</si>
  <si>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</si>
  <si>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</si>
  <si>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</si>
  <si>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</si>
  <si>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</si>
  <si>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</si>
  <si>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</si>
  <si>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</si>
  <si>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</si>
  <si>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</si>
  <si>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</si>
  <si>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</si>
  <si>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</si>
  <si>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</si>
  <si>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</si>
  <si>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</si>
  <si>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</si>
  <si>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</si>
  <si>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</si>
  <si>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</si>
  <si>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</si>
  <si>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</si>
  <si>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</si>
  <si>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</si>
  <si>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</si>
  <si>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</si>
  <si>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</si>
  <si>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</si>
  <si>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</si>
  <si>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</si>
  <si>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</si>
  <si>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</si>
  <si>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</si>
  <si>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</si>
  <si>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</si>
  <si>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</si>
  <si>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</si>
  <si>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</si>
  <si>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</si>
  <si>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</si>
  <si>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</si>
  <si>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</si>
  <si>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</si>
  <si>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</si>
  <si>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</si>
  <si>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</si>
  <si>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</si>
  <si>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</si>
  <si>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</si>
  <si>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</si>
  <si>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</si>
  <si>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</si>
  <si>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</si>
  <si>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</si>
  <si>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</si>
  <si>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</si>
  <si>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</si>
  <si>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</si>
  <si>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</si>
  <si>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</si>
  <si>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</si>
  <si>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</si>
  <si>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</si>
  <si>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</si>
  <si>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</si>
  <si>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</si>
  <si>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</si>
  <si>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</si>
  <si>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</si>
  <si>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</si>
  <si>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</si>
  <si>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</si>
  <si>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</si>
  <si>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</si>
  <si>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</si>
  <si>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</si>
  <si>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</si>
  <si>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</si>
  <si>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</si>
  <si>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</si>
  <si>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</si>
  <si>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</si>
  <si>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</si>
  <si>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</si>
  <si>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</si>
  <si>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</si>
  <si>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</si>
  <si>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</si>
  <si>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</si>
  <si>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</si>
  <si>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</si>
  <si>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</si>
  <si>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</si>
  <si>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</si>
  <si>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</si>
  <si>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</si>
  <si>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</si>
  <si>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</si>
  <si>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</si>
  <si>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</si>
  <si>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</si>
  <si>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</si>
  <si>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</si>
  <si>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</si>
  <si>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</si>
  <si>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</si>
  <si>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</si>
  <si>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</si>
  <si>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</si>
  <si>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</si>
  <si>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</si>
  <si>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</si>
  <si>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</si>
  <si>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</si>
  <si>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</si>
  <si>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</si>
  <si>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</si>
  <si>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</si>
  <si>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</si>
  <si>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</si>
  <si>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</si>
  <si>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</si>
  <si>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</si>
  <si>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</si>
  <si>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</si>
  <si>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</si>
  <si>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</si>
  <si>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</si>
  <si>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</si>
  <si>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</si>
  <si>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</si>
  <si>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</si>
  <si>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</si>
  <si>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</si>
  <si>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</si>
  <si>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</si>
  <si>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</si>
  <si>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</si>
  <si>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</si>
  <si>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</si>
  <si>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</si>
  <si>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</si>
  <si>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</si>
  <si>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</si>
  <si>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</si>
  <si>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</si>
  <si>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</si>
  <si>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</si>
  <si>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</si>
  <si>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</si>
  <si>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</si>
  <si>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</si>
  <si>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</si>
  <si>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</si>
  <si>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</si>
  <si>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</si>
  <si>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</si>
  <si>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</si>
  <si>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</si>
  <si>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</si>
  <si>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</si>
  <si>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</si>
  <si>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</si>
  <si>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</si>
  <si>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</si>
  <si>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</si>
  <si>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</si>
  <si>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</si>
  <si>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</si>
  <si>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</si>
  <si>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</si>
  <si>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</si>
  <si>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</si>
  <si>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</si>
  <si>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</si>
  <si>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</si>
  <si>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</si>
  <si>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</si>
  <si>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</si>
  <si>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</si>
  <si>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</si>
  <si>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</si>
  <si>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</si>
  <si>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</si>
  <si>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</si>
  <si>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</si>
  <si>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</si>
  <si>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</si>
  <si>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</si>
  <si>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</si>
  <si>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</si>
  <si>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</si>
  <si>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</si>
  <si>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</si>
  <si>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</si>
  <si>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</si>
  <si>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</si>
  <si>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</si>
  <si>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</si>
  <si>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</si>
  <si>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</si>
  <si>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</si>
  <si>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</si>
  <si>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</si>
  <si>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</si>
  <si>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</si>
  <si>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</si>
  <si>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</si>
  <si>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</si>
  <si>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</si>
  <si>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</si>
  <si>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</si>
  <si>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</si>
  <si>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</si>
  <si>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</si>
  <si>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</si>
  <si>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</si>
  <si>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</si>
  <si>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</si>
  <si>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</si>
  <si>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</si>
  <si>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</si>
  <si>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</si>
  <si>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</si>
  <si>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</si>
  <si>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</si>
  <si>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</si>
  <si>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</si>
  <si>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</si>
  <si>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</si>
  <si>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</si>
  <si>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</si>
  <si>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</si>
  <si>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</si>
  <si>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</si>
  <si>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</si>
  <si>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</si>
  <si>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</si>
  <si>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</si>
  <si>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</si>
  <si>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</si>
  <si>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</si>
  <si>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</si>
  <si>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</si>
  <si>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</si>
  <si>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</si>
  <si>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</si>
  <si>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</si>
  <si>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</si>
  <si>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</si>
  <si>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</si>
  <si>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</si>
  <si>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</si>
  <si>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</si>
  <si>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</si>
  <si>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</si>
  <si>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</si>
  <si>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</si>
  <si>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</si>
  <si>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</si>
  <si>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</si>
  <si>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</si>
  <si>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</si>
  <si>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</si>
  <si>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</si>
  <si>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</si>
  <si>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</si>
  <si>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</si>
  <si>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</si>
  <si>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</si>
  <si>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</si>
  <si>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</si>
  <si>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</si>
  <si>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</si>
  <si>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</si>
  <si>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</si>
  <si>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</si>
  <si>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</si>
  <si>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</si>
  <si>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</si>
  <si>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</si>
  <si>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</si>
  <si>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</si>
  <si>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</si>
  <si>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</si>
  <si>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</si>
  <si>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</si>
  <si>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</si>
  <si>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</si>
  <si>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</si>
  <si>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</si>
  <si>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</si>
  <si>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</si>
  <si>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</si>
  <si>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</si>
  <si>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</si>
  <si>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</si>
  <si>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</si>
  <si>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</si>
  <si>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</si>
  <si>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</si>
  <si>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</si>
  <si>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</si>
  <si>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</si>
  <si>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</si>
  <si>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</si>
  <si>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</si>
  <si>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</si>
  <si>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</si>
  <si>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</si>
  <si>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</si>
  <si>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</si>
  <si>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</si>
  <si>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</si>
  <si>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</si>
  <si>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</si>
  <si>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</si>
  <si>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</si>
  <si>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</si>
  <si>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</si>
  <si>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</si>
  <si>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</si>
  <si>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</si>
  <si>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</si>
  <si>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</si>
  <si>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</si>
  <si>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</si>
  <si>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</si>
  <si>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</si>
  <si>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</si>
  <si>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</si>
  <si>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</si>
  <si>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</si>
  <si>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</si>
  <si>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</si>
  <si>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</si>
  <si>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</si>
  <si>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</si>
  <si>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</si>
  <si>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</si>
  <si>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</si>
  <si>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</si>
  <si>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</si>
  <si>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</si>
  <si>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</si>
  <si>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</si>
  <si>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</si>
  <si>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</si>
  <si>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</si>
  <si>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</si>
  <si>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</si>
  <si>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</si>
  <si>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</si>
  <si>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</si>
  <si>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</si>
  <si>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</si>
  <si>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</si>
  <si>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</si>
  <si>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</si>
  <si>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</si>
  <si>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</si>
  <si>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</si>
  <si>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</si>
  <si>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</si>
  <si>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</si>
  <si>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</si>
  <si>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</si>
  <si>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</si>
  <si>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</si>
  <si>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</si>
  <si>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</si>
  <si>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</si>
  <si>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</si>
  <si>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</si>
  <si>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</si>
  <si>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</si>
  <si>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</si>
  <si>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</si>
  <si>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</si>
  <si>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</si>
  <si>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</si>
  <si>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</si>
  <si>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</si>
  <si>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</si>
  <si>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</si>
  <si>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</si>
  <si>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</si>
  <si>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</si>
  <si>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</si>
  <si>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</si>
  <si>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</si>
  <si>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</si>
  <si>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</si>
  <si>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</si>
  <si>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</si>
  <si>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</si>
  <si>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</si>
  <si>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</si>
  <si>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</si>
  <si>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</si>
  <si>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</si>
  <si>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</si>
  <si>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</si>
  <si>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</si>
  <si>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</si>
  <si>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</si>
  <si>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</si>
  <si>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</si>
  <si>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</si>
  <si>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</si>
  <si>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</si>
  <si>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</si>
  <si>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</si>
  <si>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</si>
  <si>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</si>
  <si>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</si>
  <si>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</si>
  <si>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</si>
  <si>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</si>
  <si>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</si>
  <si>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</si>
  <si>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</si>
  <si>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</si>
  <si>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</si>
  <si>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</si>
  <si>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</si>
  <si>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</si>
  <si>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</si>
  <si>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</si>
  <si>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</si>
  <si>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</si>
  <si>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</si>
  <si>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</si>
  <si>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</si>
  <si>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</si>
  <si>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</si>
  <si>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</si>
  <si>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</si>
  <si>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</si>
  <si>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</si>
  <si>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</si>
  <si>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</si>
  <si>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</si>
  <si>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</si>
  <si>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</si>
  <si>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</si>
  <si>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</si>
  <si>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</si>
  <si>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</si>
  <si>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</si>
  <si>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</si>
  <si>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</si>
  <si>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</si>
  <si>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</si>
  <si>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</si>
  <si>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</si>
  <si>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</si>
  <si>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</si>
  <si>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</si>
  <si>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</si>
  <si>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</si>
  <si>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</si>
  <si>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</si>
  <si>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</si>
  <si>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</si>
  <si>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</si>
  <si>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</si>
  <si>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</si>
  <si>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</si>
  <si>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</si>
  <si>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</si>
  <si>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</si>
  <si>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</si>
  <si>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</si>
  <si>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</si>
  <si>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</si>
  <si>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</si>
  <si>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</si>
  <si>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</si>
  <si>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</si>
  <si>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</si>
  <si>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</si>
  <si>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</si>
  <si>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</si>
  <si>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</si>
  <si>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</si>
  <si>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</si>
  <si>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</si>
  <si>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</si>
  <si>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</si>
  <si>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</si>
  <si>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</si>
  <si>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</si>
  <si>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</si>
  <si>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</si>
  <si>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</si>
  <si>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</si>
  <si>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</si>
  <si>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</si>
  <si>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</si>
  <si>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</si>
  <si>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</si>
  <si>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</si>
  <si>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</si>
  <si>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</si>
  <si>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</si>
  <si>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</si>
  <si>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</si>
  <si>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</si>
  <si>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</si>
  <si>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</si>
  <si>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</si>
  <si>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</si>
  <si>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</si>
  <si>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</si>
  <si>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</si>
  <si>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</si>
  <si>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</si>
  <si>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</si>
  <si>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</si>
  <si>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</si>
  <si>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</si>
  <si>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</si>
  <si>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</si>
  <si>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</si>
  <si>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</si>
  <si>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</si>
  <si>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</si>
  <si>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</si>
  <si>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</si>
  <si>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</si>
  <si>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</si>
  <si>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</si>
  <si>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</si>
  <si>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</si>
  <si>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</si>
  <si>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</si>
  <si>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</si>
  <si>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</si>
  <si>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</si>
  <si>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</si>
  <si>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</si>
  <si>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</si>
  <si>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</si>
  <si>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</si>
  <si>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</si>
  <si>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</si>
  <si>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</si>
  <si>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</si>
  <si>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</si>
  <si>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</si>
  <si>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</si>
  <si>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</si>
  <si>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</si>
  <si>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</si>
  <si>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</si>
  <si>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</si>
  <si>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</si>
  <si>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</si>
  <si>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</si>
  <si>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</si>
  <si>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</si>
  <si>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</si>
  <si>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</si>
  <si>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</si>
  <si>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</si>
  <si>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</si>
  <si>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</si>
  <si>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</si>
  <si>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</si>
  <si>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</si>
  <si>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</si>
  <si>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</si>
  <si>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</si>
  <si>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</si>
  <si>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</si>
  <si>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</si>
  <si>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</si>
  <si>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</si>
  <si>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</si>
  <si>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</si>
  <si>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</si>
  <si>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</si>
  <si>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</si>
  <si>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</si>
  <si>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</si>
  <si>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</si>
  <si>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</si>
  <si>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</si>
  <si>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</si>
  <si>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</si>
  <si>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</si>
  <si>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</si>
  <si>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</si>
  <si>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</si>
  <si>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</si>
  <si>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</si>
  <si>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</si>
  <si>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</si>
  <si>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</si>
  <si>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</si>
  <si>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</si>
  <si>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</si>
  <si>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</si>
  <si>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</si>
  <si>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</si>
  <si>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</si>
  <si>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</si>
  <si>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</si>
  <si>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</si>
  <si>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</si>
  <si>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</si>
  <si>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</si>
  <si>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</si>
  <si>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</si>
  <si>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</si>
  <si>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</si>
  <si>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</si>
  <si>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</si>
  <si>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</si>
  <si>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</si>
  <si>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</si>
  <si>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</si>
  <si>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</si>
  <si>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</si>
  <si>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</si>
  <si>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</si>
  <si>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</si>
  <si>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</si>
  <si>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</si>
  <si>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</si>
  <si>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</si>
  <si>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</si>
  <si>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</si>
  <si>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</si>
  <si>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</si>
  <si>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</si>
  <si>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</si>
  <si>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</si>
  <si>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</si>
  <si>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</si>
  <si>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</si>
  <si>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</si>
  <si>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</si>
  <si>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</si>
  <si>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</si>
  <si>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</si>
  <si>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</si>
  <si>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</si>
  <si>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</si>
  <si>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</si>
  <si>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</si>
  <si>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</si>
  <si>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</si>
  <si>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</si>
  <si>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</si>
  <si>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</si>
  <si>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</si>
  <si>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</si>
  <si>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</si>
  <si>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</si>
  <si>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</si>
  <si>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</si>
  <si>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</si>
  <si>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</si>
  <si>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</si>
  <si>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</si>
  <si>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</si>
  <si>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</si>
  <si>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</si>
  <si>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</si>
  <si>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</si>
  <si>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</si>
  <si>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</si>
  <si>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</si>
  <si>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</si>
  <si>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</si>
  <si>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</si>
  <si>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</si>
  <si>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</si>
  <si>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</si>
  <si>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</si>
  <si>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</si>
  <si>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</si>
  <si>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</si>
  <si>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</si>
  <si>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</si>
  <si>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</si>
  <si>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</si>
  <si>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</si>
  <si>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</si>
  <si>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</si>
  <si>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</si>
  <si>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</si>
  <si>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</si>
  <si>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</si>
  <si>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</si>
  <si>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</si>
  <si>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</si>
  <si>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</si>
  <si>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</si>
  <si>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</si>
  <si>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</si>
  <si>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</si>
  <si>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</si>
  <si>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</si>
  <si>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</si>
  <si>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</si>
  <si>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</si>
  <si>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</si>
  <si>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</si>
  <si>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</si>
  <si>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</si>
  <si>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</si>
  <si>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</si>
  <si>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</si>
  <si>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</si>
  <si>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</si>
  <si>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</si>
  <si>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</si>
  <si>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</si>
  <si>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</si>
  <si>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</si>
  <si>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</si>
  <si>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</si>
  <si>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</si>
  <si>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</si>
  <si>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</si>
  <si>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</si>
  <si>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</si>
  <si>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</si>
  <si>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</si>
  <si>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</si>
  <si>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</si>
  <si>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</si>
  <si>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</si>
  <si>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</si>
  <si>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</si>
  <si>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</si>
  <si>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</si>
  <si>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</si>
  <si>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</si>
  <si>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</si>
  <si>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</si>
  <si>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</si>
  <si>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</si>
  <si>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</si>
  <si>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</si>
  <si>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</si>
  <si>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</si>
  <si>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</si>
  <si>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</si>
  <si>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</si>
  <si>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</si>
  <si>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</si>
  <si>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</si>
  <si>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</si>
  <si>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</si>
  <si>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</si>
  <si>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</si>
  <si>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</si>
  <si>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</si>
  <si>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</si>
  <si>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</si>
  <si>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</si>
  <si>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</si>
  <si>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</si>
  <si>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</si>
  <si>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</si>
  <si>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</si>
  <si>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</si>
  <si>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</si>
  <si>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</si>
  <si>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</si>
  <si>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</si>
  <si>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</si>
  <si>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</si>
  <si>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</si>
  <si>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</si>
  <si>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</si>
  <si>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</si>
  <si>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</si>
  <si>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</si>
  <si>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</si>
  <si>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</si>
  <si>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</si>
  <si>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</si>
  <si>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</si>
  <si>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</si>
  <si>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</si>
  <si>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</si>
  <si>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</si>
  <si>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</si>
  <si>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</si>
  <si>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</si>
  <si>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</si>
  <si>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</si>
  <si>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</si>
  <si>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</si>
  <si>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</si>
  <si>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</si>
  <si>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</si>
  <si>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</si>
  <si>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</si>
  <si>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</si>
  <si>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</si>
  <si>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</si>
  <si>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</si>
  <si>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</si>
  <si>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</si>
  <si>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</si>
  <si>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</si>
  <si>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</si>
  <si>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</si>
  <si>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</si>
  <si>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</si>
  <si>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</si>
  <si>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</si>
  <si>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</si>
  <si>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</si>
  <si>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</si>
  <si>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</si>
  <si>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</si>
  <si>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</si>
  <si>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</si>
  <si>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</si>
  <si>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</si>
  <si>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</si>
  <si>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</si>
  <si>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</si>
  <si>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</si>
  <si>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</si>
  <si>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</si>
  <si>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</si>
  <si>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</si>
  <si>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</si>
  <si>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</si>
  <si>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</si>
  <si>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</si>
  <si>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</si>
  <si>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</si>
  <si>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</si>
  <si>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</si>
  <si>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</si>
  <si>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</si>
  <si>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</si>
  <si>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</si>
  <si>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</si>
  <si>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</si>
  <si>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</si>
  <si>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</si>
  <si>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</si>
  <si>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</si>
  <si>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</si>
  <si>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</si>
  <si>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</si>
  <si>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</si>
  <si>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</si>
  <si>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</si>
  <si>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</si>
  <si>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</si>
  <si>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</si>
  <si>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</si>
  <si>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</si>
  <si>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</si>
  <si>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</si>
  <si>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</si>
  <si>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</si>
  <si>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</si>
  <si>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</si>
  <si>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</si>
  <si>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</si>
  <si>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</si>
  <si>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</si>
  <si>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</si>
  <si>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</si>
  <si>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</si>
  <si>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</si>
  <si>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</si>
  <si>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</si>
  <si>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</si>
  <si>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</si>
  <si>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</si>
  <si>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</si>
  <si>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</si>
  <si>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</si>
  <si>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</si>
  <si>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</si>
  <si>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</si>
  <si>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</si>
  <si>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</si>
  <si>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</si>
  <si>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</si>
  <si>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</si>
  <si>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</si>
  <si>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</si>
  <si>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</si>
  <si>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</si>
  <si>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</si>
  <si>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</si>
  <si>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</si>
  <si>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</si>
  <si>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</si>
  <si>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</si>
  <si>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</si>
  <si>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</si>
  <si>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</si>
  <si>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</si>
  <si>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</si>
  <si>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</si>
  <si>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</si>
  <si>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</si>
  <si>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</si>
  <si>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</si>
  <si>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</si>
  <si>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</si>
  <si>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</si>
  <si>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</si>
  <si>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</si>
  <si>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</si>
  <si>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</si>
  <si>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</si>
  <si>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</si>
  <si>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</si>
  <si>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</si>
  <si>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</si>
  <si>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</si>
  <si>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</si>
  <si>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</si>
  <si>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</si>
  <si>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</si>
  <si>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</si>
  <si>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</si>
  <si>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</si>
  <si>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</si>
  <si>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</si>
  <si>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</si>
  <si>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</si>
  <si>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</si>
  <si>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</si>
  <si>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</si>
  <si>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</si>
  <si>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</si>
  <si>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</si>
  <si>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</si>
  <si>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</si>
  <si>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</si>
  <si>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</si>
  <si>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</si>
  <si>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</si>
  <si>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</si>
  <si>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</si>
  <si>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</si>
  <si>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</si>
  <si>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</si>
  <si>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</si>
  <si>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</si>
  <si>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</si>
  <si>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</si>
  <si>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</si>
  <si>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</si>
  <si>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</si>
  <si>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</si>
  <si>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</si>
  <si>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</si>
  <si>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</si>
  <si>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</si>
  <si>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</si>
  <si>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</si>
  <si>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</si>
  <si>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</si>
  <si>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</si>
  <si>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</si>
  <si>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</si>
  <si>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</si>
  <si>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</si>
  <si>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</si>
  <si>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</si>
  <si>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</si>
  <si>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</si>
  <si>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</si>
  <si>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</si>
  <si>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</si>
  <si>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</si>
  <si>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</si>
  <si>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</si>
  <si>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</si>
  <si>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</si>
  <si>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</si>
  <si>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</si>
  <si>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</si>
  <si>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</si>
  <si>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</si>
  <si>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</si>
  <si>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</si>
  <si>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</si>
  <si>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</si>
  <si>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</si>
  <si>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</si>
  <si>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</si>
  <si>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</si>
  <si>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</si>
  <si>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</si>
  <si>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</si>
  <si>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</si>
  <si>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</si>
  <si>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</si>
  <si>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</si>
  <si>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</si>
  <si>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</si>
  <si>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</si>
  <si>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</si>
  <si>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</si>
  <si>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</si>
  <si>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</si>
  <si>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</si>
  <si>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</si>
  <si>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</si>
  <si>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</si>
  <si>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</si>
  <si>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</si>
  <si>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</si>
  <si>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</si>
  <si>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</si>
  <si>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</si>
  <si>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</si>
  <si>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</si>
  <si>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</si>
  <si>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</si>
  <si>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</si>
  <si>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</si>
  <si>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</si>
  <si>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</si>
  <si>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</si>
  <si>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</si>
  <si>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</si>
  <si>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</si>
  <si>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</si>
  <si>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</si>
  <si>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</si>
  <si>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</si>
  <si>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</si>
  <si>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</si>
  <si>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</si>
  <si>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</si>
  <si>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</si>
  <si>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</si>
  <si>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</si>
  <si>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</si>
  <si>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</si>
  <si>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</si>
  <si>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</si>
  <si>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</si>
  <si>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</si>
  <si>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</si>
  <si>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</si>
  <si>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</si>
  <si>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</si>
  <si>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</si>
  <si>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</si>
  <si>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</si>
  <si>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</si>
  <si>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</si>
  <si>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</si>
  <si>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</si>
  <si>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</si>
  <si>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</si>
  <si>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</si>
  <si>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</si>
  <si>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</si>
  <si>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</si>
  <si>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</si>
  <si>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</si>
  <si>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</si>
  <si>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</si>
  <si>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</si>
  <si>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</si>
  <si>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</si>
  <si>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</si>
  <si>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</si>
  <si>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</si>
  <si>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</si>
  <si>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</si>
  <si>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</si>
  <si>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</si>
  <si>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</si>
  <si>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</si>
  <si>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</si>
  <si>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</si>
  <si>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</si>
  <si>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</si>
  <si>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</si>
  <si>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</si>
  <si>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</si>
  <si>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</si>
  <si>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</si>
  <si>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</si>
  <si>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</si>
  <si>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</si>
  <si>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</si>
  <si>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</si>
  <si>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</si>
  <si>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</si>
  <si>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</si>
  <si>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</si>
  <si>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</si>
  <si>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</si>
  <si>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</si>
  <si>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</si>
  <si>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</si>
  <si>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</si>
  <si>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</si>
  <si>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</si>
  <si>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</si>
  <si>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</si>
  <si>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</si>
  <si>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</si>
  <si>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</si>
  <si>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</si>
  <si>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</si>
  <si>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</si>
  <si>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</si>
  <si>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</si>
  <si>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</si>
  <si>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</si>
  <si>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</si>
  <si>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</si>
  <si>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</si>
  <si>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</si>
  <si>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</si>
  <si>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</si>
  <si>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</si>
  <si>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</si>
  <si>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</si>
  <si>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</si>
  <si>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</si>
  <si>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</si>
  <si>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</si>
  <si>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</si>
  <si>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</si>
  <si>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</si>
  <si>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</si>
  <si>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</si>
  <si>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</si>
  <si>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</si>
  <si>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</si>
  <si>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</si>
  <si>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</si>
  <si>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</si>
  <si>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</si>
  <si>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</si>
  <si>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</si>
  <si>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</si>
  <si>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</si>
  <si>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</si>
  <si>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</si>
  <si>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</si>
  <si>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</si>
  <si>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</si>
  <si>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</si>
  <si>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</si>
  <si>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</si>
  <si>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</si>
  <si>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</si>
  <si>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</si>
  <si>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</si>
  <si>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</si>
  <si>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</si>
  <si>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</si>
  <si>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</si>
  <si>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</si>
  <si>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</si>
  <si>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</si>
  <si>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</si>
  <si>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</si>
  <si>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</si>
  <si>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</si>
  <si>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</si>
  <si>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</si>
  <si>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</si>
  <si>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</si>
  <si>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</si>
  <si>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</si>
  <si>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</si>
  <si>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</si>
  <si>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</si>
  <si>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</si>
  <si>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</si>
  <si>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</si>
  <si>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</si>
  <si>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</si>
  <si>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</si>
  <si>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</si>
  <si>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</si>
  <si>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</si>
  <si>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</si>
  <si>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</si>
  <si>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</si>
  <si>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</si>
  <si>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</si>
  <si>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</si>
  <si>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</si>
  <si>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</si>
  <si>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</si>
  <si>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</si>
  <si>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</si>
  <si>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</si>
  <si>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</si>
  <si>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</si>
  <si>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</si>
  <si>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</si>
  <si>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</si>
  <si>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</si>
  <si>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</si>
  <si>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</si>
  <si>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</si>
  <si>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</si>
  <si>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</si>
  <si>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</si>
  <si>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</si>
  <si>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</si>
  <si>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</si>
  <si>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</si>
  <si>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</si>
  <si>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</si>
  <si>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</si>
  <si>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</si>
  <si>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</si>
  <si>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</si>
  <si>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</si>
  <si>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</si>
  <si>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</si>
  <si>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</si>
  <si>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</si>
  <si>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</si>
  <si>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</si>
  <si>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</si>
  <si>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</si>
  <si>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</si>
  <si>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</si>
  <si>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</si>
  <si>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</si>
  <si>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</si>
  <si>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</si>
  <si>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</si>
  <si>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</si>
  <si>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</si>
  <si>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</si>
  <si>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</si>
  <si>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</si>
  <si>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</si>
  <si>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</si>
  <si>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</si>
  <si>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</si>
  <si>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</si>
  <si>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</si>
  <si>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</si>
  <si>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</si>
  <si>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</si>
  <si>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</si>
  <si>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</si>
  <si>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</si>
  <si>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</si>
  <si>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</si>
  <si>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</si>
  <si>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</si>
  <si>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</si>
  <si>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</si>
  <si>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</si>
  <si>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</si>
  <si>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</si>
  <si>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</si>
  <si>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</si>
  <si>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</si>
  <si>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</si>
  <si>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</si>
  <si>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</si>
  <si>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</si>
  <si>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</si>
  <si>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</si>
  <si>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</si>
  <si>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</si>
  <si>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</si>
  <si>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</si>
  <si>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</si>
  <si>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</si>
  <si>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</si>
  <si>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</si>
  <si>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</si>
  <si>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</si>
  <si>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</si>
  <si>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</si>
  <si>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</si>
  <si>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</si>
  <si>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</si>
  <si>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</si>
  <si>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</si>
  <si>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</si>
  <si>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</si>
  <si>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</si>
  <si>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</si>
  <si>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</si>
  <si>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</si>
  <si>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</si>
  <si>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</si>
  <si>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</si>
  <si>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</si>
  <si>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</si>
  <si>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</si>
  <si>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</si>
  <si>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</si>
  <si>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</si>
  <si>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</si>
  <si>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</si>
  <si>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</si>
  <si>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</si>
  <si>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</si>
  <si>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</si>
  <si>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</si>
  <si>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</si>
  <si>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</si>
  <si>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</si>
  <si>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</si>
  <si>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</si>
  <si>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</si>
  <si>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</si>
  <si>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</si>
  <si>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</si>
  <si>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</si>
  <si>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</si>
  <si>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</si>
  <si>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</si>
  <si>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</si>
  <si>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</si>
  <si>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</si>
  <si>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</si>
  <si>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</si>
  <si>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</si>
  <si>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</si>
  <si>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</si>
  <si>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</si>
  <si>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</si>
  <si>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</si>
  <si>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</si>
  <si>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</si>
  <si>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</si>
  <si>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</si>
  <si>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</si>
  <si>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</si>
  <si>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</si>
  <si>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</si>
  <si>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</si>
  <si>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</si>
  <si>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</si>
  <si>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</si>
  <si>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</si>
  <si>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</si>
  <si>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</si>
  <si>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</si>
  <si>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</si>
  <si>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</si>
  <si>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</si>
  <si>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</si>
  <si>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</si>
  <si>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</si>
  <si>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</si>
  <si>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</si>
  <si>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</si>
  <si>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</si>
  <si>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</si>
  <si>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</si>
  <si>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</si>
  <si>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</si>
  <si>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</si>
  <si>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</si>
  <si>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</si>
  <si>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</si>
  <si>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</si>
  <si>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</si>
  <si>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</si>
  <si>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</si>
  <si>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</si>
  <si>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</si>
  <si>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</si>
  <si>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</si>
  <si>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</si>
  <si>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</si>
  <si>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</si>
  <si>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</si>
  <si>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</si>
  <si>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</si>
  <si>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</si>
  <si>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</si>
  <si>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</si>
  <si>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</si>
  <si>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</si>
  <si>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</si>
  <si>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</si>
  <si>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</si>
  <si>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</si>
  <si>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</si>
  <si>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</si>
  <si>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</si>
  <si>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</si>
  <si>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</si>
  <si>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</si>
  <si>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</si>
  <si>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</si>
  <si>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</si>
  <si>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</si>
  <si>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</si>
  <si>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</si>
  <si>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</si>
  <si>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</si>
  <si>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</si>
  <si>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</si>
  <si>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</si>
  <si>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</si>
  <si>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</si>
  <si>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</si>
  <si>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</si>
  <si>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</si>
  <si>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</si>
  <si>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</si>
  <si>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</si>
  <si>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</si>
  <si>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</si>
  <si>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</si>
  <si>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</si>
  <si>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</si>
  <si>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</si>
  <si>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</si>
  <si>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</si>
  <si>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</si>
  <si>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</si>
  <si>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</si>
  <si>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</si>
  <si>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</si>
  <si>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</si>
  <si>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</si>
  <si>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</si>
  <si>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</si>
  <si>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</si>
  <si>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</si>
  <si>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</si>
  <si>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</si>
  <si>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</si>
  <si>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</si>
  <si>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</si>
  <si>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</si>
  <si>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</si>
  <si>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</si>
  <si>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</si>
  <si>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</si>
  <si>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</si>
  <si>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</si>
  <si>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</si>
  <si>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</si>
  <si>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</si>
  <si>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</si>
  <si>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</si>
  <si>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</si>
  <si>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</si>
  <si>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</si>
  <si>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</si>
  <si>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</si>
  <si>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</si>
  <si>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</si>
  <si>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</si>
  <si>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</si>
  <si>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</si>
  <si>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</si>
  <si>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</si>
  <si>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</si>
  <si>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</si>
  <si>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</si>
  <si>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</si>
  <si>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</si>
  <si>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</si>
  <si>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</si>
  <si>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</si>
  <si>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</si>
  <si>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</si>
  <si>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</si>
  <si>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</si>
  <si>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</si>
  <si>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</si>
  <si>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</si>
  <si>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</si>
  <si>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</si>
  <si>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</si>
  <si>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</si>
  <si>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</si>
  <si>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</si>
  <si>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</si>
  <si>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</si>
  <si>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</si>
  <si>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</si>
  <si>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</si>
  <si>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</si>
  <si>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</si>
  <si>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</si>
  <si>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</si>
  <si>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</si>
  <si>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</si>
  <si>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</si>
  <si>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</si>
  <si>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</si>
  <si>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</si>
  <si>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</si>
  <si>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</si>
  <si>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</si>
  <si>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</si>
  <si>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</si>
  <si>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</si>
  <si>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</si>
  <si>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</si>
  <si>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</si>
  <si>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</si>
  <si>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</si>
  <si>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</si>
  <si>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</si>
  <si>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</si>
  <si>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</si>
  <si>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</si>
  <si>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</si>
  <si>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</si>
  <si>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</si>
  <si>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</si>
  <si>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</si>
  <si>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</si>
  <si>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</si>
  <si>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</si>
  <si>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</si>
  <si>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</si>
  <si>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</si>
  <si>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</si>
  <si>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</si>
  <si>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</si>
  <si>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</si>
  <si>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</si>
  <si>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</si>
  <si>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</si>
  <si>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</si>
  <si>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</si>
  <si>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</si>
  <si>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</si>
  <si>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</si>
  <si>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</si>
  <si>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</si>
  <si>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</si>
  <si>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</si>
  <si>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</si>
  <si>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</si>
  <si>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</si>
  <si>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</si>
  <si>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</si>
  <si>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</si>
  <si>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</si>
  <si>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</si>
  <si>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</si>
  <si>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</si>
  <si>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</si>
  <si>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</si>
  <si>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</si>
  <si>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</si>
  <si>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</si>
  <si>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</si>
  <si>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</si>
  <si>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</si>
  <si>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</si>
  <si>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</si>
  <si>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</si>
  <si>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</si>
  <si>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</si>
  <si>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</si>
  <si>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</si>
  <si>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</si>
  <si>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</si>
  <si>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</si>
  <si>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</si>
  <si>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</si>
  <si>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</si>
  <si>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</si>
  <si>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</si>
  <si>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</si>
  <si>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</si>
  <si>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</si>
  <si>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</si>
  <si>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</si>
  <si>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</si>
  <si>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</si>
  <si>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</si>
  <si>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</si>
  <si>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</si>
  <si>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</si>
  <si>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</si>
  <si>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</si>
  <si>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</si>
  <si>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</si>
  <si>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</si>
  <si>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</si>
  <si>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</si>
  <si>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</si>
  <si>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</si>
  <si>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</si>
  <si>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</si>
  <si>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</si>
  <si>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</si>
  <si>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</si>
  <si>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</si>
  <si>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</si>
  <si>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</si>
  <si>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</si>
  <si>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</si>
  <si>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</si>
  <si>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</si>
  <si>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</si>
  <si>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</si>
  <si>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</si>
  <si>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</si>
  <si>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</si>
  <si>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</si>
  <si>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</si>
  <si>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</si>
  <si>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</si>
  <si>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</si>
  <si>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</si>
  <si>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</si>
  <si>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</si>
  <si>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</si>
  <si>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</si>
  <si>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</si>
  <si>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</si>
  <si>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</si>
  <si>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</si>
  <si>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</si>
  <si>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</si>
  <si>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</si>
  <si>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</si>
  <si>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</si>
  <si>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</si>
  <si>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</si>
  <si>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</si>
  <si>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</si>
  <si>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</si>
  <si>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</si>
  <si>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</si>
  <si>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</si>
  <si>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</si>
  <si>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</si>
  <si>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</si>
  <si>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</si>
  <si>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</si>
  <si>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</si>
  <si>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</si>
  <si>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</si>
  <si>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</si>
  <si>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</si>
  <si>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</si>
  <si>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</si>
  <si>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</si>
  <si>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</si>
  <si>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</si>
  <si>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</si>
  <si>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</si>
  <si>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</si>
  <si>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</si>
  <si>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</si>
  <si>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</si>
  <si>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</si>
  <si>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</si>
  <si>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</si>
  <si>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</si>
  <si>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</si>
  <si>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</si>
  <si>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</si>
  <si>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</si>
  <si>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</si>
  <si>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</si>
  <si>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</si>
  <si>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</si>
  <si>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</si>
  <si>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</si>
  <si>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</si>
  <si>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</si>
  <si>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</si>
  <si>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</si>
  <si>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</si>
  <si>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</si>
  <si>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</si>
  <si>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</si>
  <si>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</si>
  <si>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</si>
  <si>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</si>
  <si>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</si>
  <si>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</si>
  <si>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</si>
  <si>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</si>
  <si>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</si>
  <si>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</si>
  <si>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</si>
  <si>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</si>
  <si>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</si>
  <si>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</si>
  <si>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</si>
  <si>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</si>
  <si>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</si>
  <si>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</si>
  <si>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</si>
  <si>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</si>
  <si>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</si>
  <si>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</si>
  <si>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</si>
  <si>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</si>
  <si>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</si>
  <si>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</si>
  <si>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</si>
  <si>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</si>
  <si>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</si>
  <si>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</si>
  <si>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</si>
  <si>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</si>
  <si>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</si>
  <si>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</si>
  <si>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</si>
  <si>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</si>
  <si>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</si>
  <si>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</si>
  <si>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</si>
  <si>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</si>
  <si>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</si>
  <si>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</si>
  <si>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</si>
  <si>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</si>
  <si>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</si>
  <si>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</si>
  <si>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</si>
  <si>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</si>
  <si>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</si>
  <si>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</si>
  <si>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</si>
  <si>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</si>
  <si>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</si>
  <si>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</si>
  <si>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</si>
  <si>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</si>
  <si>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</si>
  <si>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</si>
  <si>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</si>
  <si>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</si>
  <si>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</si>
  <si>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</si>
  <si>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</si>
  <si>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</si>
  <si>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</si>
  <si>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</si>
  <si>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</si>
  <si>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</si>
  <si>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</si>
  <si>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</si>
  <si>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</si>
  <si>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</si>
  <si>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</si>
  <si>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</si>
  <si>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</si>
  <si>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</si>
  <si>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</si>
  <si>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</si>
  <si>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</si>
  <si>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</si>
  <si>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</si>
  <si>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</si>
  <si>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</si>
  <si>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</si>
  <si>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</si>
  <si>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</si>
  <si>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</si>
  <si>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</si>
  <si>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</si>
  <si>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</si>
  <si>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</si>
  <si>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</si>
  <si>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</si>
  <si>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</si>
  <si>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</si>
  <si>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</si>
  <si>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</si>
  <si>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</si>
  <si>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</si>
  <si>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</si>
  <si>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</si>
  <si>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</si>
  <si>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</si>
  <si>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</si>
  <si>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</si>
  <si>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</si>
  <si>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</si>
  <si>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</si>
  <si>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</si>
  <si>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</si>
  <si>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</si>
  <si>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</si>
  <si>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</si>
  <si>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</si>
  <si>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</si>
  <si>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</si>
  <si>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</si>
  <si>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</si>
  <si>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</si>
  <si>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</si>
  <si>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</si>
  <si>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</si>
  <si>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</si>
  <si>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</si>
  <si>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</si>
  <si>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</si>
  <si>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</si>
  <si>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</si>
  <si>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</si>
  <si>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</si>
  <si>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</si>
  <si>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</si>
  <si>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</si>
  <si>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</si>
  <si>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</si>
  <si>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</si>
  <si>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</si>
  <si>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</si>
  <si>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</si>
  <si>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</si>
  <si>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</si>
  <si>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</si>
  <si>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</si>
  <si>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</si>
  <si>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</si>
  <si>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</si>
  <si>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</si>
  <si>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</si>
  <si>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</si>
  <si>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</si>
  <si>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</si>
  <si>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</si>
  <si>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</si>
  <si>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</si>
  <si>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</si>
  <si>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</si>
  <si>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</si>
  <si>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</si>
  <si>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</si>
  <si>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</si>
  <si>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</si>
  <si>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</si>
  <si>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</si>
  <si>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</si>
  <si>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</si>
  <si>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</si>
  <si>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</si>
  <si>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</si>
  <si>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</si>
  <si>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</si>
  <si>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</si>
  <si>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</si>
  <si>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</si>
  <si>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</si>
  <si>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</si>
  <si>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</si>
  <si>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</si>
  <si>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</si>
  <si>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</si>
  <si>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</si>
  <si>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</si>
  <si>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</si>
  <si>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</si>
  <si>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</si>
  <si>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</si>
  <si>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</si>
  <si>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</si>
  <si>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</si>
  <si>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</si>
  <si>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</si>
  <si>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</si>
  <si>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</si>
  <si>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</si>
  <si>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</si>
  <si>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</si>
  <si>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</si>
  <si>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</si>
  <si>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</si>
  <si>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</si>
  <si>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</si>
  <si>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</si>
  <si>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</si>
  <si>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</si>
  <si>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</si>
  <si>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</si>
  <si>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</si>
  <si>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</si>
  <si>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</si>
  <si>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</si>
  <si>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</si>
  <si>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</si>
  <si>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</si>
  <si>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</si>
  <si>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</si>
  <si>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</si>
  <si>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</si>
  <si>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</si>
  <si>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</si>
  <si>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</si>
  <si>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</si>
  <si>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</si>
  <si>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</si>
  <si>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</si>
  <si>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</si>
  <si>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</si>
  <si>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</si>
  <si>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</si>
  <si>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</si>
  <si>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</si>
  <si>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</si>
  <si>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</si>
  <si>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</si>
  <si>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</si>
  <si>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</si>
  <si>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</si>
  <si>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</si>
  <si>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</si>
  <si>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</si>
  <si>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</si>
  <si>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</si>
  <si>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</si>
  <si>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</si>
  <si>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</si>
  <si>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</si>
  <si>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</si>
  <si>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</si>
  <si>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</si>
  <si>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</si>
  <si>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</si>
  <si>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</si>
  <si>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</si>
  <si>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</si>
  <si>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</si>
  <si>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</si>
  <si>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</si>
  <si>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</si>
  <si>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</si>
  <si>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</si>
  <si>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</si>
  <si>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</si>
  <si>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</si>
  <si>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</si>
  <si>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</si>
  <si>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</si>
  <si>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</si>
  <si>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</si>
  <si>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</si>
  <si>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</si>
  <si>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</si>
  <si>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</si>
  <si>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</si>
  <si>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</si>
  <si>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</si>
  <si>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</si>
  <si>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</si>
  <si>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</si>
  <si>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</si>
  <si>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</si>
  <si>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</si>
  <si>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</si>
  <si>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</si>
  <si>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</si>
  <si>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</si>
  <si>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</si>
  <si>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</si>
  <si>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</si>
  <si>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</si>
  <si>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</si>
  <si>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</si>
  <si>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</si>
  <si>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</si>
  <si>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</si>
  <si>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</si>
  <si>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</si>
  <si>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</si>
  <si>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</si>
  <si>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</si>
  <si>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</si>
  <si>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</si>
  <si>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</si>
  <si>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</si>
  <si>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</si>
  <si>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</si>
  <si>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</si>
  <si>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</si>
  <si>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</si>
  <si>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</si>
  <si>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</si>
  <si>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</si>
  <si>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</si>
  <si>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</si>
  <si>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</si>
  <si>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</si>
  <si>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</si>
  <si>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</si>
  <si>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</si>
  <si>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</si>
  <si>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</si>
  <si>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</si>
  <si>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</si>
  <si>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</si>
  <si>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</si>
  <si>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</si>
  <si>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</si>
  <si>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</si>
  <si>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</si>
  <si>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</si>
  <si>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</si>
  <si>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</si>
  <si>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</si>
  <si>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</si>
  <si>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</si>
  <si>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</si>
  <si>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</si>
  <si>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</si>
  <si>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</si>
  <si>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</si>
  <si>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</si>
  <si>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</si>
  <si>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</si>
  <si>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</si>
  <si>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</si>
  <si>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</si>
  <si>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</si>
  <si>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</si>
  <si>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</si>
  <si>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</si>
  <si>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</si>
  <si>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</si>
  <si>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</si>
  <si>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</si>
  <si>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</si>
  <si>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</si>
  <si>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</si>
  <si>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</si>
  <si>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</si>
  <si>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</si>
  <si>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</si>
  <si>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</si>
  <si>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</si>
  <si>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</si>
  <si>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</si>
  <si>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</si>
  <si>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</si>
  <si>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</si>
  <si>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</si>
  <si>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</si>
  <si>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</si>
  <si>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</si>
  <si>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</si>
  <si>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</si>
  <si>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</si>
  <si>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</si>
  <si>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</si>
  <si>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</si>
  <si>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</si>
  <si>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</si>
  <si>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</si>
  <si>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</si>
  <si>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</si>
  <si>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</si>
  <si>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</si>
  <si>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</si>
  <si>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</si>
  <si>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</si>
  <si>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</si>
  <si>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</si>
  <si>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</si>
  <si>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</si>
  <si>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</si>
  <si>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</si>
  <si>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</si>
  <si>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</si>
  <si>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</si>
  <si>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</si>
  <si>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</si>
  <si>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</si>
  <si>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</si>
  <si>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</si>
  <si>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</si>
  <si>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</si>
  <si>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</si>
  <si>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</si>
  <si>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</si>
  <si>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</si>
  <si>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</si>
  <si>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</si>
  <si>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</si>
  <si>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</si>
  <si>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</si>
  <si>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</si>
  <si>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</si>
  <si>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</si>
  <si>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</si>
  <si>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</si>
  <si>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</si>
  <si>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</si>
  <si>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</si>
  <si>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</si>
  <si>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</si>
  <si>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</si>
  <si>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</si>
  <si>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</si>
  <si>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</si>
  <si>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</si>
  <si>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</si>
  <si>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</si>
  <si>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</si>
  <si>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</si>
  <si>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</si>
  <si>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</si>
  <si>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</si>
  <si>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</si>
  <si>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</si>
  <si>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</si>
  <si>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</si>
  <si>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</si>
  <si>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</si>
  <si>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</si>
  <si>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</si>
  <si>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</si>
  <si>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</si>
  <si>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</si>
  <si>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</si>
  <si>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</si>
  <si>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</si>
  <si>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</si>
  <si>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</si>
  <si>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</si>
  <si>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</si>
  <si>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</si>
  <si>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</si>
  <si>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</si>
  <si>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</si>
  <si>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</si>
  <si>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</si>
  <si>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</si>
  <si>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</si>
  <si>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</si>
  <si>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</si>
  <si>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</si>
  <si>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</si>
  <si>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</si>
  <si>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</si>
  <si>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</si>
  <si>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</si>
  <si>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</si>
  <si>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</si>
  <si>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</si>
  <si>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</si>
  <si>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</si>
  <si>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</si>
  <si>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</si>
  <si>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</si>
  <si>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</si>
  <si>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</si>
  <si>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</si>
  <si>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</si>
  <si>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</si>
  <si>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</si>
  <si>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</si>
  <si>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</si>
  <si>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</si>
  <si>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</si>
  <si>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</si>
  <si>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</si>
  <si>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</si>
  <si>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</si>
  <si>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</si>
  <si>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</si>
  <si>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</si>
  <si>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</si>
  <si>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</si>
  <si>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</si>
  <si>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</si>
  <si>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</si>
  <si>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</si>
  <si>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</si>
  <si>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</si>
  <si>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</si>
  <si>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</si>
  <si>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</si>
  <si>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</si>
  <si>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</si>
  <si>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</si>
  <si>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</si>
  <si>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</si>
  <si>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</si>
  <si>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</si>
  <si>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</si>
  <si>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</si>
  <si>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</si>
  <si>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</si>
  <si>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</si>
  <si>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</si>
  <si>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</si>
  <si>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</si>
  <si>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</si>
  <si>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</si>
  <si>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</si>
  <si>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</si>
  <si>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</si>
  <si>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</si>
  <si>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</si>
  <si>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</si>
  <si>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</si>
  <si>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</si>
  <si>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</si>
  <si>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</si>
  <si>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</si>
  <si>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</si>
  <si>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</si>
  <si>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</si>
  <si>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</si>
  <si>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</si>
  <si>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</si>
  <si>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</si>
  <si>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</si>
  <si>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</si>
  <si>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</si>
  <si>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</si>
  <si>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</si>
  <si>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</si>
  <si>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</si>
  <si>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</si>
  <si>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</si>
  <si>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</si>
  <si>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</si>
  <si>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</si>
  <si>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</si>
  <si>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</si>
  <si>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</si>
  <si>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</si>
  <si>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</si>
  <si>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</si>
  <si>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</si>
  <si>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</si>
  <si>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</si>
  <si>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</si>
  <si>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</si>
  <si>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</si>
  <si>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</si>
  <si>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</si>
  <si>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</si>
  <si>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</si>
  <si>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</si>
  <si>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</si>
  <si>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</si>
  <si>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</si>
  <si>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</si>
  <si>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</si>
  <si>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</si>
  <si>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</si>
  <si>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</si>
  <si>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</si>
  <si>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</si>
  <si>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</si>
  <si>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</si>
  <si>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</si>
  <si>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</si>
  <si>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</si>
  <si>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</si>
  <si>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</si>
  <si>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</si>
  <si>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</si>
  <si>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</si>
  <si>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</si>
  <si>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</si>
  <si>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</si>
  <si>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</si>
  <si>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</si>
  <si>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</si>
  <si>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</si>
  <si>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</si>
  <si>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</si>
  <si>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</si>
  <si>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</si>
  <si>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</si>
  <si>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</si>
  <si>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</si>
  <si>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</si>
  <si>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</si>
  <si>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</si>
  <si>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</si>
  <si>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</si>
  <si>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</si>
  <si>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</si>
  <si>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</si>
  <si>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</si>
  <si>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</si>
  <si>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</si>
  <si>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</si>
  <si>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</si>
  <si>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</si>
  <si>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</si>
  <si>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</si>
  <si>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</si>
  <si>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</si>
  <si>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</si>
  <si>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</si>
  <si>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</si>
  <si>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</si>
  <si>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</si>
  <si>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</si>
  <si>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</si>
  <si>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</si>
  <si>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</si>
  <si>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</si>
  <si>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</si>
  <si>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</si>
  <si>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</si>
  <si>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</si>
  <si>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</si>
  <si>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</si>
  <si>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</si>
  <si>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</si>
  <si>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</si>
  <si>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</si>
  <si>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</si>
  <si>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</si>
  <si>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</si>
  <si>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</si>
  <si>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</si>
  <si>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</si>
  <si>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</si>
  <si>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</si>
  <si>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</si>
  <si>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</si>
  <si>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</si>
  <si>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</si>
  <si>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</si>
  <si>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</si>
  <si>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</si>
  <si>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</si>
  <si>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</si>
  <si>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</si>
  <si>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</si>
  <si>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</si>
  <si>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</si>
  <si>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</si>
  <si>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</si>
  <si>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</si>
  <si>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</si>
  <si>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</si>
  <si>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</si>
  <si>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</si>
  <si>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</si>
  <si>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</si>
  <si>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</si>
  <si>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</si>
  <si>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</si>
  <si>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</si>
  <si>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</si>
  <si>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</si>
  <si>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</si>
  <si>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</si>
  <si>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</si>
  <si>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</si>
  <si>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</si>
  <si>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</si>
  <si>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</si>
  <si>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</si>
  <si>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</si>
  <si>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</si>
  <si>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</si>
  <si>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</si>
  <si>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</si>
  <si>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</si>
  <si>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</si>
  <si>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</si>
  <si>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</si>
  <si>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</si>
  <si>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</si>
  <si>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</si>
  <si>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</si>
  <si>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</si>
  <si>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</si>
  <si>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</si>
  <si>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</si>
  <si>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</si>
  <si>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</si>
  <si>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</si>
  <si>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</si>
  <si>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</si>
  <si>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</si>
  <si>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</si>
  <si>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</si>
  <si>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</si>
  <si>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</si>
  <si>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</si>
  <si>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</si>
  <si>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</si>
  <si>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</si>
  <si>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</si>
  <si>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</si>
  <si>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</si>
  <si>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</si>
  <si>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</si>
  <si>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</si>
  <si>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</si>
  <si>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</si>
  <si>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</si>
  <si>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</si>
  <si>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</si>
  <si>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</si>
  <si>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</si>
  <si>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</si>
  <si>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</si>
  <si>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</si>
  <si>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</si>
  <si>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</si>
  <si>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</si>
  <si>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</si>
  <si>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</si>
  <si>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</si>
  <si>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</si>
  <si>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</si>
  <si>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</si>
  <si>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</si>
  <si>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</si>
  <si>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</si>
  <si>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</si>
  <si>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</si>
  <si>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</si>
  <si>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</si>
  <si>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</si>
  <si>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</si>
  <si>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</si>
  <si>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</si>
  <si>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</si>
  <si>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</si>
  <si>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</si>
  <si>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</si>
  <si>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</si>
  <si>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</si>
  <si>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</si>
  <si>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</si>
  <si>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</si>
  <si>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</si>
  <si>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</si>
  <si>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</si>
  <si>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</si>
  <si>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</si>
  <si>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</si>
  <si>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</si>
  <si>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</si>
  <si>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</si>
  <si>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</si>
  <si>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</si>
  <si>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</si>
  <si>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</si>
  <si>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</si>
  <si>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</si>
  <si>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</si>
  <si>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</si>
  <si>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</si>
  <si>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</si>
  <si>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</si>
  <si>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</si>
  <si>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</si>
  <si>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</si>
  <si>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</si>
  <si>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</si>
  <si>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</si>
  <si>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</si>
  <si>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</si>
  <si>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</si>
  <si>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</si>
  <si>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</si>
  <si>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</si>
  <si>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</si>
  <si>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</si>
  <si>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</si>
  <si>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</si>
  <si>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</si>
  <si>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</si>
  <si>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</si>
  <si>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</si>
  <si>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</si>
  <si>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</si>
  <si>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</si>
  <si>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</si>
  <si>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</si>
  <si>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</si>
  <si>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</si>
  <si>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</si>
  <si>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</si>
  <si>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</si>
  <si>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</si>
  <si>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</si>
  <si>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</si>
  <si>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</si>
  <si>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</si>
  <si>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</si>
  <si>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</si>
  <si>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</si>
  <si>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</si>
  <si>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</si>
  <si>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</si>
  <si>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</si>
  <si>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</si>
  <si>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</si>
  <si>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</si>
  <si>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</si>
  <si>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</si>
  <si>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</si>
  <si>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</si>
  <si>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</si>
  <si>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</si>
  <si>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</si>
  <si>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</si>
  <si>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</si>
  <si>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</si>
  <si>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</si>
  <si>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</si>
  <si>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</si>
  <si>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</si>
  <si>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</si>
  <si>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</si>
  <si>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</si>
  <si>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</si>
  <si>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</si>
  <si>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</si>
  <si>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</si>
  <si>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</si>
  <si>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</si>
  <si>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</si>
  <si>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</si>
  <si>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</si>
  <si>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</si>
  <si>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</si>
  <si>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</si>
  <si>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</si>
  <si>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</si>
  <si>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</si>
  <si>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</si>
  <si>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</si>
  <si>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</si>
  <si>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</si>
  <si>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</si>
  <si>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</si>
  <si>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</si>
  <si>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</si>
  <si>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</si>
  <si>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</si>
  <si>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</si>
  <si>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</si>
  <si>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</si>
  <si>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</si>
  <si>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</si>
  <si>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</si>
  <si>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</si>
  <si>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</si>
  <si>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</si>
  <si>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</si>
  <si>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</si>
  <si>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</si>
  <si>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</si>
  <si>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</si>
  <si>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</si>
  <si>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</si>
  <si>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</si>
  <si>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</si>
  <si>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</si>
  <si>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</si>
  <si>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</si>
  <si>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</si>
  <si>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</si>
  <si>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</si>
  <si>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</si>
  <si>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</si>
  <si>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</si>
  <si>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</si>
  <si>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</si>
  <si>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</si>
  <si>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</si>
  <si>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</si>
  <si>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</si>
  <si>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</si>
  <si>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</si>
  <si>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</si>
  <si>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</si>
  <si>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</si>
  <si>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</si>
  <si>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</si>
  <si>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</si>
  <si>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</si>
  <si>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</si>
  <si>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</si>
  <si>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</si>
  <si>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</si>
  <si>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</si>
  <si>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</si>
  <si>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</si>
  <si>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</si>
  <si>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</si>
  <si>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</si>
  <si>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</si>
  <si>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</si>
  <si>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</si>
  <si>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</si>
  <si>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</si>
  <si>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</si>
  <si>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</si>
  <si>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</si>
  <si>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</si>
  <si>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</si>
  <si>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</si>
  <si>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</si>
  <si>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</si>
  <si>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</si>
  <si>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</si>
  <si>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</si>
  <si>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</si>
  <si>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</si>
  <si>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</si>
  <si>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</si>
  <si>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</si>
  <si>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</si>
  <si>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</si>
  <si>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</si>
  <si>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</si>
  <si>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</si>
  <si>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</si>
  <si>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</si>
  <si>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</si>
  <si>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</si>
  <si>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</si>
  <si>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</si>
  <si>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</si>
  <si>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</si>
  <si>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</si>
  <si>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</si>
  <si>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</si>
  <si>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</si>
  <si>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</si>
  <si>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</si>
  <si>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</si>
  <si>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</si>
  <si>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</si>
  <si>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</si>
  <si>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</si>
  <si>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</si>
  <si>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</si>
  <si>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</si>
  <si>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</si>
  <si>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</si>
  <si>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</si>
  <si>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</si>
  <si>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</si>
  <si>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</si>
  <si>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</si>
  <si>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</si>
  <si>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</si>
  <si>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</si>
  <si>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</si>
  <si>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</si>
  <si>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</si>
  <si>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</si>
  <si>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</si>
  <si>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</si>
  <si>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</si>
  <si>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</si>
  <si>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</si>
  <si>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</si>
  <si>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</si>
  <si>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</si>
  <si>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</si>
  <si>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</si>
  <si>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</si>
  <si>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</si>
  <si>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</si>
  <si>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</si>
  <si>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</si>
  <si>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</si>
  <si>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</si>
  <si>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</si>
  <si>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</si>
  <si>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</si>
  <si>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</si>
  <si>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</si>
  <si>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</si>
  <si>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</si>
  <si>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</si>
  <si>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</si>
  <si>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</si>
  <si>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</si>
  <si>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</si>
  <si>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</si>
  <si>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</si>
  <si>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</si>
  <si>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</si>
  <si>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</si>
  <si>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</si>
  <si>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</si>
  <si>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</si>
  <si>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</si>
  <si>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</si>
  <si>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</si>
  <si>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</si>
  <si>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</si>
  <si>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</si>
  <si>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</si>
  <si>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</si>
  <si>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</si>
  <si>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</si>
  <si>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</si>
  <si>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</si>
  <si>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</si>
  <si>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</si>
  <si>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</si>
  <si>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</si>
  <si>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</si>
  <si>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</si>
  <si>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</si>
  <si>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</si>
  <si>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</si>
  <si>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</si>
  <si>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</si>
  <si>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</si>
  <si>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</si>
  <si>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</si>
  <si>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</si>
  <si>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</si>
  <si>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</si>
  <si>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</si>
  <si>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</si>
  <si>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</si>
  <si>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</si>
  <si>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</si>
  <si>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</si>
  <si>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</si>
  <si>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</si>
  <si>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</si>
  <si>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</si>
  <si>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</si>
  <si>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</si>
  <si>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</si>
  <si>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</si>
  <si>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</si>
  <si>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</si>
  <si>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</si>
  <si>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</si>
  <si>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</si>
  <si>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</si>
  <si>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</si>
  <si>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</si>
  <si>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</si>
  <si>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</si>
  <si>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</si>
  <si>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</si>
  <si>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</si>
  <si>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</si>
  <si>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</si>
  <si>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</si>
  <si>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</si>
  <si>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</si>
  <si>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</si>
  <si>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</si>
  <si>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</si>
  <si>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</si>
  <si>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</si>
  <si>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</si>
  <si>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</si>
  <si>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</si>
  <si>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</si>
  <si>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</si>
  <si>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</si>
  <si>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</si>
  <si>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</si>
  <si>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</si>
  <si>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</si>
  <si>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</si>
  <si>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</si>
  <si>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</si>
  <si>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</si>
  <si>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</si>
  <si>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</si>
  <si>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</si>
  <si>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</si>
  <si>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</si>
  <si>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</si>
  <si>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</si>
  <si>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</si>
  <si>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</si>
  <si>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</si>
  <si>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</si>
  <si>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</si>
  <si>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</si>
  <si>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</si>
  <si>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</si>
  <si>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</si>
  <si>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</si>
  <si>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</si>
  <si>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</si>
  <si>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</si>
  <si>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</si>
  <si>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</si>
  <si>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</si>
  <si>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</si>
  <si>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</si>
  <si>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</si>
  <si>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</si>
  <si>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</si>
  <si>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</si>
  <si>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</si>
  <si>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</si>
  <si>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</si>
  <si>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</si>
  <si>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</si>
  <si>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</si>
  <si>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</si>
  <si>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</si>
  <si>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</si>
  <si>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</si>
  <si>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</si>
  <si>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</si>
  <si>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</si>
  <si>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</si>
  <si>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</si>
  <si>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</si>
  <si>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</si>
  <si>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</si>
  <si>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</si>
  <si>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</si>
  <si>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</si>
  <si>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</si>
  <si>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</si>
  <si>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</si>
  <si>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</si>
  <si>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</si>
  <si>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</si>
  <si>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</si>
  <si>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</si>
  <si>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</si>
  <si>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</si>
  <si>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</si>
  <si>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</si>
  <si>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</si>
  <si>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</si>
  <si>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</si>
  <si>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</si>
  <si>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</si>
  <si>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</si>
  <si>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</si>
  <si>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</si>
  <si>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</si>
  <si>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</si>
  <si>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</si>
  <si>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</si>
  <si>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</si>
  <si>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</si>
  <si>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</si>
  <si>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</si>
  <si>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</si>
  <si>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</si>
  <si>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</si>
  <si>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</si>
  <si>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</si>
  <si>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</si>
  <si>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</si>
  <si>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</si>
  <si>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</si>
  <si>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</si>
  <si>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</si>
  <si>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</si>
  <si>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</si>
  <si>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</si>
  <si>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</si>
  <si>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</si>
  <si>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</si>
  <si>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</si>
  <si>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</si>
  <si>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</si>
  <si>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</si>
  <si>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</si>
  <si>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</si>
  <si>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</si>
  <si>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</si>
  <si>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</si>
  <si>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</si>
  <si>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</si>
  <si>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</si>
  <si>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</si>
  <si>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</si>
  <si>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</si>
  <si>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</si>
  <si>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</si>
  <si>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</si>
  <si>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</si>
  <si>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</si>
  <si>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</si>
  <si>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</si>
  <si>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</si>
  <si>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</si>
  <si>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</si>
  <si>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</si>
  <si>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</si>
  <si>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</si>
  <si>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</si>
  <si>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</si>
  <si>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</si>
  <si>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</si>
  <si>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</si>
  <si>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</si>
  <si>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</si>
  <si>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</si>
  <si>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</si>
  <si>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</si>
  <si>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</si>
  <si>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</si>
  <si>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</si>
  <si>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</si>
  <si>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</si>
  <si>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</si>
  <si>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</si>
  <si>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</si>
  <si>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</si>
  <si>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</si>
  <si>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</si>
  <si>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</si>
  <si>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</si>
  <si>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</si>
  <si>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</si>
  <si>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</si>
  <si>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</si>
  <si>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</si>
  <si>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</si>
  <si>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</si>
  <si>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</si>
  <si>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</si>
  <si>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</si>
  <si>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</si>
  <si>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</si>
  <si>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</si>
  <si>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</si>
  <si>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</si>
  <si>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</si>
  <si>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</si>
  <si>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</si>
  <si>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</si>
  <si>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</si>
  <si>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</si>
  <si>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</si>
  <si>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</si>
  <si>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</si>
  <si>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</si>
  <si>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</si>
  <si>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</si>
  <si>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</si>
  <si>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</si>
  <si>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</si>
  <si>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</si>
  <si>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</si>
  <si>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</si>
  <si>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</si>
  <si>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</si>
  <si>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</si>
  <si>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</si>
  <si>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</si>
  <si>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</si>
  <si>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</si>
  <si>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</si>
  <si>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</si>
  <si>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</si>
  <si>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</si>
  <si>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</si>
  <si>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</si>
  <si>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</si>
  <si>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</si>
  <si>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</si>
  <si>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</si>
  <si>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</si>
  <si>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</si>
  <si>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</si>
  <si>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</si>
  <si>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</si>
  <si>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</si>
  <si>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</si>
  <si>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</si>
  <si>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</si>
  <si>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</si>
  <si>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</si>
  <si>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</si>
  <si>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</si>
  <si>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</si>
  <si>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</si>
  <si>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</si>
  <si>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</si>
  <si>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</si>
  <si>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</si>
  <si>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</si>
  <si>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</si>
  <si>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</si>
  <si>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</si>
  <si>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</si>
  <si>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</si>
  <si>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</si>
  <si>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</si>
  <si>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</si>
  <si>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</si>
  <si>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</si>
  <si>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</si>
  <si>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</si>
  <si>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</si>
  <si>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</si>
  <si>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</si>
  <si>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</si>
  <si>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</si>
  <si>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</si>
  <si>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</si>
  <si>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</si>
  <si>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</si>
  <si>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</si>
  <si>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</si>
  <si>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</si>
  <si>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</si>
  <si>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</si>
  <si>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</si>
  <si>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</si>
  <si>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</si>
  <si>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</si>
  <si>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</si>
  <si>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</si>
  <si>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</si>
  <si>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</si>
  <si>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</si>
  <si>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</si>
  <si>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</si>
  <si>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</si>
  <si>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</si>
  <si>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</si>
  <si>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</si>
  <si>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</si>
  <si>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</si>
  <si>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</si>
  <si>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</si>
  <si>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</si>
  <si>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</si>
  <si>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</si>
  <si>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</si>
  <si>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</si>
  <si>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</si>
  <si>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</si>
  <si>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</si>
  <si>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</si>
  <si>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</si>
  <si>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</si>
  <si>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</si>
  <si>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</si>
  <si>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</si>
  <si>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</si>
  <si>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</si>
  <si>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</si>
  <si>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</si>
  <si>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</si>
  <si>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</si>
  <si>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</si>
  <si>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</si>
  <si>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</si>
  <si>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</si>
  <si>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</si>
  <si>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</si>
  <si>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</si>
  <si>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</si>
  <si>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</si>
  <si>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</si>
  <si>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</si>
  <si>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</si>
  <si>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</si>
  <si>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</si>
  <si>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</si>
  <si>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</si>
  <si>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</si>
  <si>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</si>
  <si>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</si>
  <si>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</si>
  <si>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</si>
  <si>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</si>
  <si>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</si>
  <si>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</si>
  <si>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</si>
  <si>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</si>
  <si>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</si>
  <si>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</si>
  <si>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</si>
  <si>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</si>
  <si>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</si>
  <si>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</si>
  <si>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</si>
  <si>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</si>
  <si>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</si>
  <si>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</si>
  <si>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</si>
  <si>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</si>
  <si>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</si>
  <si>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</si>
  <si>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</si>
  <si>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</si>
  <si>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</si>
  <si>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</si>
  <si>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</si>
  <si>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</si>
  <si>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</si>
  <si>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</si>
  <si>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</si>
  <si>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</si>
  <si>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</si>
  <si>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</si>
  <si>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</si>
  <si>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</si>
  <si>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</si>
  <si>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</si>
  <si>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</si>
  <si>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</si>
  <si>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</si>
  <si>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</si>
  <si>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</si>
  <si>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</si>
  <si>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</si>
  <si>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</si>
  <si>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</si>
  <si>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</si>
  <si>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</si>
  <si>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</si>
  <si>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</si>
  <si>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</si>
  <si>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</si>
  <si>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</si>
  <si>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</si>
  <si>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</si>
  <si>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</si>
  <si>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</si>
  <si>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</si>
  <si>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</si>
  <si>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</si>
  <si>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</si>
  <si>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</si>
  <si>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</si>
  <si>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</si>
  <si>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</si>
  <si>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</si>
  <si>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</si>
  <si>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</si>
  <si>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</si>
  <si>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</si>
  <si>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</si>
  <si>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</si>
  <si>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</si>
  <si>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</si>
  <si>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</si>
  <si>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</si>
  <si>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</si>
  <si>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</si>
  <si>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</si>
  <si>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</si>
  <si>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</si>
  <si>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</si>
  <si>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</si>
  <si>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</si>
  <si>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</si>
  <si>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</si>
  <si>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</si>
  <si>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</si>
  <si>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</si>
  <si>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</si>
  <si>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</si>
  <si>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</si>
  <si>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</si>
  <si>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</si>
  <si>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</si>
  <si>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</si>
  <si>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</si>
  <si>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</si>
  <si>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</si>
  <si>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</si>
  <si>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</si>
  <si>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</si>
  <si>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</si>
  <si>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</si>
  <si>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</si>
  <si>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</si>
  <si>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</si>
  <si>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</si>
  <si>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</si>
  <si>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</si>
  <si>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</si>
  <si>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</si>
  <si>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</si>
  <si>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</si>
  <si>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</si>
  <si>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</si>
  <si>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</si>
  <si>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</si>
  <si>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</si>
  <si>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</si>
  <si>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</si>
  <si>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</si>
  <si>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</si>
  <si>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</si>
  <si>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</si>
  <si>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</si>
  <si>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</si>
  <si>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</si>
  <si>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</si>
  <si>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</si>
  <si>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</si>
  <si>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</si>
  <si>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</si>
  <si>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</si>
  <si>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</si>
  <si>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</si>
  <si>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</si>
  <si>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</si>
  <si>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</si>
  <si>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</si>
  <si>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</si>
  <si>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</si>
  <si>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</si>
  <si>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</si>
  <si>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</si>
  <si>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</si>
  <si>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</si>
  <si>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</si>
  <si>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</si>
  <si>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</si>
  <si>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</si>
  <si>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</si>
  <si>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</si>
  <si>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</si>
  <si>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</si>
  <si>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</si>
  <si>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</si>
  <si>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</si>
  <si>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</si>
  <si>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</si>
  <si>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</si>
  <si>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</si>
  <si>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</si>
  <si>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</si>
  <si>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</si>
  <si>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</si>
  <si>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</si>
  <si>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</si>
  <si>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</si>
  <si>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</si>
  <si>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</si>
  <si>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</si>
  <si>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</si>
  <si>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</si>
  <si>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</si>
  <si>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</si>
  <si>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</si>
  <si>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</si>
  <si>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</si>
  <si>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</si>
  <si>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</si>
  <si>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</si>
  <si>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</si>
  <si>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</si>
  <si>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</si>
  <si>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</si>
  <si>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</si>
  <si>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</si>
  <si>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</si>
  <si>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</si>
  <si>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</si>
  <si>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</si>
  <si>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</si>
  <si>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</si>
  <si>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</si>
  <si>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</si>
  <si>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</si>
  <si>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</si>
  <si>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</si>
  <si>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</si>
  <si>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</si>
  <si>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</si>
  <si>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</si>
  <si>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</si>
  <si>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</si>
  <si>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</si>
  <si>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</si>
  <si>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</si>
  <si>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</si>
  <si>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</si>
  <si>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</si>
  <si>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</si>
  <si>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</si>
  <si>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</si>
  <si>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</si>
  <si>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</si>
  <si>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</si>
  <si>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</si>
  <si>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</si>
  <si>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</si>
  <si>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</si>
  <si>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</si>
  <si>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</si>
  <si>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</si>
  <si>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</si>
  <si>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</si>
  <si>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</si>
  <si>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</si>
  <si>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</si>
  <si>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</si>
  <si>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</si>
  <si>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</si>
  <si>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</si>
  <si>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</si>
  <si>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</si>
  <si>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</si>
  <si>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</si>
  <si>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</si>
  <si>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</si>
  <si>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</si>
  <si>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</si>
  <si>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</si>
  <si>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</si>
  <si>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</si>
  <si>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</si>
  <si>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</si>
  <si>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</si>
  <si>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</si>
  <si>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</si>
  <si>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</si>
  <si>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</si>
  <si>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</si>
  <si>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</si>
  <si>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</si>
  <si>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</si>
  <si>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</si>
  <si>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</si>
  <si>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</si>
  <si>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</si>
  <si>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</si>
  <si>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</si>
  <si>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</si>
  <si>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</si>
  <si>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</si>
  <si>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</si>
  <si>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</si>
  <si>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</si>
  <si>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</si>
  <si>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</si>
  <si>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</si>
  <si>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</si>
  <si>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</si>
  <si>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</si>
  <si>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</si>
  <si>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</si>
  <si>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</si>
  <si>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</si>
  <si>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</si>
  <si>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</si>
  <si>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</si>
  <si>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</si>
  <si>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</si>
  <si>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</si>
  <si>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</si>
  <si>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</si>
  <si>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</si>
  <si>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</si>
  <si>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</si>
  <si>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</si>
  <si>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</si>
  <si>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</si>
  <si>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</si>
  <si>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</si>
  <si>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</si>
  <si>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</si>
  <si>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</si>
  <si>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</si>
  <si>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</si>
  <si>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</si>
  <si>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</si>
  <si>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</si>
  <si>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</si>
  <si>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</si>
  <si>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</si>
  <si>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</si>
  <si>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</si>
  <si>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</si>
  <si>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</si>
  <si>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</si>
  <si>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</si>
  <si>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</si>
  <si>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</si>
  <si>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</si>
  <si>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</si>
  <si>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</si>
  <si>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</si>
  <si>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</si>
  <si>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</si>
  <si>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</si>
  <si>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</si>
  <si>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</si>
  <si>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</si>
  <si>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</si>
  <si>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</si>
  <si>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</si>
  <si>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</si>
  <si>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</si>
  <si>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</si>
  <si>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</si>
  <si>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</si>
  <si>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</si>
  <si>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</si>
  <si>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</si>
  <si>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</si>
  <si>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</si>
  <si>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</si>
  <si>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</si>
  <si>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</si>
  <si>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</si>
  <si>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</si>
  <si>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</si>
  <si>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</si>
  <si>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</si>
  <si>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</si>
  <si>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</si>
  <si>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</si>
  <si>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</si>
  <si>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</si>
  <si>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</si>
  <si>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</si>
  <si>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</si>
  <si>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</si>
  <si>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</si>
  <si>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</si>
  <si>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</si>
  <si>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</si>
  <si>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</si>
  <si>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</si>
  <si>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</si>
  <si>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</si>
  <si>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</si>
  <si>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</si>
  <si>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</si>
  <si>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</si>
  <si>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</si>
  <si>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</si>
  <si>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</si>
  <si>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</si>
  <si>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</si>
  <si>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</si>
  <si>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</si>
  <si>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</si>
  <si>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</si>
  <si>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</si>
  <si>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</si>
  <si>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</si>
  <si>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</si>
  <si>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</si>
  <si>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</si>
  <si>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</si>
  <si>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</si>
  <si>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</si>
  <si>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</si>
  <si>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</si>
  <si>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</si>
  <si>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</si>
  <si>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</si>
  <si>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</si>
  <si>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</si>
  <si>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</si>
  <si>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</si>
  <si>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</si>
  <si>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</si>
  <si>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</si>
  <si>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</si>
  <si>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</si>
  <si>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</si>
  <si>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</si>
  <si>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</si>
  <si>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</si>
  <si>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</si>
  <si>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</si>
  <si>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</si>
  <si>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</si>
  <si>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</si>
  <si>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</si>
  <si>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</si>
  <si>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</si>
  <si>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</si>
  <si>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</si>
  <si>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</si>
  <si>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</si>
  <si>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</si>
  <si>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</si>
  <si>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</si>
  <si>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</si>
  <si>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</si>
  <si>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</si>
  <si>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</si>
  <si>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</si>
  <si>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</si>
  <si>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</si>
  <si>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</si>
  <si>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</si>
  <si>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</si>
  <si>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</si>
  <si>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</si>
  <si>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</si>
  <si>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</si>
  <si>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</si>
  <si>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</si>
  <si>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</si>
  <si>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</si>
  <si>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</si>
  <si>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</si>
  <si>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</si>
  <si>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</si>
  <si>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</si>
  <si>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</si>
  <si>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</si>
  <si>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</si>
  <si>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</si>
  <si>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</si>
  <si>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</si>
  <si>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</si>
  <si>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</si>
  <si>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</si>
  <si>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</si>
  <si>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</si>
  <si>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</si>
  <si>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</si>
  <si>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</si>
  <si>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</si>
  <si>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</si>
  <si>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</si>
  <si>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</si>
  <si>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</si>
  <si>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</si>
  <si>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</si>
  <si>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</si>
  <si>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</si>
  <si>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</si>
  <si>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</si>
  <si>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</si>
  <si>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</si>
  <si>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</si>
  <si>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</si>
  <si>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</si>
  <si>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</si>
  <si>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</si>
  <si>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</si>
  <si>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</si>
  <si>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</si>
  <si>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</si>
  <si>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</si>
  <si>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</si>
  <si>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</si>
  <si>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</si>
  <si>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</si>
  <si>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</si>
  <si>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</si>
  <si>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</si>
  <si>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</si>
  <si>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</si>
  <si>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</si>
  <si>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</si>
  <si>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</si>
  <si>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</si>
  <si>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</si>
  <si>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</si>
  <si>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</si>
  <si>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</si>
  <si>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</si>
  <si>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</si>
  <si>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</si>
  <si>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</si>
  <si>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</si>
  <si>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</si>
  <si>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</si>
  <si>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</si>
  <si>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</si>
  <si>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</si>
  <si>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</si>
  <si>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</si>
  <si>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</si>
  <si>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</si>
  <si>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</si>
  <si>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</si>
  <si>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</si>
  <si>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</si>
  <si>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</si>
  <si>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</si>
  <si>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</si>
  <si>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</si>
  <si>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</si>
  <si>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</si>
  <si>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</si>
  <si>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</si>
  <si>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</si>
  <si>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</si>
  <si>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</si>
  <si>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</si>
  <si>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</si>
  <si>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</si>
  <si>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</si>
  <si>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</si>
  <si>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</si>
  <si>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</si>
  <si>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</si>
  <si>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</si>
  <si>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</si>
  <si>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</si>
  <si>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</si>
  <si>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</si>
  <si>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</si>
  <si>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</si>
  <si>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</si>
  <si>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</si>
  <si>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</si>
  <si>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</si>
  <si>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</si>
  <si>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</si>
  <si>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</si>
  <si>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</si>
  <si>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</si>
  <si>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</si>
  <si>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</si>
  <si>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</si>
  <si>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</si>
  <si>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</si>
  <si>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</si>
  <si>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</si>
  <si>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</si>
  <si>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</si>
  <si>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</si>
  <si>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</si>
  <si>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</si>
  <si>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</si>
  <si>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</si>
  <si>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</si>
  <si>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</si>
  <si>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</si>
  <si>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</si>
  <si>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</si>
  <si>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</si>
  <si>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</si>
  <si>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</si>
  <si>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</si>
  <si>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</si>
  <si>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</si>
  <si>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</si>
  <si>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</si>
  <si>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</si>
  <si>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</si>
  <si>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</si>
  <si>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</si>
  <si>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</si>
  <si>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</si>
  <si>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</si>
  <si>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</si>
  <si>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</si>
  <si>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</si>
  <si>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</si>
  <si>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</si>
  <si>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</si>
  <si>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</si>
  <si>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</si>
  <si>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</si>
  <si>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</si>
  <si>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</si>
  <si>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</si>
  <si>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</si>
  <si>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</si>
  <si>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</si>
  <si>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</si>
  <si>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</si>
  <si>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</si>
  <si>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</si>
  <si>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</si>
  <si>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</si>
  <si>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</si>
  <si>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</si>
  <si>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</si>
  <si>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</si>
  <si>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</si>
  <si>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</si>
  <si>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</si>
  <si>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</si>
  <si>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</si>
  <si>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</si>
  <si>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</si>
  <si>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</si>
  <si>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</si>
  <si>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</si>
  <si>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</si>
  <si>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</si>
  <si>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</si>
  <si>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</si>
  <si>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</si>
  <si>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</si>
  <si>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</si>
  <si>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</si>
  <si>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</si>
  <si>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</si>
  <si>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</si>
  <si>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</si>
  <si>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</si>
  <si>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</si>
  <si>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</si>
  <si>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</si>
  <si>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</si>
  <si>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</si>
  <si>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</si>
  <si>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</si>
  <si>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</si>
  <si>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</si>
  <si>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</si>
  <si>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</si>
  <si>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</si>
  <si>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</si>
  <si>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</si>
  <si>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</si>
  <si>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</si>
  <si>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</si>
  <si>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</si>
  <si>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</si>
  <si>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</si>
  <si>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</si>
  <si>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</si>
  <si>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</si>
  <si>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</si>
  <si>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</si>
  <si>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</si>
  <si>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</si>
  <si>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</si>
  <si>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</si>
  <si>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</si>
  <si>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</si>
  <si>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</si>
  <si>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</si>
  <si>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</si>
  <si>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</si>
  <si>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</si>
  <si>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</si>
  <si>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</si>
  <si>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</si>
  <si>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</si>
  <si>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</si>
  <si>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</si>
  <si>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</si>
  <si>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</si>
  <si>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</si>
  <si>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</si>
  <si>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</si>
  <si>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</si>
  <si>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</si>
  <si>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</si>
  <si>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</si>
  <si>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</si>
  <si>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</si>
  <si>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</si>
  <si>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</si>
  <si>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</si>
  <si>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</si>
  <si>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</si>
  <si>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</si>
  <si>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</si>
  <si>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</si>
  <si>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</si>
  <si>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</si>
  <si>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</si>
  <si>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</si>
  <si>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</si>
  <si>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</si>
  <si>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</si>
  <si>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</si>
  <si>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</si>
  <si>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</si>
  <si>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</si>
  <si>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</si>
  <si>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</si>
  <si>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</si>
  <si>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</si>
  <si>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</si>
  <si>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</si>
  <si>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</si>
  <si>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</si>
  <si>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</si>
  <si>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</si>
  <si>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</si>
  <si>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</si>
  <si>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</si>
  <si>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</si>
  <si>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</si>
  <si>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</si>
  <si>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</si>
  <si>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</si>
  <si>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</si>
  <si>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</si>
  <si>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</si>
  <si>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</si>
  <si>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</si>
  <si>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</si>
  <si>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</si>
  <si>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</si>
  <si>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</si>
  <si>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</si>
  <si>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</si>
  <si>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</si>
  <si>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</si>
  <si>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</si>
  <si>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</si>
  <si>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</si>
  <si>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</si>
  <si>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</si>
  <si>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</si>
  <si>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</si>
  <si>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</si>
  <si>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</si>
  <si>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</si>
  <si>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</si>
  <si>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</si>
  <si>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</si>
  <si>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</si>
  <si>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</si>
  <si>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</si>
  <si>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</si>
  <si>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</si>
  <si>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</si>
  <si>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</si>
  <si>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</si>
  <si>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</si>
  <si>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</si>
  <si>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</si>
  <si>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</si>
  <si>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</si>
  <si>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</si>
  <si>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</si>
  <si>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</si>
  <si>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</si>
  <si>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</si>
  <si>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</si>
  <si>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</si>
  <si>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</si>
  <si>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</si>
  <si>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</si>
  <si>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</si>
  <si>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</si>
  <si>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</si>
  <si>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</si>
  <si>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</si>
  <si>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</si>
  <si>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</si>
  <si>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</si>
  <si>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</si>
  <si>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</si>
  <si>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</si>
  <si>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</si>
  <si>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</si>
  <si>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</si>
  <si>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</si>
  <si>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</si>
  <si>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</si>
  <si>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</si>
  <si>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</si>
  <si>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</si>
  <si>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</si>
  <si>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</si>
  <si>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</si>
  <si>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</si>
  <si>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</si>
  <si>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</si>
  <si>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</si>
  <si>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</si>
  <si>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</si>
  <si>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</si>
  <si>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</si>
  <si>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</si>
  <si>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</si>
  <si>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</si>
  <si>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</si>
  <si>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</si>
  <si>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</si>
  <si>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</si>
  <si>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</si>
  <si>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</si>
  <si>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</si>
  <si>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</si>
  <si>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</si>
  <si>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</si>
  <si>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</si>
  <si>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</si>
  <si>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</si>
  <si>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</si>
  <si>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</si>
  <si>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</si>
  <si>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</si>
  <si>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</si>
  <si>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</si>
  <si>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</si>
  <si>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</si>
  <si>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</si>
  <si>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</si>
  <si>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</si>
  <si>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</si>
  <si>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</si>
  <si>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</si>
  <si>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</si>
  <si>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</si>
  <si>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</si>
  <si>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</si>
  <si>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</si>
  <si>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</si>
  <si>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</si>
  <si>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</si>
  <si>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</si>
  <si>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</si>
  <si>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</si>
  <si>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</si>
  <si>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</si>
  <si>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</si>
  <si>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</si>
  <si>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</si>
  <si>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</si>
  <si>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</si>
  <si>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</si>
  <si>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</si>
  <si>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</si>
  <si>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</si>
  <si>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</si>
  <si>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</si>
  <si>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</si>
  <si>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</si>
  <si>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</si>
  <si>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</si>
  <si>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</si>
  <si>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</si>
  <si>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</si>
  <si>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</si>
  <si>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</si>
  <si>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</si>
  <si>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</si>
  <si>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</si>
  <si>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</si>
  <si>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</si>
  <si>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</si>
  <si>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</si>
  <si>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</si>
  <si>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</si>
  <si>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</si>
  <si>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</si>
  <si>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</si>
  <si>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</si>
  <si>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</si>
  <si>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</si>
  <si>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</si>
  <si>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</si>
  <si>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</si>
  <si>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</si>
  <si>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</si>
  <si>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</si>
  <si>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</si>
  <si>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</si>
  <si>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</si>
  <si>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</si>
  <si>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</si>
  <si>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</si>
  <si>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</si>
  <si>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</si>
  <si>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</si>
  <si>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</si>
  <si>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</si>
  <si>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</si>
  <si>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</si>
  <si>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</si>
  <si>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</si>
  <si>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</si>
  <si>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</si>
  <si>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</si>
  <si>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</si>
  <si>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</si>
  <si>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</si>
  <si>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</si>
  <si>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</si>
  <si>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</si>
  <si>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</si>
  <si>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</si>
  <si>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</si>
  <si>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</si>
  <si>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</si>
  <si>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</si>
  <si>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</si>
  <si>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</si>
  <si>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</si>
  <si>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</si>
  <si>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</si>
  <si>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</si>
  <si>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</si>
  <si>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</si>
  <si>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</si>
  <si>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</si>
  <si>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</si>
  <si>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</si>
  <si>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</si>
  <si>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</si>
  <si>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</si>
  <si>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</si>
  <si>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</si>
  <si>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</si>
  <si>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</si>
  <si>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</si>
  <si>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</si>
  <si>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</si>
  <si>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</si>
  <si>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</si>
  <si>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</si>
  <si>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</si>
  <si>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</si>
  <si>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</si>
  <si>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</si>
  <si>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</si>
  <si>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</si>
  <si>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</si>
  <si>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</si>
  <si>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</si>
  <si>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</si>
  <si>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</si>
  <si>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</si>
  <si>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</si>
  <si>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</si>
  <si>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</si>
  <si>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</si>
  <si>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</si>
  <si>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</si>
  <si>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</si>
  <si>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</si>
  <si>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</si>
  <si>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</si>
  <si>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</si>
  <si>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</si>
  <si>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</si>
  <si>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</si>
  <si>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</si>
  <si>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</si>
  <si>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</si>
  <si>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</si>
  <si>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</si>
  <si>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</si>
  <si>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</si>
  <si>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</si>
  <si>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</si>
  <si>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</si>
  <si>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</si>
  <si>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</si>
  <si>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</si>
  <si>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</si>
  <si>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</si>
  <si>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</si>
  <si>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</si>
  <si>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</si>
  <si>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</si>
  <si>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</si>
  <si>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</si>
  <si>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</si>
  <si>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</si>
  <si>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</si>
  <si>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</si>
  <si>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</si>
  <si>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</si>
  <si>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</si>
  <si>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</si>
  <si>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</si>
  <si>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</si>
  <si>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</si>
  <si>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</si>
  <si>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</si>
  <si>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</si>
  <si>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</si>
  <si>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</si>
  <si>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</si>
  <si>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</si>
  <si>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</si>
  <si>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</si>
  <si>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</si>
  <si>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</si>
  <si>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</si>
  <si>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</si>
  <si>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</si>
  <si>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</si>
  <si>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</si>
  <si>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</si>
  <si>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</si>
  <si>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</si>
  <si>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</si>
  <si>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</si>
  <si>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</si>
  <si>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</si>
  <si>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</si>
  <si>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</si>
  <si>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</si>
  <si>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</si>
  <si>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</si>
  <si>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</si>
  <si>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</si>
  <si>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</si>
  <si>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</si>
  <si>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</si>
  <si>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</si>
  <si>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</si>
  <si>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</si>
  <si>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</si>
  <si>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</si>
  <si>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</si>
  <si>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</si>
  <si>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</si>
  <si>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</si>
  <si>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</si>
  <si>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</si>
  <si>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</si>
  <si>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</si>
  <si>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</si>
  <si>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</si>
  <si>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</si>
  <si>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</si>
  <si>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</si>
  <si>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</si>
  <si>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</si>
  <si>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</si>
  <si>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</si>
  <si>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</si>
  <si>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</si>
  <si>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</si>
  <si>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</si>
  <si>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</si>
  <si>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</si>
  <si>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</si>
  <si>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</si>
  <si>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</si>
  <si>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</si>
  <si>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</si>
  <si>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</si>
  <si>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</si>
  <si>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</si>
  <si>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</si>
  <si>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</si>
  <si>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</si>
  <si>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</si>
  <si>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</si>
  <si>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</si>
  <si>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</si>
  <si>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</si>
  <si>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</si>
  <si>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</si>
  <si>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</si>
  <si>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</si>
  <si>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</si>
  <si>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</si>
  <si>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</si>
  <si>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</si>
  <si>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</si>
  <si>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</si>
  <si>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</si>
  <si>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</si>
  <si>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</si>
  <si>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</si>
  <si>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</si>
  <si>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</si>
  <si>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</si>
  <si>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</si>
  <si>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</si>
  <si>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</si>
  <si>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</si>
  <si>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</si>
  <si>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</si>
  <si>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</si>
  <si>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</si>
  <si>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</si>
  <si>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</si>
  <si>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</si>
  <si>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</si>
  <si>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</si>
  <si>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</si>
  <si>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</si>
  <si>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</si>
  <si>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</si>
  <si>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</si>
  <si>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</si>
  <si>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</si>
  <si>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</si>
  <si>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</si>
  <si>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</si>
  <si>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</si>
  <si>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</si>
  <si>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</si>
  <si>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</si>
  <si>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</si>
  <si>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</si>
  <si>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</si>
  <si>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</si>
  <si>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</si>
  <si>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</si>
  <si>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</si>
  <si>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</si>
  <si>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</si>
  <si>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</si>
  <si>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</si>
  <si>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</si>
  <si>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</si>
  <si>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</si>
  <si>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</si>
  <si>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</si>
  <si>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</si>
  <si>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</si>
  <si>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</si>
  <si>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</si>
  <si>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</si>
  <si>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</si>
  <si>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</si>
  <si>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</si>
  <si>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</si>
  <si>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</si>
  <si>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</si>
  <si>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</si>
  <si>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</si>
  <si>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</si>
  <si>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</si>
  <si>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</si>
  <si>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</si>
  <si>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</si>
  <si>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</si>
  <si>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</si>
  <si>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</si>
  <si>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</si>
  <si>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</si>
  <si>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</si>
  <si>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</si>
  <si>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</si>
  <si>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</si>
  <si>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</si>
  <si>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</si>
  <si>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</si>
  <si>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</si>
  <si>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</si>
  <si>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</si>
  <si>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</si>
  <si>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</si>
  <si>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</si>
  <si>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</si>
  <si>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</si>
  <si>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</si>
  <si>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</si>
  <si>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</si>
  <si>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</si>
  <si>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</si>
  <si>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</si>
  <si>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</si>
  <si>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</si>
  <si>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</si>
  <si>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</si>
  <si>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</si>
  <si>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</si>
  <si>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</si>
  <si>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</si>
  <si>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</si>
  <si>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</si>
  <si>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</si>
  <si>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</si>
  <si>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</si>
  <si>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</si>
  <si>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</si>
  <si>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</si>
  <si>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</si>
  <si>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</si>
  <si>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</si>
  <si>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</si>
  <si>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</si>
  <si>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</si>
  <si>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</si>
  <si>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</si>
  <si>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</si>
  <si>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</si>
  <si>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</si>
  <si>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</si>
  <si>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</si>
  <si>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</si>
  <si>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</si>
  <si>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</si>
  <si>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</si>
  <si>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</si>
  <si>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</si>
  <si>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</si>
  <si>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</si>
  <si>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</si>
  <si>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</si>
  <si>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</si>
  <si>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</si>
  <si>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</si>
  <si>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</si>
  <si>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</si>
  <si>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</si>
  <si>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</si>
  <si>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</si>
  <si>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</si>
  <si>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</si>
  <si>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</si>
  <si>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</si>
  <si>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</si>
  <si>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</si>
  <si>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</si>
  <si>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</si>
  <si>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</si>
  <si>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</si>
  <si>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</si>
  <si>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</si>
  <si>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</si>
  <si>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</si>
  <si>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</si>
  <si>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</si>
  <si>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</si>
  <si>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</si>
  <si>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</si>
  <si>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</si>
  <si>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</si>
  <si>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</si>
  <si>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</si>
  <si>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</si>
  <si>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</si>
  <si>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</si>
  <si>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</si>
  <si>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</si>
  <si>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</si>
  <si>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</si>
  <si>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</si>
  <si>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</si>
  <si>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</si>
  <si>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</si>
  <si>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</si>
  <si>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</si>
  <si>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</si>
  <si>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</si>
  <si>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</si>
  <si>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</si>
  <si>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</si>
  <si>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</si>
  <si>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</si>
  <si>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</si>
  <si>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</si>
  <si>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</si>
  <si>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</si>
  <si>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</si>
  <si>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</si>
  <si>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</si>
  <si>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</si>
  <si>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</si>
  <si>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</si>
  <si>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</si>
  <si>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</si>
  <si>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</si>
  <si>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</si>
  <si>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</si>
  <si>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</si>
  <si>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</si>
  <si>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</si>
  <si>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</si>
  <si>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</si>
  <si>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</si>
  <si>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</si>
  <si>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</si>
  <si>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</si>
  <si>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</si>
  <si>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</si>
  <si>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</si>
  <si>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</si>
  <si>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</si>
  <si>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</si>
  <si>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</si>
  <si>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</si>
  <si>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</si>
  <si>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</si>
  <si>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</si>
  <si>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</si>
  <si>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</si>
  <si>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</si>
  <si>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</si>
  <si>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</si>
  <si>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</si>
  <si>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</si>
  <si>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</si>
  <si>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</si>
  <si>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</si>
  <si>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</si>
  <si>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</si>
  <si>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</si>
  <si>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</si>
  <si>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</si>
  <si>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</si>
  <si>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</si>
  <si>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</si>
  <si>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</si>
  <si>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</si>
  <si>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</si>
  <si>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</si>
  <si>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</si>
  <si>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</si>
  <si>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</si>
  <si>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</si>
  <si>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</si>
  <si>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</si>
  <si>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</si>
  <si>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</si>
  <si>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</si>
  <si>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</si>
  <si>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</si>
  <si>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</si>
  <si>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</si>
  <si>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</si>
  <si>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</si>
  <si>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</si>
  <si>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</si>
  <si>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</si>
  <si>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</si>
  <si>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</si>
  <si>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</si>
  <si>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</si>
  <si>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</si>
  <si>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</si>
  <si>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</si>
  <si>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</si>
  <si>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</si>
  <si>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</si>
  <si>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</si>
  <si>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</si>
  <si>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</si>
  <si>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</si>
  <si>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</si>
  <si>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</si>
  <si>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</si>
  <si>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</si>
  <si>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</si>
  <si>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</si>
  <si>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</si>
  <si>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</si>
  <si>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</si>
  <si>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</si>
  <si>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</si>
  <si>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</si>
  <si>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</si>
  <si>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</si>
  <si>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</si>
  <si>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</si>
  <si>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</si>
  <si>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</si>
  <si>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</si>
  <si>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</si>
  <si>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</si>
  <si>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</si>
  <si>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</si>
  <si>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</si>
  <si>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</si>
  <si>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</si>
  <si>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</si>
  <si>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</si>
  <si>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</si>
  <si>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</si>
  <si>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</si>
  <si>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</si>
  <si>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</si>
  <si>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</si>
  <si>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</si>
  <si>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</si>
  <si>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</si>
  <si>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</si>
  <si>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</si>
  <si>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</si>
  <si>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</si>
  <si>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</si>
  <si>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</si>
  <si>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</si>
  <si>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</si>
  <si>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</si>
  <si>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</si>
  <si>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</si>
  <si>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</si>
  <si>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</si>
  <si>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</si>
  <si>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</si>
  <si>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</si>
  <si>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</si>
  <si>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</si>
  <si>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</si>
  <si>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</si>
  <si>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</si>
  <si>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</si>
  <si>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</si>
  <si>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</si>
  <si>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</si>
  <si>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</si>
  <si>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</si>
  <si>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</si>
  <si>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</si>
  <si>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</si>
  <si>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</si>
  <si>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</si>
  <si>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</si>
  <si>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</si>
  <si>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</si>
  <si>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</si>
  <si>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</si>
  <si>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</si>
  <si>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</si>
  <si>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</si>
  <si>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</si>
  <si>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</si>
  <si>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</si>
  <si>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</si>
  <si>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</si>
  <si>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</si>
  <si>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</si>
  <si>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</si>
  <si>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</si>
  <si>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</si>
  <si>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</si>
  <si>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</si>
  <si>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</si>
  <si>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</si>
  <si>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</si>
  <si>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</si>
  <si>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</si>
  <si>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</si>
  <si>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</si>
  <si>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</si>
  <si>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</si>
  <si>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</si>
  <si>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</si>
  <si>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</si>
  <si>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</si>
  <si>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</si>
  <si>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</si>
  <si>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</si>
  <si>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</si>
  <si>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</si>
  <si>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</si>
  <si>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</si>
  <si>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</si>
  <si>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</si>
  <si>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</si>
  <si>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</si>
  <si>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</si>
  <si>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</si>
  <si>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</si>
  <si>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</si>
  <si>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</si>
  <si>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</si>
  <si>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</si>
  <si>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</si>
  <si>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</si>
  <si>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</si>
  <si>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</si>
  <si>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</si>
  <si>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</si>
  <si>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</si>
  <si>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</si>
  <si>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</si>
  <si>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</si>
  <si>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</si>
  <si>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</si>
  <si>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</si>
  <si>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</si>
  <si>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</si>
  <si>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</si>
  <si>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</si>
  <si>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</si>
  <si>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</si>
  <si>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</si>
  <si>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</si>
  <si>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</si>
  <si>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</si>
  <si>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</si>
  <si>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</si>
  <si>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</si>
  <si>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</si>
  <si>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</si>
  <si>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</si>
  <si>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</si>
  <si>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</si>
  <si>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</si>
  <si>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</si>
  <si>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</si>
  <si>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</si>
  <si>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</si>
  <si>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</si>
  <si>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</si>
  <si>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</si>
  <si>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</si>
  <si>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</si>
  <si>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</si>
  <si>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</si>
  <si>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</si>
  <si>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</si>
  <si>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</si>
  <si>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</si>
  <si>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</si>
  <si>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</si>
  <si>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</si>
  <si>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</si>
  <si>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</si>
  <si>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</si>
  <si>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</si>
  <si>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</si>
  <si>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</si>
  <si>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</si>
  <si>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</si>
  <si>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</si>
  <si>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</si>
  <si>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</si>
  <si>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</si>
  <si>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</si>
  <si>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</si>
  <si>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</si>
  <si>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</si>
  <si>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</si>
  <si>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</si>
  <si>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</si>
  <si>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</si>
  <si>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</si>
  <si>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</si>
  <si>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</si>
  <si>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</si>
  <si>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</si>
  <si>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</si>
  <si>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</si>
  <si>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</si>
  <si>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</si>
  <si>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</si>
  <si>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</si>
  <si>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</si>
  <si>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</si>
  <si>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</si>
  <si>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</si>
  <si>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</si>
  <si>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</si>
  <si>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</si>
  <si>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</si>
  <si>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</si>
  <si>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</si>
  <si>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</si>
  <si>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</si>
  <si>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</si>
  <si>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</si>
  <si>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</si>
  <si>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</si>
  <si>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</si>
  <si>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</si>
  <si>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</si>
  <si>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</si>
  <si>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</si>
  <si>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</si>
  <si>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</si>
  <si>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</si>
  <si>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</si>
  <si>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</si>
  <si>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</si>
  <si>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</si>
  <si>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</si>
  <si>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</si>
  <si>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</si>
  <si>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</si>
  <si>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</si>
  <si>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</si>
  <si>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</si>
  <si>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</si>
  <si>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</si>
  <si>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</si>
  <si>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</si>
  <si>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</si>
  <si>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</si>
  <si>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</si>
  <si>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</si>
  <si>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</si>
  <si>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</si>
  <si>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</si>
  <si>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</si>
  <si>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</si>
  <si>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</si>
  <si>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</si>
  <si>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</si>
  <si>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</si>
  <si>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</si>
  <si>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</si>
  <si>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</si>
  <si>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</si>
  <si>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</si>
  <si>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</si>
  <si>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</si>
  <si>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</si>
  <si>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</si>
  <si>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</si>
  <si>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</si>
  <si>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</si>
  <si>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</si>
  <si>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</si>
  <si>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</si>
  <si>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</si>
  <si>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</si>
  <si>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</si>
  <si>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</si>
  <si>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</si>
  <si>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</si>
  <si>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</si>
  <si>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</si>
  <si>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</si>
  <si>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</si>
  <si>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</si>
  <si>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</si>
  <si>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</si>
  <si>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</si>
  <si>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</si>
  <si>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</si>
  <si>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</si>
  <si>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</si>
  <si>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</si>
  <si>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</si>
  <si>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</si>
  <si>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</si>
  <si>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</si>
  <si>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</si>
  <si>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</si>
  <si>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</si>
  <si>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</si>
  <si>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</si>
  <si>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</si>
  <si>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</si>
  <si>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</si>
  <si>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</si>
  <si>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</si>
  <si>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</si>
  <si>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</si>
  <si>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</si>
  <si>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</si>
  <si>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</si>
  <si>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</si>
  <si>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</si>
  <si>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</si>
  <si>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</si>
  <si>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</si>
  <si>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</si>
  <si>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</si>
  <si>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</si>
  <si>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</si>
  <si>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</si>
  <si>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</si>
  <si>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</si>
  <si>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</si>
  <si>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</si>
  <si>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</si>
  <si>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</si>
  <si>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</si>
  <si>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</si>
  <si>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</si>
  <si>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</si>
  <si>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</si>
  <si>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</si>
  <si>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</si>
  <si>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</si>
  <si>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</si>
  <si>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</si>
  <si>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</si>
  <si>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</si>
  <si>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</si>
  <si>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</si>
  <si>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</si>
  <si>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</si>
  <si>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</si>
  <si>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</si>
  <si>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</si>
  <si>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</si>
  <si>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</si>
  <si>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</si>
  <si>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</si>
  <si>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</si>
  <si>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</si>
  <si>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</si>
  <si>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</si>
  <si>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</si>
  <si>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</si>
  <si>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</si>
  <si>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</si>
  <si>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</si>
  <si>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</si>
  <si>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</si>
  <si>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</si>
  <si>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</si>
  <si>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</si>
  <si>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</si>
  <si>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</si>
  <si>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</si>
  <si>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</si>
  <si>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</si>
  <si>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</si>
  <si>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</si>
  <si>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</si>
  <si>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</si>
  <si>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</si>
  <si>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</si>
  <si>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</si>
  <si>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</si>
  <si>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</si>
  <si>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</si>
  <si>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</si>
  <si>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</si>
  <si>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</si>
  <si>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</si>
  <si>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</si>
  <si>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</si>
  <si>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</si>
  <si>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</si>
  <si>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</si>
  <si>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</si>
  <si>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</si>
  <si>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</si>
  <si>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</si>
  <si>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</si>
  <si>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</si>
  <si>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</si>
  <si>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</si>
  <si>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</si>
  <si>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</si>
  <si>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</si>
  <si>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</si>
  <si>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</si>
  <si>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</si>
  <si>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</si>
  <si>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</si>
  <si>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</si>
  <si>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</si>
  <si>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</si>
  <si>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</si>
  <si>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</si>
  <si>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</si>
  <si>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</si>
  <si>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</si>
  <si>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</si>
  <si>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</si>
  <si>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</si>
  <si>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</si>
  <si>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</si>
  <si>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</si>
  <si>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</si>
  <si>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</si>
  <si>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</si>
  <si>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</si>
  <si>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</si>
  <si>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</si>
  <si>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</si>
  <si>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</si>
  <si>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</si>
  <si>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</si>
  <si>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</si>
  <si>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</si>
  <si>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</si>
  <si>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</si>
  <si>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</si>
  <si>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</si>
  <si>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</si>
  <si>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</si>
  <si>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</si>
  <si>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</si>
  <si>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</si>
  <si>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</si>
  <si>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</si>
  <si>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</si>
  <si>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</si>
  <si>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</si>
  <si>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</si>
  <si>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</si>
  <si>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</si>
  <si>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</si>
  <si>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</si>
  <si>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</si>
  <si>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</si>
  <si>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</si>
  <si>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</si>
  <si>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</si>
  <si>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</si>
  <si>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</si>
  <si>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</si>
  <si>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</si>
  <si>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</si>
  <si>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</si>
  <si>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</si>
  <si>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</si>
  <si>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</si>
  <si>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</si>
  <si>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</si>
  <si>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</si>
  <si>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</si>
  <si>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</si>
  <si>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</si>
  <si>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</si>
  <si>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</si>
  <si>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</si>
  <si>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</si>
  <si>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</si>
  <si>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</si>
  <si>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</si>
  <si>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</si>
  <si>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</si>
  <si>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</si>
  <si>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</si>
  <si>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</si>
  <si>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</si>
  <si>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</si>
  <si>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</si>
  <si>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</si>
  <si>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</si>
  <si>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</si>
  <si>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</si>
  <si>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</si>
  <si>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</si>
  <si>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</si>
  <si>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</si>
  <si>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</si>
  <si>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</si>
  <si>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</si>
  <si>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</si>
  <si>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</si>
  <si>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</si>
  <si>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</si>
  <si>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</si>
  <si>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</si>
  <si>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</si>
  <si>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</si>
  <si>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</si>
  <si>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</si>
  <si>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</si>
  <si>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</si>
  <si>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</si>
  <si>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</si>
  <si>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</si>
  <si>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</si>
  <si>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</si>
  <si>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</si>
  <si>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</si>
  <si>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</si>
  <si>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</si>
  <si>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</si>
  <si>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</si>
  <si>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</si>
  <si>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</si>
  <si>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</si>
  <si>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</si>
  <si>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</si>
  <si>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</si>
  <si>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</si>
  <si>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</si>
  <si>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</si>
  <si>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</si>
  <si>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</si>
  <si>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</si>
  <si>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</si>
  <si>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</si>
  <si>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</si>
  <si>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</si>
  <si>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</si>
  <si>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</si>
  <si>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</si>
  <si>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</si>
  <si>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</si>
  <si>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</si>
  <si>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</si>
  <si>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</si>
  <si>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</si>
  <si>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</si>
  <si>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</si>
  <si>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</si>
  <si>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</si>
  <si>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</si>
  <si>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</si>
  <si>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</si>
  <si>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</si>
  <si>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</si>
  <si>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</si>
  <si>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</si>
  <si>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</si>
  <si>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</si>
  <si>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</si>
  <si>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</si>
  <si>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</si>
  <si>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</si>
  <si>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</si>
  <si>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</si>
  <si>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</si>
  <si>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</si>
  <si>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</si>
  <si>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</si>
  <si>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</si>
  <si>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</si>
  <si>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</si>
  <si>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</si>
  <si>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</si>
  <si>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</si>
  <si>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</si>
  <si>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</si>
  <si>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</si>
  <si>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</si>
  <si>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</si>
  <si>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</si>
  <si>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</si>
  <si>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</si>
  <si>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</si>
  <si>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</si>
  <si>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</si>
  <si>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</si>
  <si>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</si>
  <si>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</si>
  <si>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</si>
  <si>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</si>
  <si>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</si>
  <si>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</si>
  <si>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</si>
  <si>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</si>
  <si>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</si>
  <si>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</si>
  <si>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</si>
  <si>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</si>
  <si>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</si>
  <si>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</si>
  <si>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</si>
  <si>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</si>
  <si>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</si>
  <si>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</si>
  <si>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</si>
  <si>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</si>
  <si>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</si>
  <si>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</si>
  <si>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</si>
  <si>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</si>
  <si>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</si>
  <si>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</si>
  <si>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</si>
  <si>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</si>
  <si>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</si>
  <si>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</si>
  <si>
    <t xml:space="preserve">solda nas grelhas reposição de grelha </t>
  </si>
  <si>
    <t>centrifuga 02</t>
  </si>
  <si>
    <t xml:space="preserve">solda o mancal </t>
  </si>
  <si>
    <t xml:space="preserve">troca das  facas </t>
  </si>
  <si>
    <t>16;27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</si>
</sst>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7" fontId="22" fillId="15" borderId="3" xfId="0" applyNumberFormat="1" applyFont="1" applyFill="1" applyBorder="1" applyAlignment="1" applyProtection="1">
      <alignment horizontal="center" vertical="center"/>
      <protection locked="0"/>
    </xf>
    <xf numFmtId="14" fontId="22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M8" sqref="M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2056.3199999999997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4419.3599999999997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G18" sqref="G18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256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256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256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256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256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>
        <v>476</v>
      </c>
      <c r="F17" s="188">
        <f>IF(E17="","",E17*2.4*1.8)</f>
        <v>2056.3199999999997</v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9" t="s">
        <v>256</v>
      </c>
      <c r="B19" s="189"/>
      <c r="C19" s="189"/>
      <c r="D19" s="189"/>
      <c r="E19" s="65">
        <f>SUM(E17:E18)</f>
        <v>476</v>
      </c>
      <c r="F19" s="66">
        <f>IFERROR(SUM(F17:F18),"")</f>
        <v>2056.3199999999997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9" t="s">
        <v>256</v>
      </c>
      <c r="B22" s="189"/>
      <c r="C22" s="189"/>
      <c r="D22" s="189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9" t="s">
        <v>256</v>
      </c>
      <c r="B25" s="189"/>
      <c r="C25" s="189"/>
      <c r="D25" s="189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256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256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256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256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256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256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256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256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256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256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256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256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256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256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256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256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256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256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256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256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256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256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256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C1" zoomScale="80" zoomScaleNormal="80" workbookViewId="0">
      <pane ySplit="1" topLeftCell="A105" activePane="bottomLeft" state="frozen"/>
      <selection pane="bottomLeft" activeCell="H123" sqref="H123:H12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269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272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7" t="s">
        <v>256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269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272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7" t="s">
        <v>256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269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272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7" t="s">
        <v>256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269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272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7" t="s">
        <v>256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269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272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7" t="s">
        <v>256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41601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5.2069907404074911E-2</v>
      </c>
      <c r="N138" s="78" t="s">
        <v>41602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278</v>
      </c>
      <c r="F145" s="78">
        <v>0</v>
      </c>
      <c r="G145" s="84">
        <f t="shared" si="30"/>
        <v>0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278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278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278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269</v>
      </c>
      <c r="B149" s="196"/>
      <c r="C149" s="196"/>
      <c r="D149" s="196"/>
      <c r="E149" s="196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6.5264351848519309E-2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272</v>
      </c>
      <c r="B162" s="196"/>
      <c r="C162" s="196"/>
      <c r="D162" s="196"/>
      <c r="E162" s="19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7" t="s">
        <v>256</v>
      </c>
      <c r="B163" s="197"/>
      <c r="C163" s="197"/>
      <c r="D163" s="197"/>
      <c r="E163" s="197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6.5264351848519309E-2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269</v>
      </c>
      <c r="B176" s="196"/>
      <c r="C176" s="196"/>
      <c r="D176" s="196"/>
      <c r="E176" s="19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272</v>
      </c>
      <c r="B189" s="196"/>
      <c r="C189" s="196"/>
      <c r="D189" s="196"/>
      <c r="E189" s="19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7" t="s">
        <v>256</v>
      </c>
      <c r="B190" s="197"/>
      <c r="C190" s="197"/>
      <c r="D190" s="197"/>
      <c r="E190" s="19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269</v>
      </c>
      <c r="B203" s="196"/>
      <c r="C203" s="196"/>
      <c r="D203" s="196"/>
      <c r="E203" s="19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272</v>
      </c>
      <c r="B216" s="196"/>
      <c r="C216" s="196"/>
      <c r="D216" s="196"/>
      <c r="E216" s="19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7" t="s">
        <v>256</v>
      </c>
      <c r="B217" s="197"/>
      <c r="C217" s="197"/>
      <c r="D217" s="197"/>
      <c r="E217" s="19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269</v>
      </c>
      <c r="B230" s="196"/>
      <c r="C230" s="196"/>
      <c r="D230" s="196"/>
      <c r="E230" s="19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272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7" t="s">
        <v>256</v>
      </c>
      <c r="B244" s="197"/>
      <c r="C244" s="197"/>
      <c r="D244" s="197"/>
      <c r="E244" s="19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269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272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7" t="s">
        <v>256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269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272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7" t="s">
        <v>256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269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272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7" t="s">
        <v>256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269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272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7" t="s">
        <v>256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269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272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7" t="s">
        <v>256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269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272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7" t="s">
        <v>256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269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272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7" t="s">
        <v>256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269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272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7" t="s">
        <v>256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269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272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7" t="s">
        <v>256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269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272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7" t="s">
        <v>256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269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272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7" t="s">
        <v>256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269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272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7" t="s">
        <v>256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269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272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7" t="s">
        <v>256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269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272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7" t="s">
        <v>256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269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272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7" t="s">
        <v>256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269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272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7" t="s">
        <v>256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269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272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7" t="s">
        <v>256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269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272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7" t="s">
        <v>256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269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272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7" t="s">
        <v>256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269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272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7" t="s">
        <v>256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269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272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7" t="s">
        <v>256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269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272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7" t="s">
        <v>256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opLeftCell="B1" zoomScale="80" zoomScaleNormal="80" workbookViewId="0">
      <pane ySplit="1" topLeftCell="A117" activePane="bottomLeft" state="frozen"/>
      <selection pane="bottomLeft" activeCell="M141" sqref="M14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272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41600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269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99" activePane="bottomLeft" state="frozen"/>
      <selection activeCell="B1" sqref="B1"/>
      <selection pane="bottomLeft" activeCell="L110" sqref="L110:L11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201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269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13" activePane="bottomLeft" state="frozen"/>
      <selection pane="bottomLeft" activeCell="L123" sqref="L123:L134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41599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103" t="s">
        <v>29</v>
      </c>
      <c r="M141" s="103" t="s">
        <v>67</v>
      </c>
      <c r="N141" s="103" t="s">
        <v>72</v>
      </c>
      <c r="O141" s="20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41603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2026-09-06T20:28:09Z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