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193" documentId="13_ncr:1_{9DFDFEE8-78F7-4C04-B87C-99924EE6CC37}" xr6:coauthVersionLast="47" xr6:coauthVersionMax="47" xr10:uidLastSave="{C8A33008-6ABD-43D4-ABE6-8EF4F35C631E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<sst xmlns="http://schemas.openxmlformats.org/spreadsheetml/2006/main" count="129635" uniqueCount="48636">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</sst>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F301" sqref="F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0.11634861111087957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6</v>
      </c>
      <c r="G311" s="98">
        <f>SUM(G299:G310)</f>
        <v>30</v>
      </c>
      <c r="H311" s="87"/>
      <c r="I311" s="87"/>
      <c r="J311" s="87"/>
      <c r="K311" s="87"/>
      <c r="L311" s="87"/>
      <c r="M311" s="88">
        <f ca="1">IFERROR(SUM(M299:M310),"")</f>
        <v>0.11634861111087957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6</v>
      </c>
      <c r="G325" s="1">
        <f>G311+G324</f>
        <v>30</v>
      </c>
      <c r="H325" s="91"/>
      <c r="I325" s="91"/>
      <c r="J325" s="91"/>
      <c r="K325" s="91"/>
      <c r="L325" s="91"/>
      <c r="M325" s="92">
        <f ca="1">IFERROR(M311+M324,"")</f>
        <v>0.11634861111087957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P301" sqref="P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/>
      <c r="H302" s="120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49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205.8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49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205.8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L308" sqref="L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17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71.400000000000006</v>
      </c>
      <c r="L311" s="87"/>
      <c r="M311" s="87"/>
      <c r="N311" s="87"/>
      <c r="O311" s="87"/>
      <c r="P311" s="87"/>
      <c r="Q311" s="88">
        <f ca="1">IFERROR(SUM(Q299:Q310),"")</f>
        <v>1.2500000000000011E-2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17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71.400000000000006</v>
      </c>
      <c r="L325" s="91"/>
      <c r="M325" s="91"/>
      <c r="N325" s="91"/>
      <c r="O325" s="91"/>
      <c r="P325" s="91"/>
      <c r="Q325" s="92">
        <f ca="1">IFERROR(Q311+Q324,"")</f>
        <v>1.2500000000000011E-2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K303" sqref="K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/>
      <c r="H302" s="84" t="str">
        <f>IFERROR(IF($G302="","",$G302*$S$311/$G$311/Cadastro!$E$33),"")</f>
        <v/>
      </c>
      <c r="I302" s="109">
        <f>IFERROR(IF($D302="","",VLOOKUP($D302,Cadastro!$C$4:$G$20,5,FALSE())),"")</f>
        <v>0.6</v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/>
      <c r="E303" s="119" t="s">
        <v>288</v>
      </c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76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319.20000000000005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76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319.20000000000005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2026-09-12T14:17:38Z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