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607" documentId="13_ncr:1_{9DFDFEE8-78F7-4C04-B87C-99924EE6CC37}" xr6:coauthVersionLast="47" xr6:coauthVersionMax="47" xr10:uidLastSave="{2FE00959-EAA0-439B-9E76-780E6D87B44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<sst xmlns="http://schemas.openxmlformats.org/spreadsheetml/2006/main" count="133465" uniqueCount="50061">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</sst>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N318" sqref="N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49</v>
      </c>
      <c r="G320" s="79">
        <f t="shared" si="70"/>
        <v>205.8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354</v>
      </c>
      <c r="G324" s="2">
        <f>SUM(G312:G323)</f>
        <v>1530.7999999999997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555</v>
      </c>
      <c r="G325" s="1">
        <f>G311+G324</f>
        <v>2535.7999999999997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83" activePane="bottomLeft" state="frozen"/>
      <selection pane="bottomLeft" activeCell="P316" sqref="P3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3"/>
        <v>0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3"/>
        <v>0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242.2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220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952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3" activePane="bottomLeft" state="frozen"/>
      <selection pane="bottomLeft" activeCell="O313" sqref="O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1"/>
        <v>0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1"/>
        <v>0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1"/>
        <v>0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O316" sqref="O31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2"/>
        <v>0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0</v>
      </c>
      <c r="I321" s="109">
        <f>IFERROR(IF($D321="","",VLOOKUP($D321,Cadastro!$C$4:$G$20,5,FALSE())),"")</f>
        <v>0.6</v>
      </c>
      <c r="J321" s="110">
        <f t="shared" si="92"/>
        <v>0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0</v>
      </c>
      <c r="I322" s="109">
        <f>IFERROR(IF($D322="","",VLOOKUP($D322,Cadastro!$C$4:$G$20,5,FALSE())),"")</f>
        <v>0.6</v>
      </c>
      <c r="J322" s="110">
        <f t="shared" si="92"/>
        <v>0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/>
      <c r="H323" s="79" t="str">
        <f>IFERROR(IF($G323="","",$G323*$S$324/$G$324/Cadastro!$E$33),"")</f>
        <v/>
      </c>
      <c r="I323" s="112">
        <f>IFERROR(IF($D323="","",VLOOKUP($D323,Cadastro!$C$4:$G$20,5,FALSE())),"")</f>
        <v>0.6</v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642.4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368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1633.6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2026-09-13T10:47:17Z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