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810" documentId="13_ncr:1_{9DFDFEE8-78F7-4C04-B87C-99924EE6CC37}" xr6:coauthVersionLast="47" xr6:coauthVersionMax="47" xr10:uidLastSave="{2A5D18C2-D0E3-451D-9D01-CA351E27A3F0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<sst xmlns="http://schemas.openxmlformats.org/spreadsheetml/2006/main" count="188734" uniqueCount="69202">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</sst>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D35" sqref="D3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E728" sqref="E72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392</v>
      </c>
      <c r="G729" s="2">
        <f>SUM(G717:G728)</f>
        <v>1695</v>
      </c>
      <c r="H729" s="87"/>
      <c r="I729" s="87"/>
      <c r="J729" s="87"/>
      <c r="K729" s="87"/>
      <c r="L729" s="87"/>
      <c r="M729" s="88">
        <f ca="1">IFERROR(SUM(M717:M728),"")</f>
        <v>7.6388888888888895E-3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680</v>
      </c>
      <c r="G730" s="1">
        <f>G716+G729</f>
        <v>3135</v>
      </c>
      <c r="H730" s="91"/>
      <c r="I730" s="91"/>
      <c r="J730" s="91"/>
      <c r="K730" s="91"/>
      <c r="L730" s="91"/>
      <c r="M730" s="92">
        <f ca="1">IFERROR(M716+M729,"")</f>
        <v>0.22916666666666666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G726" sqref="G7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/>
      <c r="H726" s="107" t="str">
        <f>IFERROR(IF($G726="","",$G726*$S$729/$G$729/Cadastro!$E$33),"")</f>
        <v/>
      </c>
      <c r="I726" s="109">
        <f>IFERROR(IF($D726="","",VLOOKUP($D726,Cadastro!$C$4:$G$20,5,FALSE())),"")</f>
        <v>0.6</v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59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247.8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230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966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G726" sqref="G72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09"/>
        <v>0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09"/>
        <v>0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09"/>
        <v>0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/>
      <c r="H726" s="107" t="str">
        <f>IFERROR(IF($G726="","",$G726*$S$729/$G$729/Cadastro!$E$33),"")</f>
        <v/>
      </c>
      <c r="I726" s="109">
        <f>IFERROR(IF($D726="","",VLOOKUP($D726,Cadastro!$C$4:$G$20,5,FALSE())),"")</f>
        <v>0.6</v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85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357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204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856.8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97" activePane="bottomLeft" state="frozen"/>
      <selection pane="bottomLeft" activeCell="O721" sqref="O72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>
        <v>0.19027777777777777</v>
      </c>
      <c r="P720" s="80"/>
      <c r="Q720" s="81">
        <f t="shared" ca="1" si="215"/>
        <v>5.4953703511273488E-4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/>
      <c r="H726" s="107" t="str">
        <f>IFERROR(IF($G726="","",$G726*$S$729/$G$729/Cadastro!$E$33),"")</f>
        <v/>
      </c>
      <c r="I726" s="109">
        <f>IFERROR(IF($D726="","",VLOOKUP($D726,Cadastro!$C$4:$G$20,5,FALSE())),"")</f>
        <v>0.6</v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177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743.4</v>
      </c>
      <c r="L729" s="87"/>
      <c r="M729" s="87"/>
      <c r="N729" s="87"/>
      <c r="O729" s="152"/>
      <c r="P729" s="152"/>
      <c r="Q729" s="88">
        <f ca="1">IFERROR(SUM(Q717:Q728),"")</f>
        <v>3.7355092590668292E-2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405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1701</v>
      </c>
      <c r="L730" s="91"/>
      <c r="M730" s="91"/>
      <c r="N730" s="91"/>
      <c r="O730" s="153"/>
      <c r="P730" s="153"/>
      <c r="Q730" s="92">
        <f ca="1">IFERROR(Q716+Q729,"")</f>
        <v>0.11652175925733496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2026-09-28T08:35:49Z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