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35" documentId="13_ncr:1_{9DFDFEE8-78F7-4C04-B87C-99924EE6CC37}" xr6:coauthVersionLast="47" xr6:coauthVersionMax="47" xr10:uidLastSave="{D0371808-779E-4B3F-BEE7-ED0B0D4FE40C}"/>
  <bookViews>
    <workbookView xWindow="-108" yWindow="-108" windowWidth="23256" windowHeight="12456" tabRatio="500" firstSheet="3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<sst xmlns="http://schemas.openxmlformats.org/spreadsheetml/2006/main" count="178224" uniqueCount="65797">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</sst>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70921203.83951813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24" activePane="bottomLeft" state="frozen"/>
      <selection pane="bottomLeft" activeCell="E636" sqref="E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296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>
        <v>9</v>
      </c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>
        <v>0</v>
      </c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>
        <v>0</v>
      </c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>
        <v>3</v>
      </c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>
        <v>22</v>
      </c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>
        <v>3</v>
      </c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285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1940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S649" sqref="S6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S649" sqref="S6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184.02705882352939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38.645682352941165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337.38294117647058</v>
      </c>
      <c r="I637" s="109">
        <f>IFERROR(IF($D637="","",VLOOKUP($D637,Cadastro!$C$4:$G$20,5,FALSE())),"")</f>
        <v>0.6</v>
      </c>
      <c r="J637" s="110">
        <f t="shared" si="185"/>
        <v>70.850417647058805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34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87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31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9</v>
      </c>
      <c r="M651" s="85"/>
      <c r="N651" s="85" t="s">
        <v>17</v>
      </c>
      <c r="O651" s="80">
        <v>6.1111111111111109E-2</v>
      </c>
      <c r="P651" s="80">
        <v>8.6805555555555552E-2</v>
      </c>
      <c r="Q651" s="86">
        <f t="shared" ca="1" si="191"/>
        <v>2.5694444444444443E-2</v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20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84</v>
      </c>
      <c r="L652" s="76" t="s">
        <v>11</v>
      </c>
      <c r="M652" s="76" t="s">
        <v>39</v>
      </c>
      <c r="N652" s="76" t="s">
        <v>19</v>
      </c>
      <c r="O652" s="80">
        <v>0.22500000000000001</v>
      </c>
      <c r="P652" s="80">
        <v>0.29166666666666669</v>
      </c>
      <c r="Q652" s="81">
        <f t="shared" ca="1" si="191"/>
        <v>6.666666666666668E-2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14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58.800000000000004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29.400000000000002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33.6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5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21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21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7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29.400000000000002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>
        <v>14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58.800000000000004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>
        <v>0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89"/>
        <v>0</v>
      </c>
      <c r="K661" s="84">
        <f t="shared" si="190"/>
        <v>0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90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378</v>
      </c>
      <c r="L662" s="87"/>
      <c r="M662" s="87"/>
      <c r="N662" s="87"/>
      <c r="O662" s="87"/>
      <c r="P662" s="87"/>
      <c r="Q662" s="88">
        <f ca="1">IFERROR(SUM(Q650:Q661),"")</f>
        <v>0.10416666666666669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90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378</v>
      </c>
      <c r="L676" s="91"/>
      <c r="M676" s="91"/>
      <c r="N676" s="91"/>
      <c r="O676" s="91"/>
      <c r="P676" s="91"/>
      <c r="Q676" s="92">
        <f ca="1">IFERROR(Q662+Q675,"")</f>
        <v>0.10416666666666669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6" activePane="bottomLeft" state="frozen"/>
      <selection pane="bottomLeft" activeCell="S649" sqref="S6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0.68982685184892034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0.7252435185155871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0.89746574073780949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