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060" documentId="13_ncr:1_{9DFDFEE8-78F7-4C04-B87C-99924EE6CC37}" xr6:coauthVersionLast="47" xr6:coauthVersionMax="47" xr10:uidLastSave="{E94EB2B9-95F3-48FB-8567-A7228B023110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<sst xmlns="http://schemas.openxmlformats.org/spreadsheetml/2006/main" count="118831" uniqueCount="44880">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</sst>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E210" sqref="E21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95</v>
      </c>
      <c r="G216" s="2">
        <f>SUM(G204:G215)</f>
        <v>423.80000000000007</v>
      </c>
      <c r="H216" s="87"/>
      <c r="I216" s="87"/>
      <c r="J216" s="87"/>
      <c r="K216" s="87"/>
      <c r="L216" s="87"/>
      <c r="M216" s="88">
        <f ca="1">IFERROR(SUM(M204:M215),"")</f>
        <v>4.9305555555555547E-2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354</v>
      </c>
      <c r="G217" s="1">
        <f>G203+G216</f>
        <v>1511.6</v>
      </c>
      <c r="H217" s="91"/>
      <c r="I217" s="91"/>
      <c r="J217" s="91"/>
      <c r="K217" s="91"/>
      <c r="L217" s="91"/>
      <c r="M217" s="92">
        <f ca="1">IFERROR(M203+M216,"")</f>
        <v>0.21736111111111117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E212" sqref="E21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39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192.6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227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999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81" activePane="bottomLeft" state="frozen"/>
      <selection pane="bottomLeft" activeCell="D211" sqref="D21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25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125</v>
      </c>
      <c r="L216" s="87"/>
      <c r="M216" s="87"/>
      <c r="N216" s="87"/>
      <c r="O216" s="87"/>
      <c r="P216" s="87"/>
      <c r="Q216" s="88">
        <f ca="1">IFERROR(SUM(Q204:Q215),"")</f>
        <v>7.2222222222222354E-2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103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462.20000000000005</v>
      </c>
      <c r="L217" s="91"/>
      <c r="M217" s="91"/>
      <c r="N217" s="91"/>
      <c r="O217" s="91"/>
      <c r="P217" s="91"/>
      <c r="Q217" s="92">
        <f ca="1">IFERROR(Q203+Q216,"")</f>
        <v>0.21319444444444463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E215" sqref="E21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/>
      <c r="Q207" s="86">
        <f t="shared" ca="1" si="62"/>
        <v>1.0417824087198824E-3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/>
      <c r="H213" s="107" t="str">
        <f>IFERROR(IF($G213="","",$G213*$S$216/$G$216/Cadastro!$E$33),"")</f>
        <v/>
      </c>
      <c r="I213" s="109">
        <f>IFERROR(IF($D213="","",VLOOKUP($D213,Cadastro!$C$4:$G$20,5,FALSE())),"")</f>
        <v>0.6</v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47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235</v>
      </c>
      <c r="L216" s="87"/>
      <c r="M216" s="87"/>
      <c r="N216" s="87"/>
      <c r="O216" s="154"/>
      <c r="P216" s="154"/>
      <c r="Q216" s="88">
        <f ca="1">IFERROR(SUM(Q204:Q215),"")</f>
        <v>8.0208449075386629E-2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200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892</v>
      </c>
      <c r="L217" s="91"/>
      <c r="M217" s="91"/>
      <c r="N217" s="91"/>
      <c r="O217" s="155"/>
      <c r="P217" s="155"/>
      <c r="Q217" s="92">
        <f ca="1">IFERROR(Q203+Q216,"")</f>
        <v>0.24548622685316421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2026-09-09T06:05:30Z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