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15" documentId="13_ncr:1_{9DFDFEE8-78F7-4C04-B87C-99924EE6CC37}" xr6:coauthVersionLast="47" xr6:coauthVersionMax="47" xr10:uidLastSave="{618B2728-FFF7-4481-BF5A-FC3A840E0F7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<sst xmlns="http://schemas.openxmlformats.org/spreadsheetml/2006/main" count="118737" uniqueCount="44877">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</sst>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D206" sqref="D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E210" sqref="E2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7" activePane="bottomLeft" state="frozen"/>
      <selection pane="bottomLeft" activeCell="D212" sqref="D2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3" activePane="bottomLeft" state="frozen"/>
      <selection pane="bottomLeft" activeCell="D211" sqref="D21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/>
      <c r="F204" s="120">
        <f>IFERROR(IF($D204="","",VLOOKUP($D204,Cadastro!$C$4:$E$20,3,FALSE())),"")</f>
        <v>0.55000000000000004</v>
      </c>
      <c r="G204" s="108"/>
      <c r="H204" s="120" t="str">
        <f>IFERROR(IF($G204="","",$G204*$S$216/$G$216/Cadastro!$E$33),"")</f>
        <v/>
      </c>
      <c r="I204" s="121">
        <f>IFERROR(IF($D204="","",VLOOKUP($D204,Cadastro!$C$4:$G$20,5,FALSE())),"")</f>
        <v>0.6</v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/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2026-09-08T23:18:39Z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