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43" documentId="13_ncr:1_{9DFDFEE8-78F7-4C04-B87C-99924EE6CC37}" xr6:coauthVersionLast="47" xr6:coauthVersionMax="47" xr10:uidLastSave="{1E6BF164-F21E-4BDE-9D92-E66225CA224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<sst xmlns="http://schemas.openxmlformats.org/spreadsheetml/2006/main" count="188241" uniqueCount="69191">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</sst>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1" sqref="F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65</v>
      </c>
      <c r="G702" s="2">
        <f>SUM(G690:G701)</f>
        <v>325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281</v>
      </c>
      <c r="G703" s="1">
        <f>G689+G702</f>
        <v>1405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D692" sqref="D6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/>
      <c r="F690" s="120">
        <f>IFERROR(IF($D690="","",VLOOKUP($D690,Cadastro!$C$4:$E$20,3,FALSE())),"")</f>
        <v>0.35</v>
      </c>
      <c r="G690" s="108"/>
      <c r="H690" s="120" t="str">
        <f>IFERROR(IF($G690="","",$G690*$S$702/$G$702/Cadastro!$E$33),"")</f>
        <v/>
      </c>
      <c r="I690" s="121">
        <f>IFERROR(IF($D690="","",VLOOKUP($D690,Cadastro!$C$4:$G$20,5,FALSE())),"")</f>
        <v>0.6</v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/>
      <c r="F691" s="107">
        <f>IFERROR(IF($D691="","",VLOOKUP($D691,Cadastro!$C$4:$E$20,3,FALSE())),"")</f>
        <v>0.35</v>
      </c>
      <c r="G691" s="108"/>
      <c r="H691" s="107" t="str">
        <f>IFERROR(IF($G691="","",$G691*$S$702/$G$702/Cadastro!$E$33),"")</f>
        <v/>
      </c>
      <c r="I691" s="109">
        <f>IFERROR(IF($D691="","",VLOOKUP($D691,Cadastro!$C$4:$G$20,5,FALSE())),"")</f>
        <v>0.6</v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E712" sqref="E7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O691" sqref="O69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>
        <v>0.85347222222222219</v>
      </c>
      <c r="P690" s="80"/>
      <c r="Q690" s="81">
        <f t="shared" ref="Q690:Q701" ca="1" si="207">IFERROR(IF(O690="","",IF(P690="",MOD(NOW()-O690,1),IF(P690&gt;=O690,P690-O690,P690+1-O690))),"")</f>
        <v>1.6516203322680667E-4</v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1.6516203322680667E-4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4.5304050922115757E-2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2026-09-27T00:31:18Z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