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53" documentId="13_ncr:1_{9DFDFEE8-78F7-4C04-B87C-99924EE6CC37}" xr6:coauthVersionLast="47" xr6:coauthVersionMax="47" xr10:uidLastSave="{C842285D-092A-4444-988B-9C18182F3DD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<sst xmlns="http://schemas.openxmlformats.org/spreadsheetml/2006/main" count="105349" uniqueCount="40286">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</sst>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94" sqref="F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128</v>
      </c>
      <c r="G95" s="2">
        <f>SUM(G83:G94)</f>
        <v>640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128</v>
      </c>
      <c r="G109" s="1">
        <f>G95+G108</f>
        <v>640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4" sqref="G9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0.16233437499613501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5"/>
        <v>0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5"/>
        <v>0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129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541.79999999999995</v>
      </c>
      <c r="L95" s="87"/>
      <c r="M95" s="87"/>
      <c r="N95" s="87"/>
      <c r="O95" s="87"/>
      <c r="P95" s="87"/>
      <c r="Q95" s="88">
        <f ca="1">IFERROR(SUM(Q83:Q94),"")</f>
        <v>0.28247326388502392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129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541.79999999999995</v>
      </c>
      <c r="L109" s="91"/>
      <c r="M109" s="91"/>
      <c r="N109" s="91"/>
      <c r="O109" s="91"/>
      <c r="P109" s="91"/>
      <c r="Q109" s="92">
        <f ca="1">IFERROR(Q95+Q108,"")</f>
        <v>0.28247326388502392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4" sqref="G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4"/>
        <v>0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94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394.8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94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394.8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4" sqref="G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0</v>
      </c>
      <c r="I93" s="109">
        <f>IFERROR(IF($D93="","",VLOOKUP($D93,Cadastro!$C$4:$G$20,5,FALSE())),"")</f>
        <v>0.6</v>
      </c>
      <c r="J93" s="110">
        <f t="shared" si="24"/>
        <v>0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504.00000000000011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504.00000000000011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2026-09-04T21:59:55Z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