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67" documentId="13_ncr:1_{9DFDFEE8-78F7-4C04-B87C-99924EE6CC37}" xr6:coauthVersionLast="47" xr6:coauthVersionMax="47" xr10:uidLastSave="{D1520D02-6CC4-4F55-87C6-F3F628B6A85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<sst xmlns="http://schemas.openxmlformats.org/spreadsheetml/2006/main" count="188704" uniqueCount="69201">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</sst>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4" sqref="G7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/>
      <c r="H724" s="107" t="str">
        <f>IFERROR(IF($G724="","",$G724*$S$729/$G$729/Cadastro!$E$33),"")</f>
        <v/>
      </c>
      <c r="I724" s="109">
        <f>IFERROR(IF($D724="","",VLOOKUP($D724,Cadastro!$C$4:$G$20,5,FALSE())),"")</f>
        <v>0.6</v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134.4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852.6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R720" sqref="R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/>
      <c r="Q719" s="86">
        <f t="shared" ca="1" si="211"/>
        <v>4.9974537032539956E-3</v>
      </c>
      <c r="R719" s="78" t="s">
        <v>453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3.9025231481031764E-2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188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789.6</v>
      </c>
      <c r="L730" s="91"/>
      <c r="M730" s="91"/>
      <c r="N730" s="91"/>
      <c r="O730" s="91"/>
      <c r="P730" s="91"/>
      <c r="Q730" s="92">
        <f ca="1">IFERROR(Q716+Q729,"")</f>
        <v>0.20083078703658741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6" sqref="E7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7.3747453709074762E-2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130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546</v>
      </c>
      <c r="L729" s="87"/>
      <c r="M729" s="87"/>
      <c r="N729" s="87"/>
      <c r="O729" s="152"/>
      <c r="P729" s="152"/>
      <c r="Q729" s="88">
        <f ca="1">IFERROR(SUM(Q717:Q728),"")</f>
        <v>0.10083078704240811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358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1503.6000000000001</v>
      </c>
      <c r="L730" s="91"/>
      <c r="M730" s="91"/>
      <c r="N730" s="91"/>
      <c r="O730" s="153"/>
      <c r="P730" s="153"/>
      <c r="Q730" s="92">
        <f ca="1">IFERROR(Q716+Q729,"")</f>
        <v>0.17999745370907477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