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38" documentId="13_ncr:1_{9DFDFEE8-78F7-4C04-B87C-99924EE6CC37}" xr6:coauthVersionLast="47" xr6:coauthVersionMax="47" xr10:uidLastSave="{82A896B0-233E-4D44-AAA4-1211ED2DCE6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<sst xmlns="http://schemas.openxmlformats.org/spreadsheetml/2006/main" count="133731" uniqueCount="50063">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</sst>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5" sqref="H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3" activePane="bottomLeft" state="frozen"/>
      <selection pane="bottomLeft" activeCell="G339" sqref="G3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75.600000000000009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81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340.20000000000005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39" sqref="G33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33.6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103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432.6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2" activePane="bottomLeft" state="frozen"/>
      <selection pane="bottomLeft" activeCell="P340" sqref="P34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 t="str">
        <f>IFERROR(IF($G339="","",$G339*$S$351/$G$351/Cadastro!$E$33),"")</f>
        <v/>
      </c>
      <c r="I339" s="121">
        <f>IFERROR(IF($D339="","",VLOOKUP($D339,Cadastro!$C$4:$G$20,5,FALSE())),"")</f>
        <v>0.6</v>
      </c>
      <c r="J339" s="122" t="str">
        <f t="shared" ref="J339:J350" si="100">IFERROR(IF($H339="","",$H339*$F339*$I339),"")</f>
        <v/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3.8194444444444531E-2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8.4027777777777812E-2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2026-09-13T23:59:11Z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