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89" documentId="13_ncr:1_{A6DBCFB4-28D9-4249-9038-216934055CA6}" xr6:coauthVersionLast="47" xr6:coauthVersionMax="47" xr10:uidLastSave="{4617BE87-E99A-4E1A-9CB8-ECD77BB9ECC4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F696" i="4"/>
  <c r="Q695" i="4"/>
  <c r="K695" i="4"/>
  <c r="I695" i="4"/>
  <c r="H695" i="4"/>
  <c r="J695" i="4" s="1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3" i="6" l="1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702" i="6" s="1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690" i="6" l="1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<sst xmlns="http://schemas.openxmlformats.org/spreadsheetml/2006/main" count="80256" uniqueCount="27491">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</sst>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74" activePane="bottomLeft" state="frozen"/>
      <selection pane="bottomLeft" activeCell="F697" sqref="F697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/>
      <c r="M690" s="65">
        <f t="shared" ref="M690:M701" ca="1" si="150">IFERROR(IF(K690="","",IF(L690="",MOD(NOW()-K690,1),IF(L690&gt;=K690,L690-K690,L690+1-K690))),"")</f>
        <v>2.4900810181861743E-2</v>
      </c>
      <c r="N690" s="79"/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313</v>
      </c>
      <c r="G702" s="2">
        <f>SUM(G690:G701)</f>
        <v>1565</v>
      </c>
      <c r="H702" s="71"/>
      <c r="I702" s="71"/>
      <c r="J702" s="71"/>
      <c r="K702" s="71"/>
      <c r="L702" s="71"/>
      <c r="M702" s="72">
        <f ca="1">IFERROR(SUM(M690:M701),"")</f>
        <v>2.4900810181861743E-2</v>
      </c>
      <c r="N702" s="2" t="s">
        <v>261</v>
      </c>
      <c r="O702" s="73"/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609</v>
      </c>
      <c r="G703" s="1">
        <f>G689+G702</f>
        <v>3045</v>
      </c>
      <c r="H703" s="75"/>
      <c r="I703" s="75"/>
      <c r="J703" s="75"/>
      <c r="K703" s="75"/>
      <c r="L703" s="75"/>
      <c r="M703" s="76">
        <f ca="1">IFERROR(M689+M702,"")</f>
        <v>0.12837303240408404</v>
      </c>
      <c r="N703" s="1" t="s">
        <v>264</v>
      </c>
      <c r="O703" s="81">
        <f>IFERROR(O689+O702,"")</f>
        <v>2019410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G698" sqref="G698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6.1508101789513603E-3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0.14503969906783909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0.2297619212900619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25.200000000000003</v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8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86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361.20000000000005</v>
      </c>
      <c r="L702" s="71"/>
      <c r="M702" s="71"/>
      <c r="N702" s="71"/>
      <c r="O702" s="71"/>
      <c r="P702" s="71"/>
      <c r="Q702" s="72">
        <f ca="1">IFERROR(SUM(Q690:Q701),"")</f>
        <v>7.5694444444444481E-2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235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987.00000000000011</v>
      </c>
      <c r="L703" s="75"/>
      <c r="M703" s="75"/>
      <c r="N703" s="75"/>
      <c r="O703" s="75"/>
      <c r="P703" s="75"/>
      <c r="Q703" s="76">
        <f ca="1">IFERROR(Q689+Q702,"")</f>
        <v>0.21041666666666661</v>
      </c>
      <c r="R703" s="1" t="s">
        <v>264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698" sqref="G698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79"/>
        <v>0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79"/>
        <v>0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79"/>
        <v>0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10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79"/>
        <v>0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79"/>
        <v/>
      </c>
      <c r="K699" s="68" t="str">
        <f>IF(G699="","",IF(E700="PC 17",G699*4.2,IF(E700="PC 19",G699*5,IF(E700="CB",G699*24,""))))</f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81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340.2</v>
      </c>
      <c r="L702" s="71"/>
      <c r="M702" s="71"/>
      <c r="N702" s="71"/>
      <c r="O702" s="71"/>
      <c r="P702" s="71"/>
      <c r="Q702" s="72">
        <f ca="1">IFERROR(SUM(Q690:Q701),"")</f>
        <v>3.6805555555555473E-2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168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705.6</v>
      </c>
      <c r="L703" s="75"/>
      <c r="M703" s="75"/>
      <c r="N703" s="75"/>
      <c r="O703" s="75"/>
      <c r="P703" s="75"/>
      <c r="Q703" s="76">
        <f ca="1">IFERROR(Q689+Q702,"")</f>
        <v>0.12083333333333318</v>
      </c>
      <c r="R703" s="1" t="s">
        <v>264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72" activePane="bottomLeft" state="frozen"/>
      <selection pane="bottomLeft" activeCell="G698" sqref="G698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50.400000000000006</v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23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134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562.80000000000007</v>
      </c>
      <c r="L702" s="71"/>
      <c r="M702" s="71"/>
      <c r="N702" s="71"/>
      <c r="O702" s="133"/>
      <c r="P702" s="133"/>
      <c r="Q702" s="72">
        <f ca="1">IFERROR(SUM(Q690:Q701),"")</f>
        <v>0.10624999999999996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284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1192.8</v>
      </c>
      <c r="L703" s="75"/>
      <c r="M703" s="75"/>
      <c r="N703" s="75"/>
      <c r="O703" s="134"/>
      <c r="P703" s="134"/>
      <c r="Q703" s="76">
        <f ca="1">IFERROR(Q689+Q702,"")</f>
        <v>0.28333333333333338</v>
      </c>
      <c r="R703" s="1" t="s">
        <v>264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2026-08-27T07:04:07Z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