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90" documentId="13_ncr:1_{9DFDFEE8-78F7-4C04-B87C-99924EE6CC37}" xr6:coauthVersionLast="47" xr6:coauthVersionMax="47" xr10:uidLastSave="{A253EACB-CD83-4352-93D4-4E37DD167E2C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<sst xmlns="http://schemas.openxmlformats.org/spreadsheetml/2006/main" count="122051" uniqueCount="46069">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</sst>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L220" sqref="L2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211</v>
      </c>
      <c r="G230" s="2">
        <f>SUM(G218:G229)</f>
        <v>1055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211</v>
      </c>
      <c r="G244" s="1">
        <f>G230+G243</f>
        <v>1055</v>
      </c>
      <c r="H244" s="91"/>
      <c r="I244" s="91"/>
      <c r="J244" s="91"/>
      <c r="K244" s="91"/>
      <c r="L244" s="91"/>
      <c r="M244" s="92">
        <f ca="1">IFERROR(M230+M243,"")</f>
        <v>0.19722222222222219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03" activePane="bottomLeft" state="frozen"/>
      <selection pane="bottomLeft" activeCell="N221" sqref="N2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/>
      <c r="Q221" s="86">
        <f t="shared" ca="1" si="67"/>
        <v>2.1549189819779713E-2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5"/>
        <v>0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5"/>
        <v>0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102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428.40000000000003</v>
      </c>
      <c r="L230" s="87"/>
      <c r="M230" s="87"/>
      <c r="N230" s="87"/>
      <c r="O230" s="87"/>
      <c r="P230" s="87"/>
      <c r="Q230" s="88">
        <f ca="1">IFERROR(SUM(Q218:Q229),"")</f>
        <v>6.043807870866863E-2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102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428.40000000000003</v>
      </c>
      <c r="L244" s="91"/>
      <c r="M244" s="91"/>
      <c r="N244" s="91"/>
      <c r="O244" s="91"/>
      <c r="P244" s="91"/>
      <c r="Q244" s="92">
        <f ca="1">IFERROR(Q230+Q243,"")</f>
        <v>6.043807870866863E-2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8" sqref="G2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148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621.6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148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621.6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G229" sqref="G22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0</v>
      </c>
      <c r="I228" s="109">
        <f>IFERROR(IF($D228="","",VLOOKUP($D228,Cadastro!$C$4:$G$20,5,FALSE())),"")</f>
        <v>0.6</v>
      </c>
      <c r="J228" s="110">
        <f t="shared" si="64"/>
        <v>0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211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886.2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211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886.2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2026-09-09T21:58:33Z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