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33" documentId="13_ncr:1_{9DFDFEE8-78F7-4C04-B87C-99924EE6CC37}" xr6:coauthVersionLast="47" xr6:coauthVersionMax="47" xr10:uidLastSave="{2638B3E1-4CE8-48BB-870C-B0227E62066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<sst xmlns="http://schemas.openxmlformats.org/spreadsheetml/2006/main" count="118991" uniqueCount="44881">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</sst>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0" sqref="F2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E229" sqref="E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30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126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30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126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0" sqref="G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 t="s">
        <v>286</v>
      </c>
      <c r="F218" s="120" t="str">
        <f>IFERROR(IF($D218="","",VLOOKUP($D218,Cadastro!$C$4:$E$20,3,FALSE())),"")</f>
        <v/>
      </c>
      <c r="G218" s="108">
        <v>50</v>
      </c>
      <c r="H218" s="120">
        <f>IFERROR(IF($G218="","",$G218*$S$230/$G$230/Cadastro!$E$33),"")</f>
        <v>0</v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210</v>
      </c>
      <c r="L230" s="87"/>
      <c r="M230" s="87"/>
      <c r="N230" s="87"/>
      <c r="O230" s="154"/>
      <c r="P230" s="154"/>
      <c r="Q230" s="88">
        <f ca="1">IFERROR(SUM(Q218:Q229),"")</f>
        <v>1.3888888888888895E-2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210</v>
      </c>
      <c r="L244" s="91"/>
      <c r="M244" s="91"/>
      <c r="N244" s="91"/>
      <c r="O244" s="155"/>
      <c r="P244" s="155"/>
      <c r="Q244" s="92">
        <f ca="1">IFERROR(Q230+Q243,"")</f>
        <v>1.3888888888888895E-2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2026-09-09T13:27:58Z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