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89" documentId="13_ncr:1_{9DFDFEE8-78F7-4C04-B87C-99924EE6CC37}" xr6:coauthVersionLast="47" xr6:coauthVersionMax="47" xr10:uidLastSave="{84C56B38-7541-4F3A-9368-76CAAA602AB1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163" i="5" l="1"/>
  <c r="H137" i="5"/>
  <c r="J137" i="5" s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163" i="6" s="1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J141" i="7" s="1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T149" i="5" l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<sst xmlns="http://schemas.openxmlformats.org/spreadsheetml/2006/main" count="109441" uniqueCount="41600">
  <si>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</si>
  <si>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</si>
  <si>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</si>
  <si>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</si>
  <si>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</si>
  <si>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</si>
  <si>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</si>
  <si>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</si>
  <si>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</si>
  <si>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</si>
  <si>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</si>
  <si>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</si>
  <si>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</si>
  <si>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</si>
  <si>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</si>
  <si>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</si>
  <si>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</si>
  <si>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</si>
  <si>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</si>
  <si>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</si>
  <si>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</si>
  <si>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</si>
  <si>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</si>
  <si>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</si>
  <si>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</si>
  <si>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</si>
  <si>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</si>
  <si>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</si>
  <si>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</si>
  <si>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</si>
  <si>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</si>
  <si>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</si>
  <si>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</si>
  <si>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</si>
  <si>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</si>
  <si>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</si>
  <si>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</si>
  <si>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</si>
  <si>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</si>
  <si>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</si>
  <si>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</si>
  <si>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</si>
  <si>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</si>
  <si>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</si>
  <si>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</si>
  <si>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</si>
  <si>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</si>
  <si>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</si>
  <si>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</si>
  <si>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</si>
  <si>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</si>
  <si>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</si>
  <si>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</si>
  <si>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</si>
  <si>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</si>
  <si>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</si>
  <si>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</si>
  <si>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</si>
  <si>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</si>
  <si>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</si>
  <si>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</si>
  <si>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</si>
  <si>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</si>
  <si>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</si>
  <si>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</si>
  <si>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</si>
  <si>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</si>
  <si>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</si>
  <si>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</si>
  <si>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</si>
  <si>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</si>
  <si>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</si>
  <si>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</si>
  <si>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</si>
  <si>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</si>
  <si>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</si>
  <si>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</si>
  <si>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</si>
  <si>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</si>
  <si>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</si>
  <si>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</si>
  <si>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</si>
  <si>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</si>
  <si>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</si>
  <si>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</si>
  <si>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</si>
  <si>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</si>
  <si>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</si>
  <si>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</si>
  <si>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</si>
  <si>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</si>
  <si>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</si>
  <si>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</si>
  <si>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</si>
  <si>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</si>
  <si>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</si>
  <si>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</si>
  <si>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</si>
  <si>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</si>
  <si>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</si>
  <si>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</si>
  <si>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</si>
  <si>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</si>
  <si>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</si>
  <si>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</si>
  <si>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</si>
  <si>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</si>
  <si>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</si>
  <si>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</si>
  <si>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</si>
  <si>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</si>
  <si>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</si>
  <si>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</si>
  <si>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</si>
  <si>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</si>
  <si>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</si>
  <si>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</si>
  <si>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</si>
  <si>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</si>
  <si>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</si>
  <si>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</si>
  <si>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</si>
  <si>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</si>
  <si>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</si>
  <si>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</si>
  <si>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</si>
  <si>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</si>
  <si>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</si>
  <si>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</si>
  <si>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</si>
  <si>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</si>
  <si>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</si>
  <si>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</si>
  <si>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</si>
  <si>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</si>
  <si>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</si>
  <si>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</si>
  <si>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</si>
  <si>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</si>
  <si>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</si>
  <si>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</si>
  <si>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</si>
  <si>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</si>
  <si>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</si>
  <si>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</si>
  <si>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</si>
  <si>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</si>
  <si>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</si>
  <si>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</si>
  <si>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</si>
  <si>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</si>
  <si>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</si>
  <si>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</si>
  <si>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</si>
  <si>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</si>
  <si>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</si>
  <si>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</si>
  <si>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</si>
  <si>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</si>
  <si>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</si>
  <si>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</si>
  <si>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</si>
  <si>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</si>
  <si>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</si>
  <si>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</si>
  <si>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</si>
  <si>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</si>
  <si>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</si>
  <si>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</si>
  <si>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</si>
  <si>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</si>
  <si>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</si>
  <si>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</si>
  <si>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</si>
  <si>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</si>
  <si>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</si>
  <si>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</si>
  <si>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</si>
  <si>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</si>
  <si>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</si>
  <si>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</si>
  <si>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</si>
  <si>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</si>
  <si>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</si>
  <si>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</si>
  <si>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</si>
  <si>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</si>
  <si>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</si>
  <si>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</si>
  <si>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</si>
  <si>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</si>
  <si>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</si>
  <si>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</si>
  <si>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</si>
  <si>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</si>
  <si>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</si>
  <si>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</si>
  <si>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</si>
  <si>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</si>
  <si>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</si>
  <si>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</si>
  <si>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</si>
  <si>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</si>
  <si>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</si>
  <si>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</si>
  <si>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</si>
  <si>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</si>
  <si>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</si>
  <si>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</si>
  <si>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</si>
  <si>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</si>
  <si>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</si>
  <si>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</si>
  <si>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</si>
  <si>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</si>
  <si>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</si>
  <si>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</si>
  <si>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</si>
  <si>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</si>
  <si>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</si>
  <si>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</si>
  <si>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</si>
  <si>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</si>
  <si>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</si>
  <si>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</si>
  <si>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</si>
  <si>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</si>
  <si>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</si>
  <si>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</si>
  <si>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</si>
  <si>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</si>
  <si>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</si>
  <si>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</si>
  <si>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</si>
  <si>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</si>
  <si>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</si>
  <si>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</si>
  <si>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</si>
  <si>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</si>
  <si>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</si>
  <si>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</si>
  <si>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</si>
  <si>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</si>
  <si>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</si>
  <si>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</si>
  <si>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</si>
  <si>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</si>
  <si>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</si>
  <si>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</si>
  <si>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</si>
  <si>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</si>
  <si>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</si>
  <si>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</si>
  <si>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</si>
  <si>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</si>
  <si>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</si>
  <si>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</si>
  <si>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</si>
  <si>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</si>
  <si>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</si>
  <si>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</si>
  <si>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</si>
  <si>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</si>
  <si>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</si>
  <si>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</si>
  <si>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</si>
  <si>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</si>
  <si>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</si>
  <si>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</si>
  <si>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</si>
  <si>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</si>
  <si>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</si>
  <si>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</si>
  <si>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</si>
  <si>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</si>
  <si>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</si>
  <si>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</si>
  <si>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</si>
  <si>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</si>
  <si>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</si>
  <si>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</si>
  <si>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</si>
  <si>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</si>
  <si>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</si>
  <si>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</si>
  <si>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</si>
  <si>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</si>
  <si>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</si>
  <si>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</si>
  <si>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</si>
  <si>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</si>
  <si>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</si>
  <si>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</si>
  <si>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</si>
  <si>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</si>
  <si>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</si>
  <si>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</si>
  <si>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</si>
  <si>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</si>
  <si>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</si>
  <si>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</si>
  <si>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</si>
  <si>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</si>
  <si>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</si>
  <si>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</si>
  <si>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</si>
  <si>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</si>
  <si>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</si>
  <si>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</si>
  <si>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</si>
  <si>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</si>
  <si>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</si>
  <si>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</si>
  <si>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</si>
  <si>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</si>
  <si>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</si>
  <si>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</si>
  <si>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</si>
  <si>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</si>
  <si>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</si>
  <si>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</si>
  <si>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</si>
  <si>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</si>
  <si>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</si>
  <si>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</si>
  <si>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</si>
  <si>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</si>
  <si>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</si>
  <si>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</si>
  <si>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</si>
  <si>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</si>
  <si>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</si>
  <si>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</si>
  <si>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</si>
  <si>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</si>
  <si>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</si>
  <si>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</si>
  <si>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</si>
  <si>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</si>
  <si>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</si>
  <si>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</si>
  <si>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</si>
  <si>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</si>
  <si>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</si>
  <si>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</si>
  <si>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</si>
  <si>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</si>
  <si>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</si>
  <si>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</si>
  <si>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</si>
  <si>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</si>
  <si>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</si>
  <si>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</si>
  <si>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</si>
  <si>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</si>
  <si>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</si>
  <si>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</si>
  <si>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</si>
  <si>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</si>
  <si>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</si>
  <si>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</si>
  <si>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</si>
  <si>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</si>
  <si>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</si>
  <si>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</si>
  <si>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</si>
  <si>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</si>
  <si>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</si>
  <si>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</si>
  <si>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</si>
  <si>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</si>
  <si>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</si>
  <si>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</si>
  <si>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</si>
  <si>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</si>
  <si>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</si>
  <si>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</si>
  <si>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</si>
  <si>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</si>
  <si>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</si>
  <si>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</si>
  <si>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</si>
  <si>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</si>
  <si>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</si>
  <si>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</si>
  <si>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</si>
  <si>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</si>
  <si>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</si>
  <si>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</si>
  <si>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</si>
  <si>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</si>
  <si>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</si>
  <si>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</si>
  <si>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</si>
  <si>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</si>
  <si>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</si>
  <si>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</si>
  <si>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</si>
  <si>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</si>
  <si>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</si>
  <si>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</si>
  <si>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</si>
  <si>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</si>
  <si>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</si>
  <si>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</si>
  <si>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</si>
  <si>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</si>
  <si>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</si>
  <si>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</si>
  <si>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</si>
  <si>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</si>
  <si>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</si>
  <si>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</si>
  <si>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</si>
  <si>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</si>
  <si>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</si>
  <si>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</si>
  <si>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</si>
  <si>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</si>
  <si>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</si>
  <si>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</si>
  <si>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</si>
  <si>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</si>
  <si>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</si>
  <si>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</si>
  <si>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</si>
  <si>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</si>
  <si>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</si>
  <si>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</si>
  <si>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</si>
  <si>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</si>
  <si>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</si>
  <si>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</si>
  <si>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</si>
  <si>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</si>
  <si>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</si>
  <si>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</si>
  <si>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</si>
  <si>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</si>
  <si>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</si>
  <si>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</si>
  <si>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</si>
  <si>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</si>
  <si>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</si>
  <si>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</si>
  <si>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</si>
  <si>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</si>
  <si>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</si>
  <si>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</si>
  <si>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</si>
  <si>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</si>
  <si>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</si>
  <si>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</si>
  <si>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</si>
  <si>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</si>
  <si>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</si>
  <si>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</si>
  <si>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</si>
  <si>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</si>
  <si>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</si>
  <si>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</si>
  <si>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</si>
  <si>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</si>
  <si>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</si>
  <si>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</si>
  <si>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</si>
  <si>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</si>
  <si>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</si>
  <si>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</si>
  <si>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</si>
  <si>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</si>
  <si>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</si>
  <si>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</si>
  <si>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</si>
  <si>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</si>
  <si>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</si>
  <si>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</si>
  <si>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</si>
  <si>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</si>
  <si>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</si>
  <si>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</si>
  <si>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</si>
  <si>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</si>
  <si>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</si>
  <si>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</si>
  <si>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</si>
  <si>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</si>
  <si>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</si>
  <si>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</si>
  <si>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</si>
  <si>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</si>
  <si>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</si>
  <si>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</si>
  <si>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</si>
  <si>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</si>
  <si>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</si>
  <si>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</si>
  <si>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</si>
  <si>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</si>
  <si>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</si>
  <si>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</si>
  <si>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</si>
  <si>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</si>
  <si>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</si>
  <si>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</si>
  <si>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</si>
  <si>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</si>
  <si>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</si>
  <si>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</si>
  <si>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</si>
  <si>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</si>
  <si>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</si>
  <si>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</si>
  <si>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</si>
  <si>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</si>
  <si>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</si>
  <si>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</si>
  <si>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</si>
  <si>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</si>
  <si>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</si>
  <si>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</si>
  <si>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</si>
  <si>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</si>
  <si>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</si>
  <si>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</si>
  <si>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</si>
  <si>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</si>
  <si>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</si>
  <si>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</si>
  <si>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</si>
  <si>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</si>
  <si>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</si>
  <si>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</si>
  <si>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</si>
  <si>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</si>
  <si>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</si>
  <si>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</si>
  <si>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</si>
  <si>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</si>
  <si>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</si>
  <si>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</si>
  <si>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</si>
  <si>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</si>
  <si>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</si>
  <si>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</si>
  <si>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</si>
  <si>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</si>
  <si>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</si>
  <si>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</si>
  <si>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</si>
  <si>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</si>
  <si>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</si>
  <si>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</si>
  <si>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</si>
  <si>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</si>
  <si>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</si>
  <si>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</si>
  <si>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</si>
  <si>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</si>
  <si>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</si>
  <si>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</si>
  <si>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</si>
  <si>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</si>
  <si>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</si>
  <si>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</si>
  <si>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</si>
  <si>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</si>
  <si>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</si>
  <si>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</si>
  <si>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</si>
  <si>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</si>
  <si>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</si>
  <si>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</si>
  <si>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</si>
  <si>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</si>
  <si>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</si>
  <si>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</si>
  <si>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</si>
  <si>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</si>
  <si>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</si>
  <si>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</si>
  <si>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</si>
  <si>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</si>
  <si>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</si>
  <si>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</si>
  <si>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</si>
  <si>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</si>
  <si>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</si>
  <si>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</si>
  <si>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</si>
  <si>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</si>
  <si>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</si>
  <si>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</si>
  <si>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</si>
  <si>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</si>
  <si>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</si>
  <si>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</si>
  <si>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</si>
  <si>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</si>
  <si>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</si>
  <si>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</si>
  <si>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</si>
  <si>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</si>
  <si>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</si>
  <si>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</si>
  <si>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</si>
  <si>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</si>
  <si>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</si>
  <si>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</si>
  <si>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</si>
  <si>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</si>
  <si>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</si>
  <si>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</si>
  <si>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</si>
  <si>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</si>
  <si>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</si>
  <si>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</si>
  <si>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</si>
  <si>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</si>
  <si>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</si>
  <si>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</si>
  <si>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</si>
  <si>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</si>
  <si>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</si>
  <si>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</si>
  <si>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</si>
  <si>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</si>
  <si>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</si>
  <si>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</si>
  <si>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</si>
  <si>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</si>
  <si>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</si>
  <si>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</si>
  <si>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</si>
  <si>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</si>
  <si>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</si>
  <si>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</si>
  <si>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</si>
  <si>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</si>
  <si>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</si>
  <si>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</si>
  <si>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</si>
  <si>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</si>
  <si>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</si>
  <si>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</si>
  <si>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</si>
  <si>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</si>
  <si>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</si>
  <si>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</si>
  <si>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</si>
  <si>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</si>
  <si>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</si>
  <si>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</si>
  <si>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</si>
  <si>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</si>
  <si>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</si>
  <si>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</si>
  <si>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</si>
  <si>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</si>
  <si>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</si>
  <si>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</si>
  <si>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</si>
  <si>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</si>
  <si>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</si>
  <si>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</si>
  <si>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</si>
  <si>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</si>
  <si>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</si>
  <si>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</si>
  <si>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</si>
  <si>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</si>
  <si>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</si>
  <si>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</si>
  <si>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</si>
  <si>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</si>
  <si>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</si>
  <si>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</si>
  <si>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</si>
  <si>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</si>
  <si>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</si>
  <si>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</si>
  <si>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</si>
  <si>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</si>
  <si>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</si>
  <si>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</si>
  <si>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</si>
  <si>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</si>
  <si>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</si>
  <si>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</si>
  <si>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</si>
  <si>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</si>
  <si>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</si>
  <si>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</si>
  <si>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</si>
  <si>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</si>
  <si>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</si>
  <si>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</si>
  <si>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</si>
  <si>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</si>
  <si>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</si>
  <si>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</si>
  <si>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</si>
  <si>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</si>
  <si>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</si>
  <si>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</si>
  <si>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</si>
  <si>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</si>
  <si>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</si>
  <si>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</si>
  <si>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</si>
  <si>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</si>
  <si>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</si>
  <si>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</si>
  <si>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</si>
  <si>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</si>
  <si>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</si>
  <si>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</si>
  <si>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</si>
  <si>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</si>
  <si>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</si>
  <si>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</si>
  <si>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</si>
  <si>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</si>
  <si>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</si>
  <si>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</si>
  <si>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</si>
  <si>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</si>
  <si>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</si>
  <si>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</si>
  <si>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</si>
  <si>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</si>
  <si>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</si>
  <si>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</si>
  <si>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</si>
  <si>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</si>
  <si>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</si>
  <si>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</si>
  <si>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</si>
  <si>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</si>
  <si>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</si>
  <si>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</si>
  <si>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</si>
  <si>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</si>
  <si>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</si>
  <si>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</si>
  <si>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</si>
  <si>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</si>
  <si>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</si>
  <si>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</si>
  <si>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</si>
  <si>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</si>
  <si>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</si>
  <si>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</si>
  <si>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</si>
  <si>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</si>
  <si>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</si>
  <si>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</si>
  <si>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</si>
  <si>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</si>
  <si>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</si>
  <si>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</si>
  <si>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</si>
  <si>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</si>
  <si>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</si>
  <si>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</si>
  <si>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</si>
  <si>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</si>
  <si>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</si>
  <si>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</si>
  <si>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</si>
  <si>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</si>
  <si>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</si>
  <si>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</si>
  <si>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</si>
  <si>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</si>
  <si>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</si>
  <si>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</si>
  <si>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</si>
  <si>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</si>
  <si>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</si>
  <si>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</si>
  <si>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</si>
  <si>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</si>
  <si>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</si>
  <si>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</si>
  <si>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</si>
  <si>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</si>
  <si>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</si>
  <si>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</si>
  <si>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</si>
  <si>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</si>
  <si>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</si>
  <si>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</si>
  <si>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</si>
  <si>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</si>
  <si>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</si>
  <si>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</si>
  <si>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</si>
  <si>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</si>
  <si>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</si>
  <si>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</si>
  <si>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</si>
  <si>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</si>
  <si>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</si>
  <si>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</si>
  <si>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</si>
  <si>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</si>
  <si>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</si>
  <si>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</si>
  <si>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</si>
  <si>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</si>
  <si>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</si>
  <si>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</si>
  <si>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</si>
  <si>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</si>
  <si>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</si>
  <si>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</si>
  <si>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</si>
  <si>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</si>
  <si>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</si>
  <si>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</si>
  <si>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</si>
  <si>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</si>
  <si>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</si>
  <si>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</si>
  <si>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</si>
  <si>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</si>
  <si>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</si>
  <si>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</si>
  <si>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</si>
  <si>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</si>
  <si>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</si>
  <si>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</si>
  <si>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</si>
  <si>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</si>
  <si>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</si>
  <si>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</si>
  <si>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</si>
  <si>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</si>
  <si>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</si>
  <si>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</si>
  <si>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</si>
  <si>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</si>
  <si>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</si>
  <si>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</si>
  <si>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</si>
  <si>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</si>
  <si>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</si>
  <si>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</si>
  <si>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</si>
  <si>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</si>
  <si>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</si>
  <si>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</si>
  <si>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</si>
  <si>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</si>
  <si>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</si>
  <si>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</si>
  <si>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</si>
  <si>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</si>
  <si>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</si>
  <si>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</si>
  <si>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</si>
  <si>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</si>
  <si>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</si>
  <si>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</si>
  <si>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</si>
  <si>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</si>
  <si>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</si>
  <si>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</si>
  <si>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</si>
  <si>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</si>
  <si>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</si>
  <si>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</si>
  <si>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</si>
  <si>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</si>
  <si>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</si>
  <si>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</si>
  <si>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</si>
  <si>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</si>
  <si>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</si>
  <si>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</si>
  <si>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</si>
  <si>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</si>
  <si>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</si>
  <si>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</si>
  <si>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</si>
  <si>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</si>
  <si>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</si>
  <si>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</si>
  <si>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</si>
  <si>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</si>
  <si>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</si>
  <si>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</si>
  <si>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</si>
  <si>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</si>
  <si>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</si>
  <si>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</si>
  <si>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</si>
  <si>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</si>
  <si>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</si>
  <si>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</si>
  <si>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</si>
  <si>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</si>
  <si>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</si>
  <si>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</si>
  <si>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</si>
  <si>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</si>
  <si>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</si>
  <si>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</si>
  <si>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</si>
  <si>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</si>
  <si>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</si>
  <si>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</si>
  <si>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</si>
  <si>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</si>
  <si>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</si>
  <si>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</si>
  <si>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</si>
  <si>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</si>
  <si>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</si>
  <si>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</si>
  <si>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</si>
  <si>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</si>
  <si>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</si>
  <si>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</si>
  <si>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</si>
  <si>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</si>
  <si>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</si>
  <si>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</si>
  <si>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</si>
  <si>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</si>
  <si>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</si>
  <si>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</si>
  <si>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</si>
  <si>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</si>
  <si>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</si>
  <si>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</si>
  <si>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</si>
  <si>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</si>
  <si>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</si>
  <si>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</si>
  <si>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</si>
  <si>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</si>
  <si>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</si>
  <si>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</si>
  <si>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</si>
  <si>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</si>
  <si>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</si>
  <si>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</si>
  <si>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</si>
  <si>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</si>
  <si>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</si>
  <si>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</si>
  <si>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</si>
  <si>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</si>
  <si>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</si>
  <si>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</si>
  <si>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</si>
  <si>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</si>
  <si>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</si>
  <si>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</si>
  <si>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</si>
  <si>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</si>
  <si>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</si>
  <si>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</si>
  <si>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</si>
  <si>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</si>
  <si>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</si>
  <si>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</si>
  <si>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</si>
  <si>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</si>
  <si>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</si>
  <si>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</si>
  <si>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</si>
  <si>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</si>
  <si>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</si>
  <si>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</si>
  <si>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</si>
  <si>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</si>
  <si>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</si>
  <si>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</si>
  <si>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</si>
  <si>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</si>
  <si>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</si>
  <si>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</si>
  <si>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</si>
  <si>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</si>
  <si>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</si>
  <si>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</si>
  <si>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</si>
  <si>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</si>
  <si>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</si>
  <si>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</si>
  <si>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</si>
  <si>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</si>
  <si>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</si>
  <si>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</si>
  <si>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</si>
  <si>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</si>
  <si>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</si>
  <si>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</si>
  <si>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</si>
  <si>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</si>
  <si>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</si>
  <si>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</si>
  <si>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</si>
  <si>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</si>
  <si>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</si>
  <si>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</si>
  <si>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</si>
  <si>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</si>
  <si>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</si>
  <si>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</si>
  <si>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</si>
  <si>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</si>
  <si>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</si>
  <si>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</si>
  <si>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</si>
  <si>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</si>
  <si>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</si>
  <si>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</si>
  <si>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</si>
  <si>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</si>
  <si>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</si>
  <si>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</si>
  <si>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</si>
  <si>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</si>
  <si>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</si>
  <si>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</si>
  <si>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</si>
  <si>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</si>
  <si>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</si>
  <si>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</si>
  <si>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</si>
  <si>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</si>
  <si>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</si>
  <si>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</si>
  <si>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</si>
  <si>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</si>
  <si>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</si>
  <si>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</si>
  <si>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</si>
  <si>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</si>
  <si>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</si>
  <si>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</si>
  <si>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</si>
  <si>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</si>
  <si>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</si>
  <si>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</si>
  <si>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</si>
  <si>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</si>
  <si>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</si>
  <si>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</si>
  <si>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</si>
  <si>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</si>
  <si>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</si>
  <si>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</si>
  <si>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</si>
  <si>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</si>
  <si>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</si>
  <si>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</si>
  <si>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</si>
  <si>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</si>
  <si>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</si>
  <si>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</si>
  <si>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</si>
  <si>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</si>
  <si>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</si>
  <si>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</si>
  <si>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</si>
  <si>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</si>
  <si>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</si>
  <si>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</si>
  <si>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</si>
  <si>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</si>
  <si>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</si>
  <si>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</si>
  <si>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</si>
  <si>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</si>
  <si>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</si>
  <si>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</si>
  <si>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</si>
  <si>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</si>
  <si>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</si>
  <si>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</si>
  <si>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</si>
  <si>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</si>
  <si>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</si>
  <si>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</si>
  <si>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</si>
  <si>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</si>
  <si>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</si>
  <si>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</si>
  <si>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</si>
  <si>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</si>
  <si>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</si>
  <si>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</si>
  <si>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</si>
  <si>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</si>
  <si>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</si>
  <si>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</si>
  <si>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</si>
  <si>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</si>
  <si>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</si>
  <si>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</si>
  <si>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</si>
  <si>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</si>
  <si>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</si>
  <si>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</si>
  <si>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</si>
  <si>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</si>
  <si>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</si>
  <si>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</si>
  <si>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</si>
  <si>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</si>
  <si>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</si>
  <si>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</si>
  <si>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</si>
  <si>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</si>
  <si>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</si>
  <si>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</si>
  <si>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</si>
  <si>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</si>
  <si>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</si>
  <si>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</si>
  <si>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</si>
  <si>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</si>
  <si>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</si>
  <si>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</si>
  <si>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</si>
  <si>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</si>
  <si>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</si>
  <si>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</si>
  <si>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</si>
  <si>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</si>
  <si>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</si>
  <si>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</si>
  <si>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</si>
  <si>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</si>
  <si>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</si>
  <si>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</si>
  <si>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</si>
  <si>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</si>
  <si>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</si>
  <si>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</si>
  <si>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</si>
  <si>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</si>
  <si>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</si>
  <si>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</si>
  <si>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</si>
  <si>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</si>
  <si>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</si>
  <si>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</si>
  <si>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</si>
  <si>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</si>
  <si>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</si>
  <si>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</si>
  <si>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</si>
  <si>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</si>
  <si>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</si>
  <si>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</si>
  <si>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</si>
  <si>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</si>
  <si>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</si>
  <si>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</si>
  <si>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</si>
  <si>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</si>
  <si>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</si>
  <si>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</si>
  <si>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</si>
  <si>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</si>
  <si>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</si>
  <si>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</si>
  <si>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</si>
  <si>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</si>
  <si>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</si>
  <si>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</si>
  <si>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</si>
  <si>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</si>
  <si>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</si>
  <si>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</si>
  <si>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</si>
  <si>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</si>
  <si>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</si>
  <si>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</si>
  <si>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</si>
  <si>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</si>
  <si>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</si>
  <si>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</si>
  <si>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</si>
  <si>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</si>
  <si>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</si>
  <si>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</si>
  <si>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</si>
  <si>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</si>
  <si>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</si>
  <si>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</si>
  <si>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</si>
  <si>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</si>
  <si>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</si>
  <si>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</si>
  <si>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</si>
  <si>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</si>
  <si>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</si>
  <si>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</si>
  <si>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</si>
  <si>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</si>
  <si>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</si>
  <si>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</si>
  <si>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</si>
  <si>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</si>
  <si>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</si>
  <si>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</si>
  <si>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</si>
  <si>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</si>
  <si>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</si>
  <si>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</si>
  <si>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</si>
  <si>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</si>
  <si>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</si>
  <si>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</si>
  <si>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</si>
  <si>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</si>
  <si>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</si>
  <si>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</si>
  <si>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</si>
  <si>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</si>
  <si>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</si>
  <si>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</si>
  <si>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</si>
  <si>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</si>
  <si>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</si>
  <si>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</si>
  <si>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</si>
  <si>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</si>
  <si>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</si>
  <si>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</si>
  <si>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</si>
  <si>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</si>
  <si>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</si>
  <si>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</si>
  <si>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</si>
  <si>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</si>
  <si>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</si>
  <si>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</si>
  <si>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</si>
  <si>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</si>
  <si>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</si>
  <si>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</si>
  <si>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</si>
  <si>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</si>
  <si>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</si>
  <si>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</si>
  <si>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</si>
  <si>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</si>
  <si>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</si>
  <si>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</si>
  <si>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</si>
  <si>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</si>
  <si>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</si>
  <si>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</si>
  <si>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</si>
  <si>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</si>
  <si>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</si>
  <si>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</si>
  <si>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</si>
  <si>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</si>
  <si>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</si>
  <si>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</si>
  <si>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</si>
  <si>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</si>
  <si>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</si>
  <si>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</si>
  <si>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</si>
  <si>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</si>
  <si>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</si>
  <si>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</si>
  <si>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</si>
  <si>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</si>
  <si>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</si>
  <si>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</si>
  <si>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</si>
  <si>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</si>
  <si>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</si>
  <si>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</si>
  <si>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</si>
  <si>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</si>
  <si>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</si>
  <si>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</si>
  <si>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</si>
  <si>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</si>
  <si>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</si>
  <si>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</si>
  <si>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</si>
  <si>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</si>
  <si>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</si>
  <si>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</si>
  <si>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</si>
  <si>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</si>
  <si>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</si>
  <si>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</si>
  <si>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</si>
  <si>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</si>
  <si>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</si>
  <si>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</si>
  <si>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</si>
  <si>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</si>
  <si>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</si>
  <si>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</si>
  <si>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</si>
  <si>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</si>
  <si>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</si>
  <si>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</si>
  <si>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</si>
  <si>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</si>
  <si>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</si>
  <si>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</si>
  <si>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</si>
  <si>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</si>
  <si>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</si>
  <si>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</si>
  <si>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</si>
  <si>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</si>
  <si>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</si>
  <si>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</si>
  <si>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</si>
  <si>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</si>
  <si>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</si>
  <si>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</si>
  <si>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</si>
  <si>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</si>
  <si>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</si>
  <si>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</si>
  <si>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</si>
  <si>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</si>
  <si>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</si>
  <si>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</si>
  <si>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</si>
  <si>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</si>
  <si>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</si>
  <si>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</si>
  <si>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</si>
  <si>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</si>
  <si>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</si>
  <si>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</si>
  <si>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</si>
  <si>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</si>
  <si>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</si>
  <si>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</si>
  <si>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</si>
  <si>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</si>
  <si>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</si>
  <si>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</si>
  <si>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</si>
  <si>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</si>
  <si>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</si>
  <si>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</si>
  <si>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</si>
  <si>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</si>
  <si>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</si>
  <si>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</si>
  <si>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</si>
  <si>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</si>
  <si>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</si>
  <si>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</si>
  <si>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</si>
  <si>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</si>
  <si>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</si>
  <si>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</si>
  <si>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</si>
  <si>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</si>
  <si>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</si>
  <si>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</si>
  <si>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</si>
  <si>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</si>
  <si>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</si>
  <si>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</si>
  <si>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</si>
  <si>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</si>
  <si>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</si>
  <si>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</si>
  <si>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</si>
  <si>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</si>
  <si>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</si>
  <si>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</si>
  <si>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</si>
  <si>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</si>
  <si>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</si>
  <si>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</si>
  <si>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</si>
  <si>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</si>
  <si>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</si>
  <si>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</si>
  <si>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</si>
  <si>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</si>
  <si>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</si>
  <si>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</si>
  <si>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</si>
  <si>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</si>
  <si>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</si>
  <si>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</si>
  <si>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</si>
  <si>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</si>
  <si>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</si>
  <si>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</si>
  <si>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</si>
  <si>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</si>
  <si>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</si>
  <si>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</si>
  <si>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</si>
  <si>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</si>
  <si>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</si>
  <si>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</si>
  <si>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</si>
  <si>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</si>
  <si>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</si>
  <si>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</si>
  <si>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</si>
  <si>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</si>
  <si>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</si>
  <si>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</si>
  <si>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</si>
  <si>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</si>
  <si>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</si>
  <si>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</si>
  <si>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</si>
  <si>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</si>
  <si>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</si>
  <si>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</si>
  <si>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</si>
  <si>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</si>
  <si>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</si>
  <si>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</si>
  <si>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</si>
  <si>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</si>
  <si>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</si>
  <si>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</si>
  <si>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</si>
  <si>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</si>
  <si>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</si>
  <si>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</si>
  <si>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</si>
  <si>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</si>
  <si>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</si>
  <si>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</si>
  <si>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</si>
  <si>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</si>
  <si>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</si>
  <si>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</si>
  <si>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</si>
  <si>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</si>
  <si>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</si>
  <si>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</si>
  <si>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</si>
  <si>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</si>
  <si>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</si>
  <si>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</si>
  <si>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</si>
  <si>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</si>
  <si>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</si>
  <si>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</si>
  <si>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</si>
  <si>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</si>
  <si>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</si>
  <si>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</si>
  <si>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</si>
  <si>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</si>
  <si>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</si>
  <si>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</si>
  <si>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</si>
  <si>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</si>
  <si>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</si>
  <si>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</si>
  <si>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</si>
  <si>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</si>
  <si>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</si>
  <si>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</si>
  <si>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</si>
  <si>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</si>
  <si>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</si>
  <si>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</si>
  <si>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</si>
  <si>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</si>
  <si>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</si>
  <si>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</si>
  <si>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</si>
  <si>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</si>
  <si>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</si>
  <si>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</si>
  <si>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</si>
  <si>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</si>
  <si>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</si>
  <si>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</si>
  <si>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</si>
  <si>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</si>
  <si>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</si>
  <si>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</si>
  <si>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</si>
  <si>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</si>
  <si>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</si>
  <si>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</si>
  <si>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</si>
  <si>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</si>
  <si>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</si>
  <si>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</si>
  <si>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</si>
  <si>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</si>
  <si>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</si>
  <si>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</si>
  <si>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</si>
  <si>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</si>
  <si>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</si>
  <si>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</si>
  <si>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</si>
  <si>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</si>
  <si>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</si>
  <si>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</si>
  <si>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</si>
  <si>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</si>
  <si>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</si>
  <si>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</si>
  <si>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</si>
  <si>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</si>
  <si>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</si>
  <si>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</si>
  <si>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</si>
  <si>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</si>
  <si>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</si>
  <si>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</si>
  <si>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</si>
  <si>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</si>
  <si>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</si>
  <si>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</si>
  <si>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</si>
  <si>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</si>
  <si>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</si>
  <si>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</si>
  <si>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</si>
  <si>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</si>
  <si>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</si>
  <si>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</si>
  <si>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</si>
  <si>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</si>
  <si>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</si>
  <si>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</si>
  <si>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</si>
  <si>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</si>
  <si>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</si>
  <si>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</si>
  <si>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</si>
  <si>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</si>
  <si>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</si>
  <si>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</si>
  <si>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</si>
  <si>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</si>
  <si>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</si>
  <si>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</si>
  <si>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</si>
  <si>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</si>
  <si>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</si>
  <si>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</si>
  <si>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</si>
  <si>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</si>
  <si>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</si>
  <si>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</si>
  <si>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</si>
  <si>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</si>
  <si>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</si>
  <si>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</si>
  <si>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</si>
  <si>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</si>
  <si>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</si>
  <si>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</si>
  <si>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</si>
  <si>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</si>
  <si>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</si>
  <si>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</si>
  <si>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</si>
  <si>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</si>
  <si>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</si>
  <si>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</si>
  <si>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</si>
  <si>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</si>
  <si>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</si>
  <si>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</si>
  <si>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</si>
  <si>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</si>
  <si>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</si>
  <si>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</si>
  <si>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</si>
  <si>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</si>
  <si>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</si>
  <si>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</si>
  <si>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</si>
  <si>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</si>
  <si>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</si>
  <si>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</si>
  <si>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</si>
  <si>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</si>
  <si>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</si>
  <si>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</si>
  <si>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</si>
  <si>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</si>
  <si>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</si>
  <si>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</si>
  <si>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</si>
  <si>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</si>
  <si>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</si>
  <si>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</si>
  <si>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</si>
  <si>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</si>
  <si>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</si>
  <si>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</si>
  <si>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</si>
  <si>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</si>
  <si>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</si>
  <si>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</si>
  <si>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</si>
  <si>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</si>
  <si>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</si>
  <si>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</si>
  <si>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</si>
  <si>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</si>
  <si>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</si>
  <si>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</si>
  <si>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</si>
  <si>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</si>
  <si>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</si>
  <si>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</si>
  <si>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</si>
  <si>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</si>
  <si>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</si>
  <si>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</si>
  <si>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</si>
  <si>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</si>
  <si>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</si>
  <si>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</si>
  <si>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</si>
  <si>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</si>
  <si>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</si>
  <si>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</si>
  <si>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</si>
  <si>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</si>
  <si>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</si>
  <si>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</si>
  <si>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</si>
  <si>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</si>
  <si>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</si>
  <si>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</si>
  <si>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</si>
  <si>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</si>
  <si>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</si>
  <si>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</si>
  <si>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</si>
  <si>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</si>
  <si>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</si>
  <si>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</si>
  <si>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</si>
  <si>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</si>
  <si>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</si>
  <si>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</si>
  <si>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</si>
  <si>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</si>
  <si>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</si>
  <si>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</si>
  <si>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</si>
  <si>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</si>
  <si>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</si>
  <si>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</si>
  <si>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</si>
  <si>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</si>
  <si>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</si>
  <si>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</si>
  <si>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</si>
  <si>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</si>
  <si>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</si>
  <si>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</si>
  <si>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</si>
  <si>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</si>
  <si>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</si>
  <si>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</si>
  <si>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</si>
  <si>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</si>
  <si>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</si>
  <si>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</si>
  <si>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</si>
  <si>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</si>
  <si>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</si>
  <si>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</si>
  <si>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</si>
  <si>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</si>
  <si>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</si>
  <si>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</si>
  <si>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</si>
  <si>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</si>
  <si>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</si>
  <si>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</si>
  <si>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</si>
  <si>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</si>
  <si>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</si>
  <si>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</si>
  <si>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</si>
  <si>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</si>
  <si>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</si>
  <si>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</si>
  <si>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</si>
  <si>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</si>
  <si>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</si>
  <si>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</si>
  <si>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</si>
  <si>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</si>
  <si>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</si>
  <si>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</si>
  <si>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</si>
  <si>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</si>
  <si>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</si>
  <si>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</si>
  <si>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</si>
  <si>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</si>
  <si>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</si>
  <si>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</si>
  <si>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</si>
  <si>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</si>
  <si>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</si>
  <si>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</si>
  <si>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</si>
  <si>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</si>
  <si>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</si>
  <si>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</si>
  <si>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</si>
  <si>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</si>
  <si>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</si>
  <si>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</si>
  <si>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</si>
  <si>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</si>
  <si>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</si>
  <si>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</si>
  <si>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</si>
  <si>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</si>
  <si>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</si>
  <si>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</si>
  <si>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</si>
  <si>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</si>
  <si>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</si>
  <si>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</si>
  <si>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</si>
  <si>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</si>
  <si>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</si>
  <si>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</si>
  <si>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</si>
  <si>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</si>
  <si>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</si>
  <si>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</si>
  <si>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</si>
  <si>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</si>
  <si>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</si>
  <si>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</si>
  <si>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</si>
  <si>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</si>
  <si>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</si>
  <si>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</si>
  <si>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</si>
  <si>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</si>
  <si>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</si>
  <si>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</si>
  <si>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</si>
  <si>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</si>
  <si>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</si>
  <si>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</si>
  <si>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</si>
  <si>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</si>
  <si>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</si>
  <si>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</si>
  <si>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</si>
  <si>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</si>
  <si>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</si>
  <si>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</si>
  <si>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</si>
  <si>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</si>
  <si>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</si>
  <si>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</si>
  <si>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</si>
  <si>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</si>
  <si>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</si>
  <si>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</si>
  <si>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</si>
  <si>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</si>
  <si>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</si>
  <si>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</si>
  <si>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</si>
  <si>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</si>
  <si>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</si>
  <si>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</si>
  <si>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</si>
  <si>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</si>
  <si>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</si>
  <si>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</si>
  <si>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</si>
  <si>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</si>
  <si>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</si>
  <si>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</si>
  <si>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</si>
  <si>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</si>
  <si>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</si>
  <si>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</si>
  <si>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</si>
  <si>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</si>
  <si>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</si>
  <si>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</si>
  <si>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</si>
  <si>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</si>
  <si>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</si>
  <si>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</si>
  <si>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</si>
  <si>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</si>
  <si>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</si>
  <si>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</si>
  <si>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</si>
  <si>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</si>
  <si>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</si>
  <si>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</si>
  <si>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</si>
  <si>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</si>
  <si>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</si>
  <si>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</si>
  <si>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</si>
  <si>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</si>
  <si>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</si>
  <si>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</si>
  <si>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</si>
  <si>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</si>
  <si>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</si>
  <si>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</si>
  <si>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</si>
  <si>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</si>
  <si>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</si>
  <si>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</si>
  <si>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</si>
  <si>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</si>
  <si>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</si>
  <si>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</si>
  <si>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</si>
  <si>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</si>
  <si>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</si>
  <si>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</si>
  <si>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</si>
  <si>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</si>
  <si>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</si>
  <si>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</si>
  <si>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</si>
  <si>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</si>
  <si>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</si>
  <si>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</si>
  <si>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</si>
  <si>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</si>
  <si>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</si>
  <si>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</si>
  <si>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</si>
  <si>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</si>
  <si>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</si>
  <si>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</si>
  <si>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</si>
  <si>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</si>
  <si>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</si>
  <si>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</si>
  <si>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</si>
  <si>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</si>
  <si>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</si>
  <si>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</si>
  <si>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</si>
  <si>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</si>
  <si>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</si>
  <si>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</si>
  <si>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</si>
  <si>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</si>
  <si>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</si>
  <si>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</si>
  <si>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</si>
  <si>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</si>
  <si>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</si>
  <si>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</si>
  <si>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</si>
  <si>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</si>
  <si>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</si>
  <si>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</si>
  <si>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</si>
  <si>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</si>
  <si>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</si>
  <si>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</si>
  <si>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</si>
  <si>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</si>
  <si>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</si>
  <si>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</si>
  <si>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</si>
  <si>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</si>
  <si>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</si>
  <si>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</si>
  <si>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</si>
  <si>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</si>
  <si>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</si>
  <si>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</si>
  <si>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</si>
  <si>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</si>
  <si>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</si>
  <si>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</si>
  <si>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</si>
  <si>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</si>
  <si>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</si>
  <si>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</si>
  <si>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</si>
  <si>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</si>
  <si>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</si>
  <si>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</si>
  <si>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</si>
  <si>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</si>
  <si>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</si>
  <si>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</si>
  <si>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</si>
  <si>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</si>
  <si>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</si>
  <si>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</si>
  <si>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</si>
  <si>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</si>
  <si>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</si>
  <si>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</si>
  <si>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</si>
  <si>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</si>
  <si>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</si>
  <si>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</si>
  <si>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</si>
  <si>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</si>
  <si>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</si>
  <si>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</si>
  <si>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</si>
  <si>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</si>
  <si>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</si>
  <si>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</si>
  <si>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</si>
  <si>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</si>
  <si>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</si>
  <si>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</si>
  <si>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</si>
  <si>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</si>
  <si>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</si>
  <si>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</si>
  <si>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</si>
  <si>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</si>
  <si>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</si>
  <si>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</si>
  <si>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</si>
  <si>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</si>
  <si>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</si>
  <si>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</si>
  <si>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</si>
  <si>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</si>
  <si>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</si>
  <si>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</si>
  <si>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</si>
  <si>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</si>
  <si>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</si>
  <si>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</si>
  <si>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</si>
  <si>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</si>
  <si>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</si>
  <si>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</si>
  <si>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</si>
  <si>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</si>
  <si>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</si>
  <si>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</si>
  <si>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</si>
  <si>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</si>
  <si>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</si>
  <si>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</si>
  <si>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</si>
  <si>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</si>
  <si>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</si>
  <si>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</si>
  <si>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</si>
  <si>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</si>
  <si>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</si>
  <si>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</si>
  <si>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</si>
  <si>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</si>
  <si>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</si>
  <si>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</si>
  <si>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</si>
  <si>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</si>
  <si>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</si>
  <si>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</si>
  <si>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</si>
  <si>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</si>
  <si>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</si>
  <si>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</si>
  <si>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</si>
  <si>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</si>
  <si>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</si>
  <si>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</si>
  <si>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</si>
  <si>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</si>
  <si>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</si>
  <si>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</si>
  <si>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</si>
  <si>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</si>
  <si>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</si>
  <si>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</si>
  <si>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</si>
  <si>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</si>
  <si>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</si>
  <si>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</si>
  <si>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</si>
  <si>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</si>
  <si>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</si>
  <si>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</si>
  <si>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</si>
  <si>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</si>
  <si>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</si>
  <si>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</si>
  <si>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</si>
  <si>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</si>
  <si>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</si>
  <si>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</si>
  <si>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</si>
  <si>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</si>
  <si>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</si>
  <si>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</si>
  <si>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</si>
  <si>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</si>
  <si>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</si>
  <si>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</si>
  <si>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</si>
  <si>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</si>
  <si>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</si>
  <si>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</si>
  <si>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</si>
  <si>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</si>
  <si>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</si>
  <si>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</si>
  <si>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</si>
  <si>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</si>
  <si>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</si>
  <si>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</si>
  <si>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</si>
  <si>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</si>
  <si>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</si>
  <si>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</si>
  <si>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</si>
  <si>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</si>
  <si>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</si>
  <si>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</si>
  <si>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</si>
  <si>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</si>
  <si>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</si>
  <si>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</si>
  <si>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</si>
  <si>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</si>
  <si>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</si>
  <si>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</si>
  <si>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</si>
  <si>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</si>
  <si>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</si>
  <si>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</si>
  <si>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</si>
  <si>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</si>
  <si>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</si>
  <si>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</si>
  <si>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</si>
  <si>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</si>
  <si>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</si>
  <si>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</si>
  <si>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</si>
  <si>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</si>
  <si>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</si>
  <si>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</si>
  <si>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</si>
  <si>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</si>
  <si>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</si>
  <si>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</si>
  <si>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</si>
  <si>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</si>
  <si>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</si>
  <si>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</si>
  <si>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</si>
  <si>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</si>
  <si>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</si>
  <si>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</si>
  <si>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</si>
  <si>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</si>
  <si>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</si>
  <si>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</si>
  <si>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</si>
  <si>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</si>
  <si>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</si>
  <si>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</si>
  <si>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</si>
  <si>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</si>
  <si>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</si>
  <si>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</si>
  <si>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</si>
  <si>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</si>
  <si>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</si>
  <si>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</si>
  <si>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</si>
  <si>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</si>
  <si>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</si>
  <si>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</si>
  <si>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</si>
  <si>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</si>
  <si>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</si>
  <si>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</si>
  <si>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</si>
  <si>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</si>
  <si>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</si>
  <si>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</si>
  <si>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</si>
  <si>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</si>
  <si>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</si>
  <si>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</si>
  <si>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</si>
  <si>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</si>
  <si>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</si>
  <si>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</si>
  <si>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</si>
  <si>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</si>
  <si>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</si>
  <si>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</si>
  <si>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</si>
  <si>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</si>
  <si>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</si>
  <si>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</si>
  <si>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</si>
  <si>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</si>
  <si>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</si>
  <si>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</si>
  <si>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</si>
  <si>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</si>
  <si>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</si>
  <si>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</si>
  <si>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</si>
  <si>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</si>
  <si>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</si>
  <si>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</si>
  <si>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</si>
  <si>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</si>
  <si>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</si>
  <si>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</si>
  <si>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</si>
  <si>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</si>
  <si>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</si>
  <si>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</si>
  <si>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</si>
  <si>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</si>
  <si>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</si>
  <si>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</si>
  <si>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</si>
  <si>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</si>
  <si>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</si>
  <si>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</si>
  <si>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</si>
  <si>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</si>
  <si>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</si>
  <si>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</si>
  <si>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</si>
  <si>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</si>
  <si>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</si>
  <si>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</si>
  <si>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</si>
  <si>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</si>
  <si>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</si>
  <si>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</si>
  <si>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</si>
  <si>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</si>
  <si>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</si>
  <si>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</si>
  <si>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</si>
  <si>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</si>
  <si>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</si>
  <si>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</si>
  <si>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</si>
  <si>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</si>
  <si>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</si>
  <si>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</si>
  <si>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</si>
  <si>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</si>
  <si>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</si>
  <si>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</si>
  <si>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</si>
  <si>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</si>
  <si>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</si>
  <si>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</si>
  <si>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</si>
  <si>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</si>
  <si>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</si>
  <si>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</si>
  <si>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</si>
  <si>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</si>
  <si>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</si>
  <si>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</si>
  <si>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</si>
  <si>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</si>
  <si>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</si>
  <si>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</si>
  <si>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</si>
  <si>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</si>
  <si>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</si>
  <si>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</si>
  <si>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</si>
  <si>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</si>
  <si>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</si>
  <si>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</si>
  <si>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</si>
  <si>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</si>
  <si>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</si>
  <si>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</si>
  <si>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</si>
  <si>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</si>
  <si>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</si>
  <si>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</si>
  <si>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</si>
  <si>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</si>
  <si>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</si>
  <si>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</si>
  <si>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</si>
  <si>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</si>
  <si>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</si>
  <si>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</si>
  <si>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</si>
  <si>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</si>
  <si>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</si>
  <si>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</si>
  <si>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</si>
  <si>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</si>
  <si>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</si>
  <si>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</si>
  <si>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</si>
  <si>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</si>
  <si>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</si>
  <si>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</si>
  <si>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</si>
  <si>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</si>
  <si>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</si>
  <si>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</si>
  <si>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</si>
  <si>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</si>
  <si>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</si>
  <si>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</si>
  <si>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</si>
  <si>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</si>
  <si>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</si>
  <si>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</si>
  <si>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</si>
  <si>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</si>
  <si>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</si>
  <si>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</si>
  <si>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</si>
  <si>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</si>
  <si>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</si>
  <si>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</si>
  <si>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</si>
  <si>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</si>
  <si>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</si>
  <si>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</si>
  <si>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</si>
  <si>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</si>
  <si>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</si>
  <si>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</si>
  <si>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</si>
  <si>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</si>
  <si>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</si>
  <si>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</si>
  <si>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</si>
  <si>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</si>
  <si>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</si>
  <si>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</si>
  <si>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</si>
  <si>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</si>
  <si>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</si>
  <si>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</si>
  <si>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</si>
  <si>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</si>
  <si>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</si>
  <si>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</si>
  <si>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</si>
  <si>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</si>
  <si>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</si>
  <si>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</si>
  <si>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</si>
  <si>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</si>
  <si>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</si>
  <si>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</si>
  <si>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</si>
  <si>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</si>
  <si>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</si>
  <si>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</si>
  <si>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</si>
  <si>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</si>
  <si>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</si>
  <si>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</si>
  <si>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</si>
  <si>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</si>
  <si>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</si>
  <si>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</si>
  <si>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</si>
  <si>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</si>
  <si>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</si>
  <si>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</si>
  <si>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</si>
  <si>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</si>
  <si>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</si>
  <si>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</si>
  <si>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</si>
  <si>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</si>
  <si>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</si>
  <si>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</si>
  <si>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</si>
  <si>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</si>
  <si>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</si>
  <si>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</si>
  <si>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</si>
  <si>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</si>
  <si>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</si>
  <si>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</si>
  <si>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</si>
  <si>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</si>
  <si>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</si>
  <si>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</si>
  <si>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</si>
  <si>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</si>
  <si>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</si>
  <si>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</si>
  <si>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</si>
  <si>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</si>
  <si>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</si>
  <si>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</si>
  <si>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</si>
  <si>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</si>
  <si>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</si>
  <si>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</si>
  <si>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</si>
  <si>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</si>
  <si>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</si>
  <si>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</si>
  <si>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</si>
  <si>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</si>
  <si>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</si>
  <si>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</si>
  <si>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</si>
  <si>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</si>
  <si>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</si>
  <si>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</si>
  <si>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</si>
  <si>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</si>
  <si>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</si>
  <si>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</si>
  <si>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</si>
  <si>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</si>
  <si>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</si>
  <si>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</si>
  <si>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</si>
  <si>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</si>
  <si>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</si>
  <si>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</si>
  <si>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</si>
  <si>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</si>
  <si>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</si>
  <si>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</si>
  <si>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</si>
  <si>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</si>
  <si>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</si>
  <si>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</si>
  <si>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</si>
  <si>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</si>
  <si>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</si>
  <si>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</si>
  <si>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</si>
  <si>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</si>
  <si>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</si>
  <si>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</si>
  <si>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</si>
  <si>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</si>
  <si>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</si>
  <si>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</si>
  <si>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</si>
  <si>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</si>
  <si>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</si>
  <si>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</si>
  <si>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</si>
  <si>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</si>
  <si>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</si>
  <si>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</si>
  <si>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</si>
  <si>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</si>
  <si>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</si>
  <si>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</si>
  <si>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</si>
  <si>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</si>
  <si>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</si>
  <si>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</si>
  <si>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</si>
  <si>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</si>
  <si>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</si>
  <si>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</si>
  <si>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</si>
  <si>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</si>
  <si>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</si>
  <si>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</si>
  <si>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</si>
  <si>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</si>
  <si>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</si>
  <si>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</si>
  <si>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</si>
  <si>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</si>
  <si>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</si>
  <si>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</si>
  <si>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</si>
  <si>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</si>
  <si>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</si>
  <si>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</si>
  <si>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</si>
  <si>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</si>
  <si>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</si>
  <si>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</si>
  <si>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</si>
  <si>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</si>
  <si>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</si>
  <si>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</si>
  <si>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</si>
  <si>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</si>
  <si>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</si>
  <si>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</si>
  <si>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</si>
  <si>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</si>
  <si>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</si>
  <si>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</si>
  <si>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</si>
  <si>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</si>
  <si>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</si>
  <si>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</si>
  <si>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</si>
  <si>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</si>
  <si>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</si>
  <si>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</si>
  <si>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</si>
  <si>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</si>
  <si>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</si>
  <si>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</si>
  <si>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</si>
  <si>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</si>
  <si>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</si>
  <si>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</si>
  <si>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</si>
  <si>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</si>
  <si>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</si>
  <si>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</si>
  <si>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</si>
  <si>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</si>
  <si>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</si>
  <si>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</si>
  <si>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</si>
  <si>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</si>
  <si>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</si>
  <si>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</si>
  <si>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</si>
  <si>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</si>
  <si>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</si>
  <si>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</si>
  <si>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</si>
  <si>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</si>
  <si>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</si>
  <si>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</si>
  <si>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</si>
  <si>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</si>
  <si>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</si>
  <si>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</si>
  <si>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</si>
  <si>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</si>
  <si>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</si>
  <si>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</si>
  <si>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</si>
  <si>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</si>
  <si>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</si>
  <si>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</si>
  <si>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</si>
  <si>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</si>
  <si>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</si>
  <si>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</si>
  <si>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</si>
  <si>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</si>
  <si>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</si>
  <si>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</si>
  <si>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</si>
  <si>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</si>
  <si>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</si>
  <si>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</si>
  <si>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</si>
  <si>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</si>
  <si>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</si>
  <si>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</si>
  <si>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</si>
  <si>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</si>
  <si>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</si>
  <si>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</si>
  <si>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</si>
  <si>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</si>
  <si>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</si>
  <si>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</si>
  <si>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</si>
  <si>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</si>
  <si>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</si>
  <si>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</si>
  <si>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</si>
  <si>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</si>
  <si>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</si>
  <si>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</si>
  <si>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</si>
  <si>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</si>
  <si>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</si>
  <si>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</si>
  <si>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</si>
  <si>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</si>
  <si>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</si>
  <si>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</si>
  <si>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</si>
  <si>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</si>
  <si>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</si>
  <si>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</si>
  <si>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</si>
  <si>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</si>
  <si>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</si>
  <si>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</si>
  <si>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</si>
  <si>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</si>
  <si>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</si>
  <si>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</si>
  <si>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</si>
  <si>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</si>
  <si>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</si>
  <si>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</si>
  <si>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</si>
  <si>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</si>
  <si>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</si>
  <si>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</si>
  <si>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</si>
  <si>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</si>
  <si>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</si>
  <si>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</si>
  <si>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</si>
  <si>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</si>
  <si>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</si>
  <si>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</si>
  <si>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</si>
  <si>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</si>
  <si>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</si>
  <si>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</si>
  <si>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</si>
  <si>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</si>
  <si>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</si>
  <si>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</si>
  <si>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</si>
  <si>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</si>
  <si>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</si>
  <si>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</si>
  <si>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</si>
  <si>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</si>
  <si>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</si>
  <si>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</si>
  <si>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</si>
  <si>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</si>
  <si>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</si>
  <si>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</si>
  <si>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</si>
  <si>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</si>
  <si>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</si>
  <si>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</si>
  <si>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</si>
  <si>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</si>
  <si>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</si>
  <si>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</si>
  <si>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</si>
  <si>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</si>
  <si>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</si>
  <si>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</si>
  <si>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</si>
  <si>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</si>
  <si>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</si>
  <si>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</si>
  <si>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</si>
  <si>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</si>
  <si>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</si>
  <si>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</si>
  <si>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</si>
  <si>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</si>
  <si>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</si>
  <si>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</si>
  <si>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</si>
  <si>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</si>
  <si>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</si>
  <si>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</si>
  <si>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</si>
  <si>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</si>
  <si>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</si>
  <si>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</si>
  <si>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</si>
  <si>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</si>
  <si>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</si>
  <si>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</si>
  <si>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</si>
  <si>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</si>
  <si>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</si>
  <si>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</si>
  <si>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</si>
  <si>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</si>
  <si>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</si>
  <si>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</si>
  <si>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</si>
  <si>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</si>
  <si>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</si>
  <si>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</si>
  <si>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</si>
  <si>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</si>
  <si>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</si>
  <si>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</si>
  <si>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</si>
  <si>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</si>
  <si>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</si>
  <si>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</si>
  <si>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</si>
  <si>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</si>
  <si>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</si>
  <si>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</si>
  <si>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</si>
  <si>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</si>
  <si>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</si>
  <si>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</si>
  <si>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</si>
  <si>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</si>
  <si>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</si>
  <si>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</si>
  <si>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</si>
  <si>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</si>
  <si>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</si>
  <si>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</si>
  <si>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</si>
  <si>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</si>
  <si>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</si>
  <si>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</si>
  <si>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</si>
  <si>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</si>
  <si>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</si>
  <si>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</si>
  <si>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</si>
  <si>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</si>
  <si>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</si>
  <si>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</si>
  <si>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</si>
  <si>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</si>
  <si>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</si>
  <si>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</si>
  <si>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</si>
  <si>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</si>
  <si>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</si>
  <si>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</si>
  <si>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</si>
  <si>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</si>
  <si>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</si>
  <si>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</si>
  <si>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</si>
  <si>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</si>
  <si>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</si>
  <si>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</si>
  <si>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</si>
  <si>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</si>
  <si>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</si>
  <si>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</si>
  <si>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</si>
  <si>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</si>
  <si>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</si>
  <si>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</si>
  <si>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</si>
  <si>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</si>
  <si>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</si>
  <si>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</si>
  <si>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</si>
  <si>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</si>
  <si>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</si>
  <si>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</si>
  <si>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</si>
  <si>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</si>
  <si>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</si>
  <si>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</si>
  <si>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</si>
  <si>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</si>
  <si>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</si>
  <si>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</si>
  <si>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</si>
  <si>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</si>
  <si>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</si>
  <si>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</si>
  <si>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</si>
  <si>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</si>
  <si>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</si>
  <si>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</si>
  <si>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</si>
  <si>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</si>
  <si>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</si>
  <si>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</si>
  <si>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</si>
  <si>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</si>
  <si>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</si>
  <si>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</si>
  <si>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</si>
  <si>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</si>
  <si>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</si>
  <si>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</si>
  <si>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</si>
  <si>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</si>
  <si>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</si>
  <si>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</si>
  <si>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</si>
  <si>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</si>
  <si>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</si>
  <si>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</si>
  <si>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</si>
  <si>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</si>
  <si>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</si>
  <si>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</si>
  <si>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</si>
  <si>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</si>
  <si>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</si>
  <si>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</si>
  <si>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</si>
  <si>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</si>
  <si>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</si>
  <si>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</si>
  <si>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</si>
  <si>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</si>
  <si>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</si>
  <si>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</si>
  <si>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</si>
  <si>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</si>
  <si>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</si>
  <si>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</si>
  <si>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</si>
  <si>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</si>
  <si>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</si>
  <si>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</si>
  <si>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</si>
  <si>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</si>
  <si>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</si>
  <si>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</si>
  <si>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</si>
  <si>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</si>
  <si>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</si>
  <si>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</si>
  <si>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</si>
  <si>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</si>
  <si>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</si>
  <si>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</si>
  <si>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</si>
  <si>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</si>
  <si>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</si>
  <si>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</si>
  <si>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</si>
  <si>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</si>
  <si>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</si>
  <si>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</si>
  <si>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</si>
  <si>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</si>
  <si>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</si>
  <si>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</si>
  <si>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</si>
  <si>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</si>
  <si>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</si>
  <si>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</si>
  <si>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</si>
  <si>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</si>
  <si>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</si>
  <si>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</si>
  <si>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</si>
  <si>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</si>
  <si>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</si>
  <si>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</si>
  <si>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</si>
  <si>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</si>
  <si>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</si>
  <si>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</si>
  <si>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</si>
  <si>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</si>
  <si>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</si>
  <si>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</si>
  <si>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</si>
  <si>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</si>
  <si>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</si>
  <si>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</si>
  <si>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</si>
  <si>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</si>
  <si>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</si>
  <si>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</si>
  <si>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</si>
  <si>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</si>
  <si>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</si>
  <si>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</si>
  <si>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</si>
  <si>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</si>
  <si>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</si>
  <si>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</si>
  <si>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</si>
  <si>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</si>
  <si>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</si>
  <si>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</si>
  <si>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</si>
  <si>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</si>
  <si>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</si>
  <si>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</si>
  <si>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</si>
  <si>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</si>
  <si>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</si>
  <si>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</si>
  <si>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</si>
  <si>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</si>
  <si>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</si>
  <si>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</si>
  <si>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</si>
  <si>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</si>
  <si>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</si>
  <si>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</si>
  <si>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</si>
  <si>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</si>
  <si>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</si>
  <si>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</si>
  <si>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</si>
  <si>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</si>
  <si>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</si>
  <si>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</si>
  <si>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</si>
  <si>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</si>
  <si>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</si>
  <si>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</si>
  <si>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</si>
  <si>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</si>
  <si>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</si>
  <si>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</si>
  <si>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</si>
  <si>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</si>
  <si>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</si>
  <si>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</si>
  <si>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</si>
  <si>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</si>
  <si>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</si>
  <si>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</si>
  <si>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</si>
  <si>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</si>
  <si>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</si>
  <si>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</si>
  <si>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</si>
  <si>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</si>
  <si>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</si>
  <si>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</si>
  <si>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</si>
  <si>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</si>
  <si>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</si>
  <si>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</si>
  <si>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</si>
  <si>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</si>
  <si>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</si>
  <si>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</si>
  <si>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</si>
  <si>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</si>
  <si>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</si>
  <si>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</si>
  <si>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</si>
  <si>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</si>
  <si>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</si>
  <si>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</si>
  <si>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</si>
  <si>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</si>
  <si>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</si>
  <si>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</si>
  <si>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</si>
  <si>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</si>
  <si>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</si>
  <si>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</si>
  <si>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</si>
  <si>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</si>
  <si>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</si>
  <si>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</si>
  <si>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</si>
  <si>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</si>
  <si>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</si>
  <si>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</si>
  <si>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</si>
  <si>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</si>
  <si>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</si>
  <si>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</si>
  <si>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</si>
  <si>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</si>
  <si>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</si>
  <si>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</si>
  <si>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</si>
  <si>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</si>
  <si>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</si>
  <si>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</si>
  <si>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</si>
  <si>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</si>
  <si>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</si>
  <si>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</si>
  <si>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</si>
  <si>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</si>
  <si>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</si>
  <si>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</si>
  <si>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</si>
  <si>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</si>
  <si>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</si>
  <si>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</si>
  <si>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</si>
  <si>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</si>
  <si>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</si>
  <si>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</si>
  <si>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</si>
  <si>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</si>
  <si>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</si>
  <si>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</si>
  <si>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</si>
  <si>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</si>
  <si>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</si>
  <si>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</si>
  <si>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</si>
  <si>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</si>
  <si>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</si>
  <si>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</si>
  <si>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</si>
  <si>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</si>
  <si>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</si>
  <si>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</si>
  <si>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</si>
  <si>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</si>
  <si>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</si>
  <si>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</si>
  <si>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</si>
  <si>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</si>
  <si>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</si>
  <si>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</si>
  <si>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</si>
  <si>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</si>
  <si>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</si>
  <si>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</si>
  <si>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</si>
  <si>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</si>
  <si>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</si>
  <si>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</si>
  <si>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</si>
  <si>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</si>
  <si>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</si>
  <si>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</si>
  <si>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</si>
  <si>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</si>
  <si>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</si>
  <si>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</si>
  <si>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</si>
  <si>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</si>
  <si>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</si>
  <si>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</si>
  <si>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</si>
  <si>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</si>
  <si>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</si>
  <si>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</si>
  <si>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</si>
  <si>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</si>
  <si>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</si>
  <si>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</si>
  <si>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</si>
  <si>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</si>
  <si>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</si>
  <si>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</si>
  <si>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</si>
  <si>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</si>
  <si>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</si>
  <si>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</si>
  <si>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</si>
  <si>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</si>
  <si>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</si>
  <si>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</si>
  <si>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</si>
  <si>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</si>
  <si>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</si>
  <si>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</si>
  <si>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</si>
  <si>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</si>
  <si>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</si>
  <si>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</si>
  <si>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</si>
  <si>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</si>
  <si>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</si>
  <si>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</si>
  <si>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</si>
  <si>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</si>
  <si>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</si>
  <si>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</si>
  <si>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</si>
  <si>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</si>
  <si>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</si>
  <si>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</si>
  <si>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</si>
  <si>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</si>
  <si>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</si>
  <si>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</si>
  <si>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</si>
  <si>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</si>
  <si>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</si>
  <si>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</si>
  <si>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</si>
  <si>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</si>
  <si>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</si>
  <si>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</si>
  <si>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</si>
  <si>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</si>
  <si>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</si>
  <si>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</si>
  <si>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</si>
  <si>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</si>
  <si>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</si>
  <si>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</si>
  <si>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</si>
  <si>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</si>
  <si>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</si>
  <si>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</si>
  <si>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</si>
  <si>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</si>
  <si>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</si>
  <si>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</si>
  <si>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</si>
  <si>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</si>
  <si>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</si>
  <si>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</si>
  <si>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</si>
  <si>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</si>
  <si>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</si>
  <si>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</si>
  <si>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</si>
  <si>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</si>
  <si>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</si>
  <si>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</si>
  <si>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</si>
  <si>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</si>
  <si>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</si>
  <si>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</si>
  <si>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</si>
  <si>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</si>
  <si>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</si>
  <si>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</si>
  <si>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</si>
  <si>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</si>
  <si>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</si>
  <si>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</si>
  <si>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</si>
  <si>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</si>
  <si>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</si>
  <si>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</si>
  <si>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</si>
  <si>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</si>
  <si>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</si>
  <si>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</si>
  <si>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</si>
  <si>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</si>
  <si>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</si>
  <si>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</si>
  <si>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</si>
  <si>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</si>
  <si>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</si>
  <si>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</si>
  <si>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</si>
  <si>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</si>
  <si>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</si>
  <si>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</si>
  <si>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</si>
  <si>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</si>
  <si>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</si>
  <si>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</si>
  <si>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</si>
  <si>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</si>
  <si>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</si>
  <si>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</si>
  <si>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</si>
  <si>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</si>
  <si>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</si>
  <si>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</si>
  <si>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</si>
  <si>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</si>
  <si>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</si>
  <si>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</si>
  <si>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</si>
  <si>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</si>
  <si>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</si>
  <si>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</si>
  <si>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</si>
  <si>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</si>
  <si>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</si>
  <si>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</si>
  <si>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</si>
  <si>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</si>
  <si>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</si>
  <si>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</si>
  <si>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</si>
  <si>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</si>
  <si>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</si>
  <si>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</si>
  <si>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</si>
  <si>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</si>
  <si>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</si>
  <si>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</si>
  <si>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</si>
  <si>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</si>
  <si>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</si>
  <si>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</si>
  <si>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</si>
  <si>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</si>
  <si>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</si>
  <si>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</si>
  <si>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</si>
  <si>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</si>
  <si>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</si>
  <si>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</si>
  <si>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</si>
  <si>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</si>
  <si>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</si>
  <si>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</si>
  <si>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</si>
  <si>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</si>
  <si>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</si>
  <si>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</si>
  <si>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</si>
  <si>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</si>
  <si>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</si>
  <si>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</si>
  <si>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</si>
  <si>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</si>
  <si>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</si>
  <si>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</si>
  <si>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</si>
  <si>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</si>
  <si>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</si>
  <si>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</si>
  <si>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</si>
  <si>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</si>
  <si>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</si>
  <si>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</si>
  <si>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</si>
  <si>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</si>
  <si>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</si>
  <si>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</si>
  <si>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</si>
  <si>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</si>
  <si>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</si>
  <si>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</si>
  <si>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</si>
  <si>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</si>
  <si>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</si>
  <si>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</si>
  <si>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</si>
  <si>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</si>
  <si>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</si>
  <si>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</si>
  <si>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</si>
  <si>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</si>
  <si>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</si>
  <si>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</si>
  <si>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</si>
  <si>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</si>
  <si>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</si>
  <si>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</si>
  <si>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</si>
  <si>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</si>
  <si>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</si>
  <si>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</si>
  <si>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</si>
  <si>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</si>
  <si>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</si>
  <si>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</si>
  <si>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</si>
  <si>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</si>
  <si>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</si>
  <si>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</si>
  <si>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</si>
  <si>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</si>
  <si>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</si>
  <si>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</si>
  <si>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</si>
  <si>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</si>
  <si>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</si>
  <si>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</si>
  <si>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</si>
  <si>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</si>
  <si>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</si>
  <si>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</si>
  <si>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</si>
  <si>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</si>
  <si>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</si>
  <si>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</si>
  <si>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</si>
  <si>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</si>
  <si>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</si>
  <si>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</si>
  <si>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</si>
  <si>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</si>
  <si>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</si>
  <si>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</si>
  <si>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</si>
  <si>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</si>
  <si>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</si>
  <si>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</si>
  <si>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</si>
  <si>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</si>
  <si>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</si>
  <si>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</si>
  <si>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</si>
  <si>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</si>
  <si>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</si>
  <si>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</si>
  <si>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</si>
  <si>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</si>
  <si>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</si>
  <si>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</si>
  <si>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</si>
  <si>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</si>
  <si>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</si>
  <si>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</si>
  <si>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</si>
  <si>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</si>
  <si>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</si>
  <si>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</si>
  <si>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</si>
  <si>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</si>
  <si>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</si>
  <si>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</si>
  <si>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</si>
  <si>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</si>
  <si>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</si>
  <si>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</si>
  <si>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</si>
  <si>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</si>
  <si>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</si>
  <si>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</si>
  <si>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</si>
  <si>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</si>
  <si>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</si>
  <si>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</si>
  <si>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</si>
  <si>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</si>
  <si>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</si>
  <si>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</si>
  <si>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</si>
  <si>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</si>
  <si>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</si>
  <si>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</si>
  <si>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</si>
  <si>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</si>
  <si>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</si>
  <si>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</si>
  <si>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</si>
  <si>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</si>
  <si>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</si>
  <si>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</si>
  <si>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</si>
  <si>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</si>
  <si>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</si>
  <si>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</si>
  <si>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</si>
  <si>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</si>
  <si>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</si>
  <si>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</si>
  <si>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</si>
  <si>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</si>
  <si>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</si>
  <si>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</si>
  <si>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</si>
  <si>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</si>
  <si>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</si>
  <si>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</si>
  <si>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</si>
  <si>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</si>
  <si>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</si>
  <si>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</si>
  <si>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</si>
  <si>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</si>
  <si>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</si>
  <si>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</si>
  <si>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</si>
  <si>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</si>
  <si>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</si>
  <si>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</si>
  <si>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</si>
  <si>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</si>
  <si>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</si>
  <si>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</si>
  <si>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</si>
  <si>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</si>
  <si>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</si>
  <si>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</si>
  <si>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</si>
  <si>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</si>
  <si>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</si>
  <si>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</si>
  <si>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</si>
  <si>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</si>
  <si>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</si>
  <si>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</si>
  <si>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</si>
  <si>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</si>
  <si>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</si>
  <si>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</si>
  <si>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</si>
  <si>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</si>
  <si>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</si>
  <si>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</si>
  <si>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</si>
  <si>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</si>
  <si>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</si>
  <si>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</si>
  <si>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</si>
  <si>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</si>
  <si>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</si>
  <si>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</si>
  <si>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</si>
  <si>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</si>
  <si>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</si>
  <si>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</si>
  <si>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</si>
  <si>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</si>
  <si>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</si>
  <si>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</si>
  <si>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</si>
  <si>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</si>
  <si>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</si>
  <si>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</si>
  <si>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</si>
  <si>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</si>
  <si>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</si>
  <si>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</si>
  <si>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</si>
  <si>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</si>
  <si>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</si>
  <si>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</si>
  <si>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</si>
  <si>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</si>
  <si>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</si>
  <si>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</si>
  <si>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</si>
  <si>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</si>
  <si>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</si>
  <si>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</si>
  <si>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</si>
  <si>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</si>
  <si>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</si>
  <si>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</si>
  <si>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</si>
  <si>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</si>
  <si>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</si>
  <si>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</si>
  <si>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</si>
  <si>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</si>
  <si>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</si>
  <si>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</si>
  <si>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</si>
  <si>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</si>
  <si>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</si>
  <si>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</si>
  <si>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</si>
  <si>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</si>
  <si>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</si>
  <si>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</si>
  <si>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</si>
  <si>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</si>
  <si>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</si>
  <si>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</si>
  <si>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</si>
  <si>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</si>
  <si>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</si>
  <si>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</si>
  <si>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</si>
  <si>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</si>
  <si>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</si>
  <si>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</si>
  <si>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</si>
  <si>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</si>
  <si>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</si>
  <si>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</si>
  <si>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</si>
  <si>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</si>
  <si>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</si>
  <si>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</si>
  <si>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</si>
  <si>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</si>
  <si>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</si>
  <si>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</si>
  <si>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</si>
  <si>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</si>
  <si>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</si>
  <si>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</si>
  <si>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</si>
  <si>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</si>
  <si>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</si>
  <si>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</si>
  <si>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</si>
  <si>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</si>
  <si>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</si>
  <si>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</si>
  <si>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</si>
  <si>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</si>
  <si>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</si>
  <si>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</si>
  <si>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</si>
  <si>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</si>
  <si>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</si>
  <si>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</si>
  <si>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</si>
  <si>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</si>
  <si>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</si>
  <si>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</si>
  <si>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</si>
  <si>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</si>
  <si>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</si>
  <si>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</si>
  <si>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</si>
  <si>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</si>
  <si>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</si>
  <si>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</si>
  <si>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</si>
  <si>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</si>
  <si>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</si>
  <si>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</si>
  <si>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</si>
  <si>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</si>
  <si>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</si>
  <si>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</si>
  <si>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</si>
  <si>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</si>
  <si>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</si>
  <si>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</si>
  <si>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</si>
  <si>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</si>
  <si>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</si>
  <si>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</si>
  <si>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</si>
  <si>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</si>
  <si>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</si>
  <si>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</si>
  <si>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</si>
  <si>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</si>
  <si>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</si>
  <si>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</si>
  <si>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</si>
  <si>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</si>
  <si>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</si>
  <si>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</si>
  <si>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</si>
  <si>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</si>
  <si>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</si>
  <si>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</si>
  <si>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</si>
  <si>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</si>
  <si>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</si>
  <si>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</si>
  <si>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</si>
  <si>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</si>
  <si>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</si>
  <si>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</si>
  <si>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</si>
  <si>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</si>
  <si>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</si>
  <si>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</si>
  <si>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</si>
  <si>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</si>
  <si>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</si>
  <si>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</si>
  <si>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</si>
  <si>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</si>
  <si>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</si>
  <si>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</si>
  <si>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</si>
  <si>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</si>
  <si>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</si>
  <si>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</si>
  <si>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</si>
  <si>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</si>
  <si>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</si>
  <si>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</si>
  <si>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</si>
  <si>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</si>
  <si>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</si>
  <si>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</si>
  <si>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</si>
  <si>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</si>
  <si>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</si>
  <si>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</si>
  <si>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</si>
  <si>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</si>
  <si>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</si>
  <si>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</si>
  <si>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</si>
  <si>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</si>
  <si>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</si>
  <si>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</si>
  <si>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</si>
  <si>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</si>
  <si>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</si>
  <si>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</si>
  <si>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</si>
  <si>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</si>
  <si>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</si>
  <si>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</si>
  <si>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</si>
  <si>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</si>
  <si>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</si>
  <si>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</si>
  <si>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</si>
  <si>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</si>
  <si>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</si>
  <si>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</si>
  <si>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</si>
  <si>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</si>
  <si>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</si>
  <si>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</si>
  <si>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</si>
  <si>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</si>
  <si>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</si>
  <si>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</si>
  <si>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</si>
  <si>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</si>
  <si>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</si>
  <si>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</si>
  <si>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</si>
  <si>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</si>
  <si>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</si>
  <si>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</si>
  <si>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</si>
  <si>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</si>
  <si>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</si>
  <si>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</si>
  <si>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</si>
  <si>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</si>
  <si>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</si>
  <si>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</si>
  <si>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</si>
  <si>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</si>
  <si>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</si>
  <si>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</si>
  <si>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</si>
  <si>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</si>
  <si>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</si>
  <si>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</si>
  <si>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</si>
  <si>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</si>
  <si>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</si>
  <si>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</si>
  <si>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</si>
  <si>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</si>
  <si>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</si>
  <si>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</si>
  <si>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</si>
  <si>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</si>
  <si>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</si>
  <si>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</si>
  <si>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</si>
  <si>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</si>
  <si>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</si>
  <si>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</si>
  <si>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</si>
  <si>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</si>
  <si>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</si>
  <si>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</si>
  <si>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</si>
  <si>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</si>
  <si>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</si>
  <si>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</si>
  <si>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</si>
  <si>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</si>
  <si>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</si>
  <si>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</si>
  <si>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</si>
  <si>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</si>
  <si>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</si>
  <si>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</si>
  <si>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</si>
  <si>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</si>
  <si>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</si>
  <si>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</si>
  <si>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</si>
  <si>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</si>
  <si>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</si>
  <si>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</si>
  <si>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</si>
  <si>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</si>
  <si>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</si>
  <si>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</si>
  <si>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</si>
  <si>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</si>
  <si>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</si>
  <si>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</si>
  <si>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</si>
  <si>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</si>
  <si>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</si>
  <si>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</si>
  <si>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</si>
  <si>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</si>
  <si>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</si>
  <si>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</si>
  <si>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</si>
  <si>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</si>
  <si>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</si>
  <si>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</si>
  <si>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</si>
  <si>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</si>
  <si>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</si>
  <si>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</si>
  <si>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</si>
  <si>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</si>
  <si>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</si>
  <si>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</si>
  <si>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</si>
  <si>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</si>
  <si>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</si>
  <si>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</si>
  <si>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</si>
  <si>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</si>
  <si>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</si>
  <si>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</si>
  <si>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</si>
  <si>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</si>
  <si>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</si>
  <si>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</si>
  <si>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</si>
  <si>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</si>
  <si>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</si>
  <si>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</si>
  <si>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</si>
  <si>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</si>
  <si>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</si>
  <si>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</si>
  <si>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</si>
  <si>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</si>
  <si>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</si>
  <si>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</si>
  <si>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</si>
  <si>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</si>
  <si>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</si>
  <si>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</si>
  <si>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</si>
  <si>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</si>
  <si>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</si>
  <si>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</si>
  <si>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</si>
  <si>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</si>
  <si>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</si>
  <si>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</si>
  <si>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</si>
  <si>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</si>
  <si>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</si>
  <si>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</si>
  <si>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</si>
  <si>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</si>
  <si>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</si>
  <si>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</si>
  <si>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</si>
  <si>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</si>
  <si>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</si>
  <si>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</si>
  <si>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</si>
  <si>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</si>
  <si>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</si>
  <si>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</si>
  <si>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</si>
  <si>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</si>
  <si>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</si>
  <si>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</si>
  <si>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</si>
  <si>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</si>
  <si>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</si>
  <si>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</si>
  <si>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</si>
  <si>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</si>
  <si>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</si>
  <si>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</si>
  <si>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</si>
  <si>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</si>
  <si>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</si>
  <si>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</si>
  <si>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</si>
  <si>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</si>
  <si>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</si>
  <si>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</si>
  <si>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</si>
  <si>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</si>
  <si>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</si>
  <si>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</si>
  <si>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</si>
  <si>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</si>
  <si>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</si>
  <si>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</si>
  <si>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</si>
  <si>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</si>
  <si>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</si>
  <si>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</si>
  <si>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</si>
  <si>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</si>
  <si>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</si>
  <si>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</si>
  <si>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</si>
  <si>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</si>
  <si>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</si>
  <si>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</si>
  <si>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</si>
  <si>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</si>
  <si>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</si>
  <si>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</si>
  <si>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</si>
  <si>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</si>
  <si>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</si>
  <si>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</si>
  <si>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</si>
  <si>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</si>
  <si>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</si>
  <si>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</si>
  <si>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</si>
  <si>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</si>
  <si>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</si>
  <si>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</si>
  <si>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</si>
  <si>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</si>
  <si>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</si>
  <si>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</si>
  <si>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</si>
  <si>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</si>
  <si>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</si>
  <si>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</si>
  <si>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</si>
  <si>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</si>
  <si>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</si>
  <si>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</si>
  <si>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</si>
  <si>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</si>
  <si>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</si>
  <si>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</si>
  <si>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</si>
  <si>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</si>
  <si>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</si>
  <si>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</si>
  <si>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</si>
  <si>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</si>
  <si>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</si>
  <si>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</si>
  <si>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</si>
  <si>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</si>
  <si>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</si>
  <si>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</si>
  <si>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</si>
  <si>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</si>
  <si>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</si>
  <si>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</si>
  <si>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</si>
  <si>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</si>
  <si>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</si>
  <si>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</si>
  <si>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</si>
  <si>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</si>
  <si>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</si>
  <si>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</si>
  <si>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</si>
  <si>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</si>
  <si>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</si>
  <si>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</si>
  <si>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</si>
  <si>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</si>
  <si>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</si>
  <si>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</si>
  <si>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</si>
  <si>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</si>
  <si>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</si>
  <si>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</si>
  <si>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</si>
  <si>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</si>
  <si>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</si>
  <si>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</si>
  <si>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</si>
  <si>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</si>
  <si>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</si>
  <si>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</si>
  <si>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</si>
  <si>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</si>
  <si>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</si>
  <si>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</si>
  <si>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</si>
  <si>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</si>
  <si>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</si>
  <si>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</si>
  <si>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</si>
  <si>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</si>
  <si>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</si>
  <si>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</si>
  <si>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</si>
  <si>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</si>
  <si>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</si>
  <si>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</si>
  <si>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</si>
  <si>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</si>
  <si>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</si>
  <si>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</si>
  <si>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</si>
  <si>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</si>
  <si>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</si>
  <si>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</si>
  <si>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</si>
  <si>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</si>
  <si>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</si>
  <si>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</si>
  <si>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</si>
  <si>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</si>
  <si>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</si>
  <si>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</si>
  <si>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</si>
  <si>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</si>
  <si>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</si>
  <si>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</si>
  <si>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</si>
  <si>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</si>
  <si>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</si>
  <si>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</si>
  <si>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</si>
  <si>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</si>
  <si>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</si>
  <si>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</si>
  <si>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</si>
  <si>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</si>
  <si>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</si>
  <si>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</si>
  <si>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</si>
  <si>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</si>
  <si>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</si>
  <si>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</si>
  <si>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</si>
  <si>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</si>
  <si>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</si>
  <si>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</si>
  <si>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</si>
  <si>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</si>
  <si>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</si>
  <si>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</si>
  <si>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</si>
  <si>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</si>
  <si>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</si>
  <si>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</si>
  <si>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</si>
  <si>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</si>
  <si>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</si>
  <si>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</si>
  <si>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</si>
  <si>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</si>
  <si>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</si>
  <si>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</si>
  <si>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</si>
  <si>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</si>
  <si>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</si>
  <si>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</si>
  <si>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</si>
  <si>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</si>
  <si>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</si>
  <si>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</si>
  <si>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</si>
  <si>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</si>
  <si>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</si>
  <si>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</si>
  <si>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</si>
  <si>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</si>
  <si>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</si>
  <si>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</si>
  <si>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</si>
  <si>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</si>
  <si>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</si>
  <si>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</si>
  <si>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</si>
  <si>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</si>
  <si>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</si>
  <si>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</si>
  <si>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</si>
  <si>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</si>
  <si>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</si>
  <si>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</si>
  <si>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</si>
  <si>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</si>
  <si>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</si>
  <si>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</si>
  <si>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</si>
  <si>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</si>
  <si>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</si>
  <si>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</si>
  <si>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</si>
  <si>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</si>
  <si>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</si>
  <si>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</si>
  <si>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</si>
  <si>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</si>
  <si>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</si>
  <si>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</si>
  <si>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</si>
  <si>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</si>
  <si>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</si>
  <si>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</si>
  <si>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</si>
  <si>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</si>
  <si>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</si>
  <si>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</si>
  <si>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</si>
  <si>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</si>
  <si>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</si>
  <si>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</si>
  <si>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</si>
  <si>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</si>
  <si>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</si>
  <si>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</si>
  <si>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</si>
  <si>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</si>
  <si>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</si>
  <si>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</si>
  <si>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</si>
  <si>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</si>
  <si>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</si>
  <si>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</si>
  <si>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</si>
  <si>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</si>
  <si>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</si>
  <si>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</si>
  <si>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</si>
  <si>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</si>
  <si>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</si>
  <si>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</si>
  <si>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</si>
  <si>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</si>
  <si>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</si>
  <si>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</si>
  <si>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</si>
  <si>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</si>
  <si>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</si>
  <si>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</si>
  <si>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</si>
  <si>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</si>
  <si>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</si>
  <si>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</si>
  <si>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</si>
  <si>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</si>
  <si>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</si>
  <si>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</si>
  <si>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</si>
  <si>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</si>
  <si>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</si>
  <si>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</si>
  <si>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</si>
  <si>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</si>
  <si>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</si>
  <si>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</si>
  <si>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</si>
  <si>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</si>
  <si>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</si>
  <si>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</si>
  <si>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</si>
  <si>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</si>
  <si>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</si>
  <si>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</si>
  <si>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</si>
  <si>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</si>
  <si>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</si>
  <si>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</si>
  <si>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</si>
  <si>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</si>
  <si>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</si>
  <si>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</si>
  <si>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</si>
  <si>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</si>
  <si>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</si>
  <si>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</si>
  <si>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</si>
  <si>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</si>
  <si>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</si>
  <si>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</si>
  <si>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</si>
  <si>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</si>
  <si>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</si>
  <si>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</si>
  <si>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</si>
  <si>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</si>
  <si>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</si>
  <si>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</si>
  <si>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</si>
  <si>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</si>
  <si>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</si>
  <si>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</si>
  <si>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</si>
  <si>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</si>
  <si>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</si>
  <si>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</si>
  <si>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</si>
  <si>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</si>
  <si>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</si>
  <si>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</si>
  <si>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</si>
  <si>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</si>
  <si>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</si>
  <si>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</si>
  <si>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</si>
  <si>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</si>
  <si>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</si>
  <si>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</si>
  <si>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</si>
  <si>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</si>
  <si>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</si>
  <si>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</si>
  <si>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</si>
  <si>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</si>
  <si>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</si>
  <si>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</si>
  <si>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</si>
  <si>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</si>
  <si>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</si>
  <si>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</si>
  <si>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</si>
  <si>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</si>
  <si>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</si>
  <si>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</si>
  <si>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</si>
  <si>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</si>
  <si>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</si>
  <si>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</si>
  <si>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</si>
  <si>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</si>
  <si>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</si>
  <si>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</si>
  <si>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</si>
  <si>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</si>
  <si>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</si>
  <si>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</si>
  <si>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</si>
  <si>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</si>
  <si>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</si>
  <si>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</si>
  <si>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</si>
  <si>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</si>
  <si>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</si>
  <si>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</si>
  <si>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</si>
  <si>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</si>
  <si>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</si>
  <si>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</si>
  <si>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</si>
  <si>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</si>
  <si>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</si>
  <si>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</si>
  <si>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</si>
  <si>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</si>
  <si>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</si>
  <si>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</si>
  <si>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</si>
  <si>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</si>
  <si>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</si>
  <si>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</si>
  <si>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</si>
  <si>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</si>
  <si>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</si>
  <si>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</si>
  <si>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</si>
  <si>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</si>
  <si>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</si>
  <si>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</si>
  <si>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</si>
  <si>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</si>
  <si>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</si>
  <si>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</si>
  <si>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</si>
  <si>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</si>
  <si>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</si>
  <si>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</si>
  <si>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</si>
  <si>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</si>
  <si>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</si>
  <si>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</si>
  <si>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</si>
  <si>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</si>
  <si>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</si>
  <si>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</si>
  <si>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</si>
  <si>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</si>
  <si>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</si>
  <si>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</si>
  <si>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</si>
  <si>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</si>
  <si>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</si>
  <si>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</si>
  <si>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</si>
  <si>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</si>
  <si>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</si>
  <si>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</si>
  <si>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</si>
  <si>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</si>
  <si>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</si>
  <si>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</si>
  <si>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</si>
  <si>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</si>
  <si>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</si>
  <si>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</si>
  <si>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</si>
  <si>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</si>
  <si>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</si>
  <si>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</si>
  <si>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</si>
  <si>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</si>
  <si>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</si>
  <si>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</si>
  <si>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</si>
  <si>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</si>
  <si>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</si>
  <si>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</si>
  <si>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</si>
  <si>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</si>
  <si>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</si>
  <si>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</si>
  <si>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</si>
  <si>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</si>
  <si>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</si>
  <si>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</si>
  <si>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</si>
  <si>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</si>
  <si>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</si>
  <si>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</si>
  <si>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</si>
  <si>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</si>
  <si>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</si>
  <si>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</si>
  <si>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</si>
  <si>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</si>
  <si>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</si>
  <si>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</si>
  <si>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</si>
  <si>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</si>
  <si>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</si>
  <si>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</si>
  <si>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</si>
  <si>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</si>
  <si>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</si>
  <si>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</si>
  <si>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</si>
  <si>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</si>
  <si>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</si>
  <si>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</si>
  <si>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</si>
  <si>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</si>
  <si>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</si>
  <si>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</si>
  <si>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</si>
  <si>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</si>
  <si>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</si>
  <si>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</si>
  <si>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</si>
  <si>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</si>
  <si>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</si>
  <si>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</si>
  <si>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</si>
  <si>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</si>
  <si>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</si>
  <si>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</si>
  <si>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</si>
  <si>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</si>
  <si>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</si>
  <si>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</si>
  <si>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</si>
  <si>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</si>
  <si>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</si>
  <si>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</si>
  <si>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</si>
  <si>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</si>
  <si>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</si>
  <si>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</si>
  <si>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</si>
  <si>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</si>
  <si>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</si>
  <si>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</si>
  <si>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</si>
  <si>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</si>
  <si>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</si>
  <si>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</si>
  <si>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</si>
  <si>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</si>
  <si>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</si>
  <si>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</si>
  <si>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</si>
  <si>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</si>
  <si>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</si>
  <si>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</si>
  <si>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</si>
  <si>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</si>
  <si>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</si>
  <si>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</si>
  <si>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</si>
  <si>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</si>
  <si>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</si>
  <si>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</si>
  <si>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</si>
  <si>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</si>
  <si>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</si>
  <si>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</si>
  <si>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</si>
  <si>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</si>
  <si>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</si>
  <si>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</si>
  <si>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</si>
  <si>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</si>
  <si>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</si>
  <si>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</si>
  <si>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</si>
  <si>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</si>
  <si>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</si>
  <si>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</si>
  <si>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</si>
  <si>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</si>
  <si>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</si>
  <si>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</si>
  <si>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</si>
  <si>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</si>
  <si>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</si>
  <si>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</si>
  <si>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</si>
  <si>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</si>
  <si>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</si>
  <si>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</si>
  <si>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</si>
  <si>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</si>
  <si>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</si>
  <si>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</si>
  <si>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</si>
  <si>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</si>
  <si>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</si>
  <si>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</si>
  <si>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</si>
  <si>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</si>
  <si>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</si>
  <si>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</si>
  <si>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</si>
  <si>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</si>
  <si>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</si>
  <si>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</si>
  <si>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</si>
  <si>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</si>
  <si>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</si>
  <si>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</si>
  <si>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</si>
  <si>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</si>
  <si>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</si>
  <si>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</si>
  <si>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</si>
  <si>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</si>
  <si>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</si>
  <si>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</si>
  <si>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</si>
  <si>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</si>
  <si>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</si>
  <si>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</si>
  <si>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</si>
  <si>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</si>
  <si>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</si>
  <si>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</si>
  <si>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</si>
  <si>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</si>
  <si>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</si>
  <si>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</si>
  <si>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</si>
  <si>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</si>
  <si>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</si>
  <si>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</si>
  <si>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</si>
  <si>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</si>
  <si>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</si>
  <si>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</si>
  <si>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</si>
  <si>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</si>
  <si>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</si>
  <si>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</si>
  <si>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</si>
  <si>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</si>
  <si>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</si>
  <si>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</si>
  <si>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</si>
  <si>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</si>
  <si>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</si>
  <si>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</si>
  <si>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</si>
  <si>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</si>
  <si>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</si>
  <si>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</si>
  <si>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</si>
  <si>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</si>
  <si>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</si>
  <si>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</si>
  <si>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</si>
  <si>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</si>
  <si>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</si>
  <si>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</si>
  <si>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</si>
  <si>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</si>
  <si>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</si>
  <si>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</si>
  <si>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</si>
  <si>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</si>
  <si>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</si>
  <si>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</si>
  <si>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</si>
  <si>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</si>
  <si>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</si>
  <si>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</si>
  <si>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</si>
  <si>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</si>
  <si>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</si>
  <si>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</si>
  <si>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</si>
  <si>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</si>
  <si>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</si>
  <si>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</si>
  <si>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</si>
  <si>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</si>
  <si>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</si>
  <si>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</si>
  <si>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</si>
  <si>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</si>
  <si>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</si>
  <si>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</si>
  <si>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</si>
  <si>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</si>
  <si>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</si>
  <si>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</si>
  <si>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</si>
  <si>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</si>
  <si>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</si>
  <si>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</si>
  <si>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</si>
  <si>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</si>
  <si>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</si>
  <si>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</si>
  <si>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</si>
  <si>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</si>
  <si>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</si>
  <si>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</si>
  <si>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</si>
  <si>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</si>
  <si>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</si>
  <si>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</si>
  <si>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</si>
  <si>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</si>
  <si>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</si>
  <si>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</si>
  <si>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</si>
  <si>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</si>
  <si>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</si>
  <si>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</si>
  <si>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</si>
  <si>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</si>
  <si>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</si>
  <si>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</si>
  <si>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</si>
  <si>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</si>
  <si>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</si>
  <si>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</si>
  <si>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</si>
  <si>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</si>
  <si>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</si>
  <si>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</si>
  <si>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</si>
  <si>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</si>
  <si>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</si>
  <si>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</si>
  <si>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</si>
  <si>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</si>
  <si>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</si>
  <si>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</si>
  <si>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</si>
  <si>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</si>
  <si>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</si>
  <si>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</si>
  <si>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</si>
  <si>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</si>
  <si>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</si>
  <si>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</si>
  <si>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</si>
  <si>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</si>
  <si>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</si>
  <si>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</si>
  <si>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</si>
  <si>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</si>
  <si>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</si>
  <si>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</si>
  <si>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</si>
  <si>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</si>
  <si>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</si>
  <si>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</si>
  <si>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</si>
  <si>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</si>
  <si>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</si>
  <si>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</si>
  <si>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</si>
  <si>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</si>
  <si>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</si>
  <si>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</si>
  <si>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</si>
  <si>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</si>
  <si>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</si>
  <si>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</si>
  <si>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</si>
  <si>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</si>
  <si>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</si>
  <si>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</si>
  <si>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</si>
  <si>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</si>
  <si>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</si>
  <si>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</si>
  <si>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</si>
  <si>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</si>
  <si>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</si>
  <si>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</si>
  <si>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</si>
  <si>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</si>
  <si>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</si>
  <si>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</si>
  <si>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</si>
  <si>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</si>
  <si>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</si>
  <si>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</si>
  <si>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</si>
  <si>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</si>
  <si>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</si>
  <si>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</si>
  <si>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</si>
  <si>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</si>
  <si>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</si>
  <si>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</si>
  <si>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</si>
  <si>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</si>
  <si>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</si>
  <si>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</si>
  <si>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</si>
  <si>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</si>
  <si>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</si>
  <si>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</si>
  <si>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</si>
  <si>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</si>
  <si>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</si>
  <si>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</si>
  <si>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</si>
  <si>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</si>
  <si>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</si>
  <si>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</si>
  <si>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</si>
  <si>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</si>
  <si>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</si>
  <si>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</si>
  <si>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</si>
  <si>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</si>
  <si>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</si>
  <si>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</si>
  <si>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</si>
  <si>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</si>
  <si>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</si>
  <si>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</si>
  <si>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</si>
  <si>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</si>
  <si>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</si>
  <si>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</si>
  <si>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</si>
  <si>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</si>
  <si>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</si>
  <si>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</si>
  <si>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</si>
  <si>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</si>
  <si>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</si>
  <si>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</si>
  <si>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</si>
  <si>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</si>
  <si>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</si>
  <si>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</si>
  <si>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</si>
  <si>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</si>
  <si>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</si>
  <si>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</si>
  <si>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</si>
  <si>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</si>
  <si>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</si>
  <si>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</si>
  <si>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</si>
  <si>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</si>
  <si>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</si>
  <si>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</si>
  <si>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</si>
  <si>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</si>
  <si>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</si>
  <si>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</si>
  <si>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</si>
  <si>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</si>
  <si>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</si>
  <si>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</si>
  <si>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</si>
  <si>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</si>
  <si>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</si>
  <si>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</si>
  <si>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</si>
  <si>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</si>
  <si>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</si>
  <si>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</si>
  <si>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</si>
  <si>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</si>
  <si>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</si>
  <si>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</si>
  <si>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</si>
  <si>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</si>
  <si>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</si>
  <si>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</si>
  <si>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</si>
  <si>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</si>
  <si>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</si>
  <si>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</si>
  <si>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</si>
  <si>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</si>
  <si>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</si>
  <si>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</si>
  <si>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</si>
  <si>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</si>
  <si>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</si>
  <si>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</si>
  <si>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</si>
  <si>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</si>
  <si>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</si>
  <si>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</si>
  <si>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</si>
  <si>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</si>
  <si>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</si>
  <si>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</si>
  <si>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</si>
  <si>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</si>
  <si>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</si>
  <si>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</si>
  <si>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</si>
  <si>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</si>
  <si>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</si>
  <si>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</si>
  <si>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</si>
  <si>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</si>
  <si>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</si>
  <si>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</si>
  <si>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</si>
  <si>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</si>
  <si>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</si>
  <si>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</si>
  <si>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</si>
  <si>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</si>
  <si>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</si>
  <si>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</si>
  <si>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</si>
  <si>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</si>
  <si>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</si>
  <si>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</si>
  <si>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</si>
  <si>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</si>
  <si>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</si>
  <si>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</si>
  <si>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</si>
  <si>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</si>
  <si>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</si>
  <si>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</si>
  <si>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</si>
  <si>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</si>
  <si>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</si>
  <si>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</si>
  <si>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</si>
  <si>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</si>
  <si>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</si>
  <si>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</si>
  <si>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</si>
  <si>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</si>
  <si>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</si>
  <si>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</si>
  <si>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</si>
  <si>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</si>
  <si>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</si>
  <si>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</si>
  <si>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</si>
  <si>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</si>
  <si>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</si>
  <si>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</si>
  <si>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</si>
  <si>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</si>
  <si>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</si>
  <si>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</si>
  <si>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</si>
  <si>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</si>
  <si>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</si>
  <si>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</si>
  <si>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</si>
  <si>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</si>
  <si>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</si>
  <si>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</si>
  <si>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</si>
  <si>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</si>
  <si>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</si>
  <si>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</si>
  <si>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</si>
  <si>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</si>
  <si>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</si>
  <si>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</si>
  <si>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</si>
  <si>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</si>
  <si>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</si>
  <si>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</si>
  <si>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</si>
  <si>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</si>
  <si>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</si>
  <si>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</si>
  <si>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</si>
  <si>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</si>
  <si>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</si>
  <si>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</si>
  <si>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</si>
  <si>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</si>
  <si>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</si>
  <si>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</si>
  <si>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</si>
  <si>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</si>
  <si>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</si>
  <si>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</si>
  <si>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</si>
  <si>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</si>
  <si>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</si>
  <si>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</si>
  <si>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</si>
  <si>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</si>
  <si>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</si>
  <si>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</si>
  <si>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</si>
  <si>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</si>
  <si>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</si>
  <si>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</si>
  <si>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</si>
  <si>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</si>
  <si>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</si>
  <si>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</si>
  <si>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</si>
  <si>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</si>
  <si>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</si>
  <si>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</si>
  <si>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</si>
  <si>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</si>
  <si>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</si>
  <si>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</si>
  <si>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</si>
  <si>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</si>
  <si>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</si>
  <si>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</si>
  <si>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</si>
  <si>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</si>
  <si>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</si>
  <si>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</si>
  <si>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</si>
  <si>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</si>
  <si>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</si>
  <si>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</si>
  <si>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</si>
  <si>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</si>
  <si>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</si>
  <si>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</si>
  <si>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</si>
  <si>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</si>
  <si>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</si>
  <si>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</si>
  <si>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</si>
  <si>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</si>
  <si>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</si>
  <si>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</si>
  <si>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</si>
  <si>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</si>
  <si>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</si>
  <si>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</si>
  <si>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</si>
  <si>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</si>
  <si>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</si>
  <si>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</si>
  <si>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</si>
  <si>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</si>
  <si>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</si>
  <si>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</si>
  <si>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</si>
  <si>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</si>
  <si>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</si>
  <si>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</si>
  <si>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</si>
  <si>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</si>
  <si>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</si>
  <si>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</si>
  <si>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</si>
  <si>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</si>
  <si>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</si>
  <si>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</si>
  <si>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</si>
  <si>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</si>
  <si>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</si>
  <si>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</si>
  <si>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</si>
  <si>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</si>
  <si>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</si>
  <si>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</si>
  <si>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</si>
  <si>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</si>
  <si>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</si>
  <si>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</si>
  <si>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</si>
  <si>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</si>
  <si>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</si>
  <si>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</si>
  <si>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</si>
  <si>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</si>
  <si>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</si>
  <si>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</si>
  <si>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</si>
  <si>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</si>
  <si>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</si>
  <si>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</si>
  <si>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</si>
  <si>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</si>
  <si>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</si>
  <si>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</si>
  <si>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</si>
  <si>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</si>
  <si>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</si>
  <si>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</si>
  <si>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</si>
  <si>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</si>
  <si>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</si>
  <si>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</si>
  <si>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</si>
  <si>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</si>
  <si>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</si>
  <si>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</si>
  <si>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</si>
  <si>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</si>
  <si>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</si>
  <si>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</si>
  <si>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</si>
  <si>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</si>
  <si>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</si>
  <si>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</si>
  <si>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</si>
  <si>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</si>
  <si>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</si>
  <si>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</si>
  <si>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</si>
  <si>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</si>
  <si>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</si>
  <si>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</si>
  <si>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</si>
  <si>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</si>
  <si>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</si>
  <si>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</si>
  <si>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</si>
  <si>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</si>
  <si>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</si>
  <si>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</si>
  <si>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</si>
  <si>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</si>
  <si>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</si>
  <si>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</si>
  <si>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</si>
  <si>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</si>
  <si>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</si>
  <si>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</si>
  <si>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</si>
  <si>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</si>
  <si>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</si>
  <si>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</si>
  <si>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</si>
  <si>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</si>
  <si>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</si>
  <si>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</si>
  <si>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</si>
  <si>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</si>
  <si>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</si>
  <si>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</si>
  <si>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</si>
  <si>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</si>
  <si>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</si>
  <si>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</si>
  <si>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</si>
  <si>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</si>
  <si>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</si>
  <si>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</si>
  <si>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</si>
  <si>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</si>
  <si>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</si>
  <si>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</si>
  <si>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</si>
  <si>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</si>
  <si>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</si>
  <si>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</si>
  <si>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</si>
  <si>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</si>
  <si>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</si>
  <si>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</si>
  <si>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</si>
  <si>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</si>
  <si>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</si>
  <si>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</si>
  <si>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</si>
  <si>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</si>
  <si>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</si>
  <si>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</si>
  <si>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</si>
  <si>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</si>
  <si>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</si>
  <si>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</si>
  <si>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</si>
  <si>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</si>
  <si>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</si>
  <si>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</si>
  <si>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</si>
  <si>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</si>
  <si>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</si>
  <si>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</si>
  <si>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</si>
  <si>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</si>
  <si>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</si>
  <si>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</si>
  <si>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</si>
  <si>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</si>
  <si>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</si>
  <si>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</si>
  <si>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</si>
  <si>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</si>
  <si>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</si>
  <si>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</si>
  <si>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</si>
  <si>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</si>
  <si>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</si>
  <si>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</si>
  <si>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</si>
  <si>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</si>
  <si>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</si>
  <si>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</si>
  <si>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</si>
  <si>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</si>
  <si>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</si>
  <si>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</si>
  <si>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</si>
  <si>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</si>
  <si>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</si>
  <si>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</si>
  <si>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</si>
  <si>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</si>
  <si>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</si>
  <si>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</si>
  <si>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</si>
  <si>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</si>
  <si>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</si>
  <si>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</si>
  <si>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</si>
  <si>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</si>
  <si>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</si>
  <si>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</si>
  <si>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</si>
  <si>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</si>
  <si>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</si>
  <si>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</si>
  <si>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</si>
  <si>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</si>
  <si>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</si>
  <si>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</si>
  <si>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</si>
  <si>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</si>
  <si>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</si>
  <si>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</si>
  <si>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</si>
  <si>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</si>
  <si>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</si>
  <si>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</si>
  <si>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</si>
  <si>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</si>
  <si>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</si>
  <si>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</si>
  <si>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</si>
  <si>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</si>
  <si>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</si>
  <si>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</si>
  <si>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</si>
  <si>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</si>
  <si>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</si>
  <si>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</si>
  <si>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</si>
  <si>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</si>
  <si>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</si>
  <si>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</si>
  <si>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</si>
  <si>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</si>
  <si>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</si>
  <si>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</si>
  <si>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</si>
  <si>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</si>
  <si>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</si>
  <si>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</si>
  <si>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</si>
  <si>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</si>
  <si>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</si>
  <si>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</si>
  <si>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</si>
  <si>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</si>
  <si>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</si>
  <si>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</si>
  <si>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</si>
  <si>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</si>
  <si>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</si>
  <si>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</si>
  <si>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</si>
  <si>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</si>
  <si>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</si>
  <si>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</si>
  <si>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</si>
  <si>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</si>
  <si>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</si>
  <si>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</si>
  <si>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</si>
  <si>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</si>
  <si>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</si>
  <si>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</si>
  <si>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</si>
  <si>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</si>
  <si>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</si>
  <si>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</si>
  <si>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</si>
  <si>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</si>
  <si>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</si>
  <si>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</si>
  <si>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</si>
  <si>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</si>
  <si>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</si>
  <si>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</si>
  <si>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</si>
  <si>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</si>
  <si>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</si>
  <si>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</si>
  <si>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</si>
  <si>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</si>
  <si>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</si>
  <si>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</si>
  <si>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</si>
  <si>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</si>
  <si>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</si>
  <si>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</si>
  <si>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</si>
  <si>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</si>
  <si>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</si>
  <si>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</si>
  <si>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</si>
  <si>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</si>
  <si>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</si>
  <si>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</si>
  <si>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</si>
  <si>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</si>
  <si>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</si>
  <si>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</si>
  <si>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</si>
  <si>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</si>
  <si>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</si>
  <si>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</si>
  <si>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</si>
  <si>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</si>
  <si>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</si>
  <si>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</si>
  <si>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</si>
  <si>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</si>
  <si>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</si>
  <si>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</si>
  <si>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</si>
  <si>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</si>
  <si>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</si>
  <si>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</si>
  <si>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</si>
  <si>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</si>
  <si>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</si>
  <si>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</si>
  <si>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</si>
  <si>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</si>
  <si>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</si>
  <si>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</si>
  <si>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</si>
  <si>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</si>
  <si>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</si>
  <si>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</si>
  <si>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</si>
  <si>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</si>
  <si>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</si>
  <si>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</si>
  <si>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</si>
  <si>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</si>
  <si>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</si>
  <si>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</si>
  <si>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</si>
  <si>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</si>
  <si>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</si>
  <si>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</si>
  <si>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</si>
  <si>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</si>
  <si>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</si>
  <si>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</si>
  <si>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</si>
  <si>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</si>
  <si>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</si>
  <si>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</si>
  <si>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</si>
  <si>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</si>
  <si>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</si>
  <si>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</si>
  <si>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</si>
  <si>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</si>
  <si>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</si>
  <si>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</si>
  <si>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</si>
  <si>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</si>
  <si>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</si>
  <si>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</si>
  <si>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</si>
  <si>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</si>
  <si>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</si>
  <si>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</si>
  <si>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</si>
  <si>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</si>
  <si>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</si>
  <si>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</si>
  <si>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</si>
  <si>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</si>
  <si>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</si>
  <si>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</si>
  <si>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</si>
  <si>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</si>
  <si>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</si>
  <si>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</si>
  <si>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</si>
  <si>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</si>
  <si>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</si>
  <si>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</si>
  <si>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</si>
  <si>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</si>
  <si>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</si>
  <si>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</si>
  <si>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</si>
  <si>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</si>
  <si>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</si>
  <si>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</si>
  <si>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</si>
  <si>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</si>
  <si>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</si>
  <si>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</si>
  <si>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</si>
  <si>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</si>
  <si>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</si>
  <si>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</si>
  <si>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</si>
  <si>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</si>
  <si>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</si>
  <si>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</si>
  <si>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</si>
  <si>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</si>
  <si>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</si>
  <si>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</si>
  <si>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</si>
  <si>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</si>
  <si>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</si>
  <si>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</si>
  <si>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</si>
  <si>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</si>
  <si>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</si>
  <si>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</si>
  <si>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</si>
  <si>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</si>
  <si>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</si>
  <si>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</si>
  <si>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</si>
  <si>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</si>
  <si>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</si>
  <si>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</si>
  <si>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</si>
  <si>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</si>
  <si>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</si>
  <si>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</si>
  <si>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</si>
  <si>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</si>
  <si>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</si>
  <si>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</si>
  <si>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</si>
  <si>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</si>
  <si>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</si>
  <si>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</si>
  <si>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</si>
  <si>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</si>
  <si>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</si>
  <si>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</si>
  <si>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</si>
  <si>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</si>
  <si>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</si>
  <si>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</si>
  <si>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</si>
  <si>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</si>
  <si>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</si>
  <si>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</si>
  <si>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</si>
  <si>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</si>
  <si>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</si>
  <si>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</si>
  <si>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</si>
  <si>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</si>
  <si>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</si>
  <si>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</si>
  <si>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</si>
  <si>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</si>
  <si>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</si>
  <si>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</si>
  <si>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</si>
  <si>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</si>
  <si>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</si>
  <si>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</si>
  <si>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</si>
  <si>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</si>
  <si>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</si>
  <si>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</si>
  <si>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</si>
  <si>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</si>
  <si>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</si>
  <si>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</si>
  <si>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</si>
  <si>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</si>
  <si>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</si>
  <si>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</si>
  <si>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</si>
  <si>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</si>
  <si>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</si>
  <si>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</si>
  <si>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</si>
  <si>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</si>
  <si>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</si>
  <si>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</si>
  <si>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</si>
  <si>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</si>
  <si>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</si>
  <si>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</si>
  <si>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</si>
  <si>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</si>
  <si>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</si>
  <si>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</si>
  <si>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</si>
  <si>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</si>
  <si>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</si>
  <si>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</si>
  <si>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</si>
  <si>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</si>
  <si>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</si>
  <si>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</si>
  <si>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</si>
  <si>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</si>
  <si>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</si>
  <si>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</si>
  <si>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</si>
  <si>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</si>
  <si>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</si>
  <si>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</si>
  <si>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</si>
  <si>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</si>
  <si>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</si>
  <si>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</si>
  <si>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</si>
  <si>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</si>
  <si>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</si>
  <si>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</si>
  <si>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</si>
  <si>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</si>
  <si>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</si>
  <si>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</si>
  <si>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</si>
  <si>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</si>
  <si>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</si>
  <si>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</si>
  <si>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</si>
  <si>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</si>
  <si>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</si>
  <si>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</si>
  <si>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</si>
  <si>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</si>
  <si>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</si>
  <si>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</si>
  <si>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</si>
  <si>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</si>
  <si>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</si>
  <si>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</si>
  <si>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</si>
  <si>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</si>
  <si>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</si>
  <si>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</si>
  <si>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</si>
  <si>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</si>
  <si>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</si>
  <si>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</si>
  <si>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</si>
  <si>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</si>
  <si>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</si>
  <si>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</si>
  <si>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</si>
  <si>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</si>
  <si>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</si>
  <si>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</si>
  <si>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</si>
  <si>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</si>
  <si>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</si>
  <si>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</si>
  <si>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</si>
  <si>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</si>
  <si>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</si>
  <si>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</si>
  <si>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</si>
  <si>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</si>
  <si>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</si>
  <si>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</si>
  <si>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</si>
  <si>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</si>
  <si>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</si>
  <si>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</si>
  <si>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</si>
  <si>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</si>
  <si>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</si>
  <si>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</si>
  <si>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</si>
  <si>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</si>
  <si>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</si>
  <si>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</si>
  <si>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</si>
  <si>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</si>
  <si>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</si>
  <si>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</si>
  <si>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</si>
  <si>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</si>
  <si>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</si>
  <si>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</si>
  <si>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</si>
  <si>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</si>
  <si>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</si>
  <si>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</si>
  <si>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</si>
  <si>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</si>
  <si>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</si>
  <si>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</si>
  <si>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</si>
  <si>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</si>
  <si>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</si>
  <si>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</si>
  <si>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</si>
  <si>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</si>
  <si>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</si>
  <si>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</si>
  <si>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</si>
  <si>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</si>
  <si>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</si>
  <si>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</si>
  <si>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</si>
  <si>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</si>
  <si>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</si>
  <si>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</si>
  <si>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</si>
  <si>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</si>
  <si>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</si>
  <si>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</si>
  <si>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</si>
  <si>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</si>
  <si>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</si>
  <si>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</si>
  <si>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</si>
  <si>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</si>
  <si>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</si>
  <si>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</si>
  <si>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</si>
  <si>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</si>
  <si>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</si>
  <si>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</si>
  <si>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</si>
  <si>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</si>
  <si>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</si>
  <si>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</si>
  <si>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</si>
  <si>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</si>
  <si>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</si>
  <si>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</si>
  <si>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</si>
  <si>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</si>
  <si>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</si>
  <si>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</si>
  <si>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</si>
  <si>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</si>
  <si>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</si>
  <si>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</si>
  <si>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</si>
  <si>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</si>
  <si>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</si>
  <si>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</si>
  <si>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</si>
  <si>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</si>
  <si>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</si>
  <si>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</si>
  <si>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</si>
  <si>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</si>
  <si>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</si>
  <si>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</si>
  <si>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</si>
  <si>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</si>
  <si>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</si>
  <si>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</si>
  <si>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</si>
  <si>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</si>
  <si>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</si>
  <si>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</si>
  <si>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</si>
  <si>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</si>
  <si>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</si>
  <si>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</si>
  <si>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</si>
  <si>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</si>
  <si>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</si>
  <si>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</si>
  <si>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</si>
  <si>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</si>
  <si>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</si>
  <si>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</si>
  <si>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</si>
  <si>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</si>
  <si>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</si>
  <si>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</si>
  <si>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</si>
  <si>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</si>
  <si>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</si>
  <si>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</si>
  <si>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</si>
  <si>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</si>
  <si>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</si>
  <si>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</si>
  <si>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</si>
  <si>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</si>
  <si>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</si>
  <si>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</si>
  <si>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</si>
  <si>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</si>
  <si>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</si>
  <si>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</si>
  <si>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</si>
  <si>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</si>
  <si>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</si>
  <si>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</si>
  <si>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</si>
  <si>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</si>
  <si>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</si>
  <si>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</si>
  <si>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</si>
  <si>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</si>
  <si>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</si>
  <si>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</si>
  <si>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</si>
  <si>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</si>
  <si>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</si>
  <si>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</si>
  <si>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</si>
  <si>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</si>
  <si>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</si>
  <si>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</si>
  <si>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</si>
  <si>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</si>
  <si>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</si>
  <si>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</si>
  <si>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</si>
  <si>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</si>
  <si>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</si>
  <si>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</si>
  <si>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</si>
  <si>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</si>
  <si>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</si>
  <si>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</si>
  <si>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</si>
  <si>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</si>
  <si>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</si>
  <si>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</si>
  <si>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</si>
  <si>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</si>
  <si>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</si>
  <si>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</si>
  <si>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</si>
  <si>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</si>
  <si>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</si>
  <si>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</si>
  <si>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</si>
  <si>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</si>
  <si>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</si>
  <si>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</si>
  <si>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</si>
  <si>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</si>
  <si>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</si>
  <si>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</si>
  <si>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</si>
  <si>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</si>
  <si>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</si>
  <si>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</si>
  <si>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</si>
  <si>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</si>
  <si>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</si>
  <si>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</si>
  <si>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</si>
  <si>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</si>
  <si>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</si>
  <si>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</si>
  <si>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</si>
  <si>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</si>
  <si>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</si>
  <si>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</si>
  <si>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</si>
  <si>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</si>
  <si>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</si>
  <si>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</si>
  <si>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</si>
  <si>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</si>
  <si>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</si>
  <si>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</si>
  <si>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</si>
  <si>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</si>
  <si>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</si>
  <si>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</si>
  <si>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</si>
  <si>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</si>
  <si>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</si>
  <si>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</si>
  <si>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</si>
  <si>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</si>
  <si>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</si>
  <si>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</si>
  <si>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</si>
  <si>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</si>
  <si>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</si>
  <si>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</si>
  <si>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</si>
  <si>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</si>
  <si>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</si>
  <si>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</si>
  <si>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</si>
  <si>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</si>
  <si>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</si>
  <si>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</si>
  <si>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</si>
  <si>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</si>
  <si>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</si>
  <si>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</si>
  <si>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</si>
  <si>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</si>
  <si>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</si>
  <si>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</si>
  <si>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</si>
  <si>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</si>
  <si>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</si>
  <si>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</si>
  <si>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</si>
  <si>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</si>
  <si>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</si>
  <si>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</si>
  <si>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</si>
  <si>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</si>
  <si>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</si>
  <si>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</si>
  <si>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</si>
  <si>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</si>
  <si>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</si>
  <si>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</si>
  <si>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</si>
  <si>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</si>
  <si>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</si>
  <si>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</si>
  <si>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</si>
  <si>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</si>
  <si>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</si>
  <si>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</si>
  <si>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</si>
  <si>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</si>
  <si>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</si>
  <si>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</si>
  <si>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</si>
  <si>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</si>
  <si>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</si>
  <si>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</si>
  <si>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</si>
  <si>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</si>
  <si>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</si>
  <si>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</si>
  <si>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</si>
  <si>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</si>
  <si>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</si>
  <si>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</si>
  <si>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</si>
  <si>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</si>
  <si>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</si>
  <si>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</si>
  <si>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</si>
  <si>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</si>
  <si>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</si>
  <si>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</si>
  <si>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</si>
  <si>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</si>
  <si>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</si>
  <si>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</si>
  <si>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</si>
  <si>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</si>
  <si>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</si>
  <si>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</si>
  <si>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</si>
  <si>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</si>
  <si>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</si>
  <si>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</si>
  <si>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</si>
  <si>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</si>
  <si>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</si>
  <si>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</si>
  <si>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</si>
  <si>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</si>
  <si>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</si>
  <si>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</si>
  <si>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</si>
  <si>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</si>
  <si>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</si>
  <si>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</si>
  <si>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</si>
  <si>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</si>
  <si>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</si>
  <si>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</si>
  <si>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</si>
  <si>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</si>
  <si>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</si>
  <si>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</si>
  <si>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</si>
  <si>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</si>
  <si>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</si>
  <si>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</si>
  <si>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</si>
  <si>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</si>
  <si>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</si>
  <si>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</si>
  <si>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</si>
  <si>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</si>
  <si>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</si>
  <si>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</si>
  <si>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</si>
  <si>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</si>
  <si>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</si>
  <si>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</si>
  <si>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</si>
  <si>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</si>
  <si>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</si>
  <si>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</si>
  <si>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</si>
  <si>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</si>
  <si>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</si>
  <si>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</si>
  <si>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</si>
  <si>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</si>
  <si>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</si>
  <si>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</si>
  <si>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</si>
  <si>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</si>
  <si>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</si>
  <si>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</si>
  <si>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</si>
  <si>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</si>
  <si>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</si>
  <si>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</si>
  <si>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</si>
  <si>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</si>
  <si>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</si>
  <si>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</si>
  <si>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</si>
  <si>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</si>
  <si>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</si>
  <si>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</si>
  <si>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</si>
  <si>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</si>
  <si>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</si>
  <si>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</si>
  <si>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</si>
  <si>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</si>
  <si>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</si>
  <si>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</si>
  <si>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</si>
  <si>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</si>
  <si>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</si>
  <si>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</si>
  <si>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</si>
  <si>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</si>
  <si>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</si>
  <si>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</si>
  <si>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</si>
  <si>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</si>
  <si>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</si>
  <si>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</si>
  <si>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</si>
  <si>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</si>
  <si>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</si>
  <si>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</si>
  <si>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</si>
  <si>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</si>
  <si>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</si>
  <si>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</si>
  <si>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</si>
  <si>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</si>
  <si>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</si>
  <si>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</si>
  <si>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</si>
  <si>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</si>
  <si>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</si>
  <si>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</si>
  <si>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</si>
  <si>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</si>
  <si>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</si>
  <si>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</si>
  <si>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</si>
  <si>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</si>
  <si>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</si>
  <si>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</si>
  <si>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</si>
  <si>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</si>
  <si>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</si>
  <si>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</si>
  <si>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</si>
  <si>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</si>
  <si>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</si>
  <si>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</si>
  <si>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</si>
  <si>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</si>
  <si>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</si>
  <si>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</si>
  <si>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</si>
  <si>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</si>
  <si>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</si>
  <si>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</si>
  <si>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</si>
  <si>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</si>
  <si>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</si>
  <si>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</si>
  <si>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</si>
  <si>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</si>
  <si>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</si>
  <si>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</si>
  <si>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</si>
  <si>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</si>
  <si>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</si>
  <si>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</si>
  <si>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</si>
  <si>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</si>
  <si>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</si>
  <si>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</si>
  <si>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</si>
  <si>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</si>
  <si>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</si>
  <si>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</si>
  <si>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</si>
  <si>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</si>
  <si>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</si>
  <si>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</si>
  <si>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</si>
  <si>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</si>
  <si>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</si>
  <si>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</si>
  <si>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</si>
  <si>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</si>
  <si>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</si>
  <si>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</si>
  <si>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</si>
  <si>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</si>
  <si>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</si>
  <si>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</si>
  <si>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</si>
  <si>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</si>
  <si>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</si>
  <si>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</si>
  <si>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</si>
  <si>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</si>
  <si>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</si>
  <si>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</si>
  <si>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</si>
  <si>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</si>
  <si>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</si>
  <si>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</si>
  <si>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</si>
  <si>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</si>
  <si>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</si>
  <si>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</si>
  <si>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</si>
  <si>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</si>
  <si>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</si>
  <si>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</si>
  <si>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</si>
  <si>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</si>
  <si>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</si>
  <si>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</si>
  <si>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</si>
  <si>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</si>
  <si>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</si>
  <si>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</si>
  <si>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</si>
  <si>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</si>
  <si>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</si>
  <si>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</si>
  <si>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</si>
  <si>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</si>
  <si>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</si>
  <si>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</si>
  <si>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</si>
  <si>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</si>
  <si>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</si>
  <si>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</si>
  <si>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</si>
  <si>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</si>
  <si>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</si>
  <si>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</si>
  <si>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</si>
  <si>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</si>
  <si>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</si>
  <si>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</si>
  <si>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</si>
  <si>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</si>
  <si>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</si>
  <si>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</si>
  <si>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</si>
  <si>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</si>
  <si>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</si>
  <si>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</si>
  <si>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</si>
  <si>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</si>
  <si>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</si>
  <si>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</si>
  <si>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</si>
  <si>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</si>
  <si>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</si>
  <si>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</si>
  <si>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</si>
  <si>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</si>
  <si>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</si>
  <si>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</si>
  <si>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</si>
  <si>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</si>
  <si>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</si>
  <si>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</si>
  <si>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</si>
  <si>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</si>
  <si>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</si>
  <si>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</si>
  <si>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</si>
  <si>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</si>
  <si>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</si>
  <si>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</si>
  <si>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</si>
  <si>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</si>
  <si>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</si>
  <si>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</si>
  <si>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</si>
  <si>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</si>
  <si>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</si>
  <si>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</si>
  <si>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</si>
  <si>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</si>
  <si>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</si>
  <si>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</si>
  <si>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</si>
  <si>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</si>
  <si>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</si>
  <si>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</si>
  <si>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</si>
  <si>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</si>
  <si>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</si>
  <si>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</si>
  <si>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</si>
  <si>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</si>
  <si>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</si>
  <si>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</si>
  <si>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</si>
  <si>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</si>
  <si>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</si>
  <si>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</si>
  <si>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</si>
  <si>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</si>
  <si>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</si>
  <si>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</si>
  <si>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</si>
  <si>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</si>
  <si>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</si>
  <si>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</si>
  <si>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</si>
  <si>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</si>
  <si>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</si>
  <si>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</si>
  <si>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</si>
  <si>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</si>
  <si>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</si>
  <si>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</si>
  <si>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</si>
  <si>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</si>
  <si>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</si>
  <si>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</si>
  <si>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</si>
  <si>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</si>
  <si>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</si>
  <si>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</si>
  <si>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</si>
  <si>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</si>
  <si>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</si>
  <si>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</si>
  <si>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</si>
  <si>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</si>
  <si>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</si>
  <si>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</si>
  <si>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</si>
  <si>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</si>
  <si>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</si>
  <si>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</si>
  <si>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</si>
  <si>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</si>
  <si>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</si>
  <si>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</si>
  <si>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</si>
  <si>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</si>
  <si>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</si>
  <si>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</si>
  <si>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</si>
  <si>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</si>
  <si>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</si>
  <si>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</si>
  <si>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</si>
  <si>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</si>
  <si>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</si>
  <si>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</si>
  <si>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</si>
  <si>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</si>
  <si>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</si>
  <si>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</si>
  <si>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</si>
  <si>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</si>
  <si>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</si>
  <si>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</si>
  <si>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</si>
  <si>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</si>
  <si>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</si>
  <si>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</si>
  <si>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</si>
  <si>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</si>
  <si>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</si>
  <si>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</si>
  <si>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</si>
  <si>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</si>
  <si>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</si>
  <si>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</si>
  <si>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</si>
  <si>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</si>
  <si>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</si>
  <si>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</si>
  <si>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</si>
  <si>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</si>
  <si>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</si>
  <si>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</si>
  <si>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</si>
  <si>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</si>
  <si>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</si>
  <si>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</si>
  <si>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</si>
  <si>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</si>
  <si>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</si>
  <si>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</si>
  <si>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</si>
  <si>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</si>
  <si>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</si>
  <si>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</si>
  <si>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</si>
  <si>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</si>
  <si>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</si>
  <si>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</si>
  <si>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</si>
  <si>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</si>
  <si>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</si>
  <si>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</si>
  <si>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</si>
  <si>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</si>
  <si>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</si>
  <si>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</si>
  <si>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</si>
  <si>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</si>
  <si>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</si>
  <si>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</si>
  <si>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</si>
  <si>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</si>
  <si>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</si>
  <si>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</si>
  <si>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</si>
  <si>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</si>
  <si>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</si>
  <si>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</si>
  <si>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</si>
  <si>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</si>
  <si>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</si>
  <si>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</si>
  <si>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</si>
  <si>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</si>
  <si>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</si>
  <si>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</si>
  <si>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</si>
  <si>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</si>
  <si>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</si>
  <si>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</si>
  <si>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</si>
  <si>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</si>
  <si>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</si>
  <si>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</si>
  <si>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</si>
  <si>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</si>
  <si>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</si>
  <si>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</si>
  <si>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</si>
  <si>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</si>
  <si>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</si>
  <si>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</si>
  <si>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</si>
  <si>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</si>
  <si>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</si>
  <si>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</si>
  <si>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</si>
  <si>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</si>
  <si>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</si>
  <si>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</si>
  <si>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</si>
  <si>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</si>
  <si>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</si>
  <si>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</si>
  <si>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</si>
  <si>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</si>
  <si>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</si>
  <si>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</si>
  <si>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</si>
  <si>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</si>
  <si>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</si>
  <si>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</si>
  <si>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</si>
  <si>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</si>
  <si>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</si>
  <si>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</si>
  <si>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</si>
  <si>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</si>
  <si>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</si>
  <si>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</si>
  <si>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</si>
  <si>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</si>
  <si>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</si>
  <si>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</si>
  <si>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</si>
  <si>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</si>
  <si>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</si>
  <si>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</si>
  <si>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</si>
  <si>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</si>
  <si>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</si>
  <si>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</si>
  <si>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</si>
  <si>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</si>
  <si>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</si>
  <si>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</si>
  <si>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</si>
  <si>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</si>
  <si>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</si>
  <si>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</si>
  <si>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</si>
  <si>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</si>
  <si>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</si>
  <si>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</si>
  <si>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</si>
  <si>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</si>
  <si>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</si>
  <si>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</si>
  <si>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</si>
  <si>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</si>
  <si>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</si>
  <si>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</si>
  <si>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</si>
  <si>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</si>
  <si>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</si>
  <si>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</si>
  <si>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</si>
  <si>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</si>
  <si>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</si>
  <si>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</si>
  <si>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</si>
  <si>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</si>
  <si>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</si>
  <si>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</si>
  <si>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</si>
  <si>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</si>
  <si>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</si>
  <si>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</si>
  <si>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</si>
  <si>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</si>
  <si>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</si>
  <si>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</si>
  <si>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</si>
  <si>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</si>
  <si>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</si>
  <si>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</si>
  <si>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</si>
  <si>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</si>
  <si>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</si>
  <si>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</si>
  <si>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</si>
  <si>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</si>
  <si>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</si>
  <si>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</si>
  <si>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</si>
  <si>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</si>
  <si>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</si>
  <si>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</si>
  <si>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</si>
  <si>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</si>
  <si>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</si>
  <si>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</si>
  <si>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</si>
  <si>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</si>
  <si>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</si>
  <si>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</si>
  <si>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</si>
  <si>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</si>
  <si>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</si>
  <si>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</si>
  <si>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</si>
  <si>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</si>
  <si>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</si>
  <si>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</si>
  <si>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</si>
  <si>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</si>
  <si>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</si>
  <si>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</si>
  <si>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</si>
  <si>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</si>
  <si>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</si>
  <si>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</si>
  <si>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</si>
  <si>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</si>
  <si>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</si>
  <si>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</si>
  <si>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</si>
  <si>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</si>
  <si>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</si>
  <si>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</si>
  <si>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</si>
  <si>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</si>
  <si>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</si>
  <si>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</si>
  <si>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</si>
  <si>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</si>
  <si>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</si>
  <si>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</si>
  <si>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</si>
  <si>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</si>
  <si>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</si>
  <si>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</si>
  <si>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</si>
  <si>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</si>
  <si>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</si>
  <si>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</si>
  <si>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</si>
  <si>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</si>
  <si>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</si>
  <si>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</si>
  <si>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</si>
  <si>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</si>
  <si>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</si>
  <si>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</si>
  <si>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</si>
  <si>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</si>
  <si>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</si>
  <si>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</si>
  <si>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</si>
  <si>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</si>
  <si>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</si>
  <si>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</si>
  <si>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</si>
  <si>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</si>
  <si>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</si>
  <si>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</si>
  <si>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</si>
  <si>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</si>
  <si>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</si>
  <si>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</si>
  <si>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</si>
  <si>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</si>
  <si>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</si>
  <si>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</si>
  <si>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</si>
  <si>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</si>
  <si>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</si>
  <si>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</si>
  <si>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</si>
  <si>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</si>
  <si>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</si>
  <si>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</si>
  <si>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</si>
  <si>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</si>
  <si>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</si>
  <si>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</si>
  <si>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</si>
  <si>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</si>
  <si>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</si>
  <si>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</si>
  <si>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</si>
  <si>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</si>
  <si>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</si>
  <si>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</si>
  <si>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</si>
  <si>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</si>
  <si>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</si>
  <si>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</si>
  <si>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</si>
  <si>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</si>
  <si>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</si>
  <si>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</si>
  <si>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</si>
  <si>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</si>
  <si>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</si>
  <si>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</si>
  <si>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</si>
  <si>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</si>
  <si>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</si>
  <si>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</si>
  <si>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</si>
  <si>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</si>
  <si>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</si>
  <si>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</si>
  <si>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</si>
  <si>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</si>
  <si>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</si>
  <si>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</si>
  <si>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</si>
  <si>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</si>
  <si>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</si>
  <si>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</si>
  <si>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</si>
  <si>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</si>
  <si>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</si>
  <si>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</si>
  <si>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</si>
  <si>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</si>
  <si>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</si>
  <si>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</si>
  <si>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</si>
  <si>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</si>
  <si>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</si>
  <si>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</si>
  <si>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</si>
  <si>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</si>
  <si>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</si>
  <si>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</si>
  <si>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</si>
  <si>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</si>
  <si>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</si>
  <si>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</si>
  <si>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</si>
  <si>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</si>
  <si>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</si>
  <si>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</si>
  <si>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</si>
  <si>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</si>
  <si>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</si>
  <si>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</si>
  <si>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</si>
  <si>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</si>
  <si>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</si>
  <si>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</si>
  <si>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</si>
  <si>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</si>
  <si>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</si>
  <si>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</si>
  <si>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</si>
  <si>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</si>
  <si>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</si>
  <si>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</si>
  <si>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</si>
  <si>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</si>
  <si>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</si>
  <si>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</si>
  <si>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</si>
  <si>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</si>
  <si>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</si>
  <si>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</si>
  <si>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</si>
  <si>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</si>
  <si>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</si>
  <si>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</si>
  <si>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</si>
  <si>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</si>
  <si>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</si>
  <si>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</si>
  <si>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</si>
  <si>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</si>
  <si>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</si>
  <si>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</si>
  <si>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</si>
  <si>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</si>
  <si>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</si>
  <si>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</si>
  <si>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</si>
  <si>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</si>
  <si>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</si>
  <si>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</si>
  <si>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</si>
  <si>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</si>
  <si>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</si>
  <si>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</si>
  <si>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</si>
  <si>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</si>
  <si>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</si>
  <si>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</si>
  <si>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</si>
  <si>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</si>
  <si>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</si>
  <si>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</si>
  <si>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</si>
  <si>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</si>
  <si>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</si>
  <si>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</si>
  <si>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</si>
  <si>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</si>
  <si>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</si>
  <si>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</si>
  <si>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</si>
  <si>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</si>
  <si>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</si>
  <si>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</si>
  <si>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</si>
  <si>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</si>
  <si>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</si>
  <si>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</si>
  <si>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</si>
  <si>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</si>
  <si>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</si>
  <si>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</si>
  <si>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</si>
  <si>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</si>
  <si>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</si>
  <si>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</si>
  <si>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</si>
  <si>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</si>
  <si>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</si>
  <si>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</si>
  <si>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</si>
  <si>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</si>
  <si>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</si>
  <si>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</si>
  <si>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</si>
  <si>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</si>
  <si>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</si>
  <si>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</si>
  <si>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</si>
  <si>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</si>
  <si>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</si>
  <si>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</si>
  <si>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</si>
  <si>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</si>
  <si>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</si>
  <si>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</si>
  <si>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</si>
  <si>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</si>
  <si>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</si>
  <si>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</si>
  <si>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</si>
  <si>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</si>
  <si>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</si>
  <si>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</si>
  <si>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</si>
  <si>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</si>
  <si>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</si>
  <si>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</si>
  <si>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</si>
  <si>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</si>
  <si>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</si>
  <si>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</si>
  <si>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</si>
  <si>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</si>
  <si>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</si>
  <si>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</si>
  <si>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</si>
  <si>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</si>
  <si>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</si>
  <si>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</si>
  <si>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</si>
  <si>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</si>
  <si>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</si>
  <si>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</si>
  <si>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</si>
  <si>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</si>
  <si>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</si>
  <si>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</si>
  <si>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</si>
  <si>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</si>
  <si>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</si>
  <si>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</si>
  <si>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</si>
  <si>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</si>
  <si>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</si>
  <si>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</si>
  <si>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</si>
  <si>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</si>
  <si>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</si>
  <si>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</si>
  <si>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</si>
  <si>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</si>
  <si>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</si>
  <si>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</si>
  <si>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</si>
  <si>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</si>
  <si>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</si>
  <si>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</si>
  <si>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</si>
  <si>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</si>
  <si>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</si>
  <si>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</si>
  <si>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</si>
  <si>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</si>
  <si>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</si>
  <si>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</si>
  <si>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</si>
  <si>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</si>
  <si>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</si>
  <si>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</si>
  <si>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</si>
  <si>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</si>
  <si>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</si>
  <si>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</si>
  <si>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</si>
  <si>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</si>
  <si>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</si>
  <si>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</si>
  <si>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</si>
  <si>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</si>
  <si>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</si>
  <si>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</si>
  <si>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</si>
  <si>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</si>
  <si>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</si>
  <si>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</si>
  <si>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</si>
  <si>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</si>
  <si>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</si>
  <si>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</si>
  <si>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</si>
  <si>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</si>
  <si>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</si>
  <si>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</si>
  <si>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</si>
  <si>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</si>
  <si>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</si>
  <si>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</si>
  <si>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</si>
  <si>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</si>
  <si>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</si>
  <si>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</si>
  <si>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</si>
  <si>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</si>
  <si>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</si>
  <si>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</si>
  <si>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</si>
  <si>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</si>
  <si>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</si>
  <si>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</si>
  <si>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</si>
  <si>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</si>
  <si>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</si>
  <si>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</si>
  <si>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</si>
  <si>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</si>
  <si>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</si>
  <si>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</si>
  <si>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</si>
  <si>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</si>
  <si>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</si>
  <si>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</si>
  <si>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</si>
  <si>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</si>
  <si>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</si>
  <si>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</si>
  <si>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</si>
  <si>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</si>
  <si>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</si>
  <si>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</si>
  <si>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</si>
  <si>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</si>
  <si>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</si>
  <si>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</si>
  <si>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</si>
  <si>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</si>
  <si>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</si>
  <si>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</si>
  <si>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</si>
  <si>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</si>
  <si>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</si>
  <si>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</si>
  <si>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</si>
  <si>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</si>
  <si>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</si>
  <si>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</si>
  <si>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</si>
  <si>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</si>
  <si>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</si>
  <si>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</si>
  <si>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</si>
  <si>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</si>
  <si>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</si>
  <si>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</si>
  <si>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</si>
  <si>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</si>
  <si>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</si>
  <si>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</si>
  <si>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</si>
  <si>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</si>
  <si>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</si>
  <si>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</si>
  <si>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</si>
  <si>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</si>
  <si>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</si>
  <si>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</si>
  <si>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</si>
  <si>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</si>
  <si>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</si>
  <si>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</si>
  <si>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</si>
  <si>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</si>
  <si>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</si>
  <si>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</si>
  <si>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</si>
  <si>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</si>
  <si>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</si>
  <si>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</si>
  <si>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</si>
  <si>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</si>
  <si>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</si>
  <si>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</si>
  <si>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</si>
  <si>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</si>
  <si>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</si>
  <si>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</si>
  <si>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</si>
  <si>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</si>
  <si>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</si>
  <si>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</si>
  <si>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</si>
  <si>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</si>
  <si>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</si>
  <si>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</si>
  <si>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</si>
  <si>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</si>
  <si>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</si>
  <si>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</si>
  <si>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</si>
  <si>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</si>
  <si>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</si>
  <si>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</si>
  <si>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</si>
  <si>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</si>
  <si>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</si>
  <si>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</si>
  <si>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</si>
  <si>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</si>
  <si>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</si>
  <si>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</si>
  <si>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</si>
  <si>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</si>
  <si>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</si>
  <si>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</si>
  <si>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</si>
  <si>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</si>
  <si>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</si>
  <si>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</si>
  <si>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</si>
  <si>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</si>
  <si>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</si>
  <si>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</si>
  <si>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</si>
  <si>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</si>
  <si>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</si>
  <si>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</si>
  <si>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</si>
  <si>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</si>
  <si>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</si>
  <si>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</si>
  <si>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</si>
  <si>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</si>
  <si>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</si>
  <si>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</si>
  <si>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</si>
  <si>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</si>
  <si>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</si>
  <si>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</si>
  <si>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</si>
  <si>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</si>
  <si>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</si>
  <si>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</si>
  <si>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</si>
  <si>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</si>
  <si>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</si>
  <si>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</si>
  <si>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</si>
  <si>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</si>
  <si>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</si>
  <si>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</si>
  <si>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</si>
  <si>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</si>
  <si>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</si>
  <si>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</si>
  <si>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</si>
  <si>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</si>
  <si>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</si>
  <si>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</si>
  <si>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</si>
  <si>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</si>
  <si>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</si>
  <si>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</si>
  <si>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</si>
  <si>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</si>
  <si>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</si>
  <si>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</si>
  <si>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</si>
  <si>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</si>
  <si>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</si>
  <si>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</si>
  <si>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</si>
  <si>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</si>
  <si>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</si>
  <si>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</si>
  <si>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</si>
  <si>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</si>
  <si>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</si>
  <si>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</si>
  <si>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</si>
  <si>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</si>
  <si>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</si>
  <si>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</si>
  <si>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</si>
  <si>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</si>
  <si>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</si>
  <si>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</si>
  <si>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</si>
  <si>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</si>
  <si>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</si>
  <si>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</si>
  <si>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</si>
  <si>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</si>
  <si>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</si>
  <si>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</si>
  <si>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</si>
  <si>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</si>
  <si>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</si>
  <si>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</si>
  <si>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</si>
  <si>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</si>
  <si>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</si>
  <si>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</si>
  <si>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</si>
  <si>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</si>
  <si>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</si>
  <si>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</si>
  <si>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</si>
  <si>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</si>
  <si>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</si>
  <si>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</si>
  <si>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</si>
  <si>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</si>
  <si>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</si>
  <si>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</si>
  <si>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</si>
  <si>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</si>
  <si>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</si>
  <si>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</si>
  <si>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</si>
  <si>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</si>
  <si>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</si>
  <si>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</si>
  <si>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</si>
  <si>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</si>
  <si>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</si>
  <si>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</si>
  <si>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</si>
  <si>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</si>
  <si>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</si>
  <si>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</si>
  <si>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</si>
  <si>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</si>
  <si>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</si>
  <si>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</si>
  <si>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</si>
  <si>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</si>
  <si>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</si>
  <si>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</si>
  <si>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</si>
  <si>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</si>
  <si>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</si>
  <si>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</si>
  <si>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</si>
  <si>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</si>
  <si>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</si>
  <si>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</si>
  <si>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</si>
  <si>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</si>
  <si>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</si>
  <si>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</si>
  <si>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</si>
  <si>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</si>
  <si>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</si>
  <si>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</si>
  <si>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</si>
  <si>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</si>
  <si>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</si>
  <si>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</si>
  <si>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</si>
  <si>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</si>
  <si>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</si>
  <si>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</si>
  <si>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</si>
  <si>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</si>
  <si>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</si>
  <si>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</si>
  <si>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</si>
  <si>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</si>
  <si>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</si>
  <si>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</si>
  <si>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</si>
  <si>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</si>
  <si>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</si>
  <si>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</si>
  <si>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</si>
  <si>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</si>
  <si>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</si>
  <si>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</si>
  <si>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</si>
  <si>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</si>
  <si>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</si>
  <si>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</si>
  <si>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</si>
  <si>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</si>
  <si>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</si>
  <si>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</si>
  <si>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</si>
  <si>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</si>
  <si>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</si>
  <si>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</si>
  <si>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</si>
  <si>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</si>
  <si>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</si>
  <si>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</si>
  <si>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</si>
  <si>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</si>
  <si>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</si>
  <si>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</si>
  <si>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</si>
  <si>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</si>
  <si>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</si>
  <si>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</si>
  <si>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</si>
  <si>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</si>
  <si>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</si>
  <si>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</si>
  <si>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</si>
  <si>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</si>
  <si>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</si>
  <si>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</si>
  <si>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</si>
  <si>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</si>
  <si>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</si>
  <si>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</si>
  <si>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</si>
  <si>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</si>
  <si>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</si>
  <si>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</si>
  <si>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</si>
  <si>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</si>
  <si>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</si>
  <si>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</si>
  <si>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</si>
  <si>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</si>
  <si>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</si>
  <si>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</si>
  <si>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</si>
  <si>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</si>
  <si>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</si>
  <si>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</si>
  <si>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</si>
  <si>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</si>
  <si>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</si>
  <si>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</si>
  <si>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</si>
  <si>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</si>
  <si>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</si>
  <si>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</si>
  <si>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</si>
  <si>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</si>
  <si>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</si>
  <si>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</si>
  <si>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</si>
  <si>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</si>
  <si>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</si>
  <si>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</si>
  <si>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</si>
  <si>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</si>
  <si>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</si>
  <si>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</si>
  <si>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</si>
  <si>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</si>
  <si>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</si>
  <si>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</si>
  <si>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</si>
  <si>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</si>
  <si>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</si>
  <si>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</si>
  <si>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</si>
  <si>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</si>
  <si>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</si>
  <si>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</si>
  <si>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</si>
  <si>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</si>
  <si>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</si>
  <si>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</si>
  <si>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</si>
  <si>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</si>
  <si>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</si>
  <si>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</si>
  <si>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</si>
  <si>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</si>
  <si>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</si>
  <si>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</si>
  <si>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</si>
  <si>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</si>
  <si>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</si>
  <si>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</si>
  <si>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</si>
  <si>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</si>
  <si>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</si>
  <si>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</si>
  <si>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</si>
  <si>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</si>
  <si>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</si>
  <si>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</si>
  <si>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</si>
  <si>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</si>
  <si>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</si>
  <si>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</si>
  <si>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</si>
  <si>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</si>
  <si>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</si>
  <si>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</si>
  <si>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</si>
  <si>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</si>
  <si>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</si>
  <si>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</si>
  <si>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</si>
  <si>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</si>
  <si>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</si>
  <si>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</si>
  <si>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</si>
  <si>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</si>
  <si>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</si>
  <si>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</si>
  <si>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</si>
  <si>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</si>
  <si>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</si>
  <si>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</si>
  <si>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</si>
  <si>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</si>
  <si>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</si>
  <si>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</si>
  <si>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</si>
  <si>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</si>
  <si>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</si>
  <si>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</si>
  <si>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</si>
  <si>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</si>
  <si>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</si>
  <si>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</si>
  <si>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</si>
  <si>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</si>
  <si>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</si>
  <si>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</si>
  <si>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</si>
  <si>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</si>
  <si>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</si>
  <si>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</si>
  <si>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</si>
  <si>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</si>
  <si>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</si>
  <si>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</si>
  <si>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</si>
  <si>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</si>
  <si>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</si>
  <si>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</si>
  <si>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</si>
  <si>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</si>
  <si>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</si>
  <si>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</si>
  <si>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</si>
  <si>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</si>
  <si>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</si>
  <si>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</si>
  <si>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</si>
  <si>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</si>
  <si>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</si>
  <si>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</si>
  <si>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</si>
  <si>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</si>
  <si>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</si>
  <si>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</si>
  <si>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</si>
  <si>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</si>
  <si>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</si>
  <si>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</si>
  <si>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</si>
  <si>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</si>
  <si>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</si>
  <si>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</si>
  <si>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</si>
  <si>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</si>
  <si>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</si>
  <si>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</si>
  <si>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</si>
  <si>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</si>
  <si>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</si>
  <si>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</si>
  <si>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</si>
  <si>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</si>
  <si>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</si>
  <si>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</si>
  <si>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</si>
  <si>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</si>
  <si>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</si>
  <si>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</si>
  <si>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</si>
  <si>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</si>
  <si>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</si>
  <si>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</si>
  <si>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</si>
  <si>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</si>
  <si>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</si>
  <si>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</si>
  <si>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</si>
  <si>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</si>
  <si>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</si>
  <si>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</si>
  <si>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</si>
  <si>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</si>
  <si>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</si>
  <si>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</si>
  <si>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</si>
  <si>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</si>
  <si>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</si>
  <si>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</si>
  <si>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</si>
  <si>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</si>
  <si>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</si>
  <si>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</si>
  <si>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</si>
  <si>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</si>
  <si>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</si>
  <si>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</si>
  <si>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</si>
  <si>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</si>
  <si>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</si>
  <si>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</si>
  <si>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</si>
  <si>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</si>
  <si>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</si>
  <si>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</si>
  <si>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</si>
  <si>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</si>
  <si>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</si>
  <si>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</si>
  <si>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</si>
  <si>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</si>
  <si>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</si>
  <si>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</si>
  <si>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</si>
  <si>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</si>
  <si>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</si>
  <si>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</si>
  <si>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</si>
  <si>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</si>
  <si>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</si>
  <si>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</si>
  <si>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</si>
  <si>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</si>
  <si>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</si>
  <si>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</si>
  <si>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</si>
  <si>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</si>
  <si>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</si>
  <si>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</si>
  <si>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</si>
  <si>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</si>
  <si>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</si>
  <si>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</si>
  <si>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</si>
  <si>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</si>
  <si>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</si>
  <si>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</si>
  <si>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</si>
  <si>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</si>
  <si>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</si>
  <si>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</si>
  <si>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</si>
  <si>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</si>
  <si>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</si>
  <si>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</si>
  <si>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</si>
  <si>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</si>
  <si>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</si>
  <si>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</si>
  <si>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</si>
  <si>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</si>
  <si>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</si>
  <si>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</si>
  <si>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</si>
  <si>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</si>
  <si>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</si>
  <si>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</si>
  <si>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</si>
  <si>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</si>
  <si>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</si>
  <si>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</si>
  <si>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</si>
  <si>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</si>
  <si>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</si>
  <si>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</si>
  <si>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</si>
  <si>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</si>
  <si>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</si>
  <si>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</si>
  <si>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</si>
  <si>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</si>
  <si>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</si>
  <si>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</si>
  <si>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</si>
  <si>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</si>
  <si>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</si>
  <si>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</si>
  <si>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</si>
  <si>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</si>
  <si>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</si>
  <si>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</si>
  <si>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</si>
  <si>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</si>
  <si>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</si>
  <si>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</si>
  <si>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</si>
  <si>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</si>
  <si>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</si>
  <si>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</si>
  <si>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</si>
  <si>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</si>
  <si>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</si>
  <si>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</si>
  <si>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</si>
  <si>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</si>
  <si>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</si>
  <si>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</si>
  <si>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</si>
  <si>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</si>
  <si>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</si>
  <si>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</si>
  <si>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</si>
  <si>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</si>
  <si>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</si>
  <si>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</si>
  <si>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</si>
  <si>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</si>
  <si>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</si>
  <si>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</si>
  <si>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</si>
  <si>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</si>
  <si>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</si>
  <si>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</si>
  <si>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</si>
  <si>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</si>
  <si>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</si>
  <si>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</si>
  <si>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</si>
  <si>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</si>
  <si>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</si>
  <si>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</si>
  <si>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</si>
  <si>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</si>
  <si>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</si>
  <si>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</si>
  <si>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</si>
  <si>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</si>
  <si>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</si>
  <si>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</si>
  <si>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</si>
  <si>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</si>
  <si>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</si>
  <si>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</si>
  <si>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</si>
  <si>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</si>
  <si>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</si>
  <si>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</si>
  <si>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</si>
  <si>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</si>
  <si>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</si>
  <si>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</si>
  <si>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</si>
  <si>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</si>
  <si>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</si>
  <si>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</si>
  <si>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</si>
  <si>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</si>
  <si>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</si>
  <si>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</si>
  <si>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</si>
  <si>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</si>
  <si>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</si>
  <si>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</si>
  <si>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</si>
  <si>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</si>
  <si>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</si>
  <si>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</si>
  <si>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</si>
  <si>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</si>
  <si>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</si>
  <si>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</si>
  <si>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</si>
  <si>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</si>
  <si>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</si>
  <si>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</si>
  <si>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</si>
  <si>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</si>
  <si>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</si>
  <si>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</si>
  <si>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</si>
  <si>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</si>
  <si>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</si>
  <si>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</si>
  <si>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</si>
  <si>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</si>
  <si>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</si>
  <si>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</si>
  <si>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</si>
  <si>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</si>
  <si>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</si>
  <si>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</si>
  <si>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</si>
  <si>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</si>
  <si>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</si>
  <si>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</si>
  <si>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</si>
  <si>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</si>
  <si>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</si>
  <si>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</si>
  <si>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</si>
  <si>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</si>
  <si>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</si>
  <si>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</si>
  <si>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</si>
  <si>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</si>
  <si>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</si>
  <si>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</si>
  <si>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</si>
  <si>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</si>
  <si>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</si>
  <si>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</si>
  <si>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</si>
  <si>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</si>
  <si>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</si>
  <si>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</si>
  <si>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</si>
  <si>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</si>
  <si>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</si>
  <si>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</si>
  <si>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</si>
  <si>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</si>
  <si>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</si>
  <si>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</si>
  <si>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</si>
  <si>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</si>
  <si>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</si>
  <si>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</si>
  <si>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</si>
  <si>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</si>
  <si>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</si>
  <si>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</si>
  <si>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</si>
  <si>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</si>
  <si>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</si>
  <si>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</si>
  <si>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</si>
  <si>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</si>
  <si>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</si>
  <si>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</si>
  <si>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</si>
  <si>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</si>
  <si>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</si>
  <si>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</si>
  <si>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</si>
  <si>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</si>
  <si>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</si>
  <si>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</si>
  <si>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</si>
  <si>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</si>
  <si>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</si>
  <si>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</si>
  <si>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</si>
  <si>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</si>
  <si>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</si>
  <si>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</si>
  <si>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</si>
  <si>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</si>
  <si>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</si>
  <si>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</si>
  <si>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</si>
  <si>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</si>
  <si>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</si>
  <si>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</si>
  <si>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</si>
  <si>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</si>
  <si>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</si>
  <si>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</si>
  <si>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</si>
  <si>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</si>
  <si>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</si>
  <si>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</si>
  <si>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</si>
  <si>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</si>
  <si>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</si>
  <si>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</si>
  <si>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</si>
  <si>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</si>
  <si>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</si>
  <si>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</si>
  <si>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</si>
  <si>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</si>
  <si>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</si>
  <si>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</si>
  <si>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</si>
  <si>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</si>
  <si>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</si>
  <si>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</si>
  <si>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</si>
  <si>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</si>
  <si>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</si>
  <si>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</si>
  <si>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</si>
  <si>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</si>
  <si>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</si>
  <si>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</si>
  <si>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</si>
  <si>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</si>
  <si>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</si>
  <si>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</si>
  <si>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</si>
  <si>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</si>
  <si>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</si>
  <si>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</si>
  <si>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</si>
  <si>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</si>
  <si>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</si>
  <si>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</si>
  <si>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</si>
  <si>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</si>
  <si>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</si>
  <si>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</si>
  <si>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</si>
  <si>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</si>
  <si>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</si>
  <si>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</si>
  <si>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</si>
  <si>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</si>
  <si>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</si>
  <si>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</si>
  <si>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</si>
  <si>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</si>
  <si>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</si>
  <si>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</si>
  <si>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</si>
  <si>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</si>
  <si>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</si>
  <si>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</si>
  <si>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</si>
  <si>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</si>
  <si>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</si>
  <si>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</si>
  <si>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</si>
  <si>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</si>
  <si>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</si>
  <si>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</si>
  <si>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</si>
  <si>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</si>
  <si>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</si>
  <si>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</si>
  <si>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</si>
  <si>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</si>
  <si>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</si>
  <si>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</si>
  <si>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</si>
  <si>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</si>
  <si>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</si>
  <si>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</si>
  <si>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</si>
  <si>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</si>
  <si>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</si>
  <si>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</si>
  <si>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</si>
  <si>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</si>
  <si>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</si>
  <si>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</si>
  <si>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</si>
  <si>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</si>
  <si>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</si>
  <si>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</si>
  <si>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</si>
  <si>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</si>
  <si>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</si>
  <si>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</si>
  <si>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</si>
  <si>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</si>
  <si>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</si>
  <si>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</si>
  <si>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</si>
  <si>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</si>
  <si>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</si>
  <si>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</si>
  <si>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</si>
  <si>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</si>
  <si>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</si>
  <si>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</si>
  <si>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</si>
  <si>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</si>
  <si>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</si>
  <si>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</si>
  <si>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</si>
  <si>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</si>
  <si>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</si>
  <si>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</si>
  <si>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</si>
  <si>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</si>
  <si>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</si>
  <si>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</si>
  <si>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</si>
  <si>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</si>
  <si>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</si>
  <si>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</si>
  <si>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</si>
  <si>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</si>
  <si>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</si>
  <si>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</si>
  <si>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</si>
  <si>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</si>
  <si>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</si>
  <si>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</si>
  <si>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</si>
  <si>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</si>
  <si>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</si>
  <si>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</si>
  <si>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</si>
  <si>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</si>
  <si>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</si>
  <si>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</si>
  <si>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</si>
  <si>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</si>
  <si>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</si>
  <si>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</si>
  <si>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</si>
  <si>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</si>
  <si>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</si>
  <si>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</si>
  <si>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</si>
  <si>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</si>
  <si>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</si>
  <si>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</si>
  <si>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</si>
  <si>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</si>
  <si>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</si>
  <si>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</si>
  <si>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</si>
  <si>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</si>
  <si>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</si>
  <si>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</si>
  <si>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</si>
  <si>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</si>
  <si>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</si>
  <si>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</si>
  <si>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</si>
  <si>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</si>
  <si>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</si>
  <si>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</si>
  <si>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</si>
  <si>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</si>
  <si>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</si>
  <si>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</si>
  <si>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</si>
  <si>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</si>
  <si>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</si>
  <si>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</si>
  <si>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</si>
  <si>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</si>
  <si>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</si>
  <si>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</si>
  <si>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</si>
  <si>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</si>
  <si>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</si>
  <si>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</si>
  <si>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</si>
  <si>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</si>
  <si>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</si>
  <si>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</si>
  <si>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</si>
  <si>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</si>
  <si>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</si>
  <si>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</si>
  <si>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</si>
  <si>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</si>
  <si>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</si>
  <si>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</si>
  <si>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</si>
  <si>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</si>
  <si>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</si>
  <si>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</si>
  <si>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</si>
  <si>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</si>
  <si>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</si>
  <si>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</si>
  <si>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</si>
  <si>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</si>
  <si>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</si>
  <si>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</si>
  <si>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</si>
  <si>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</si>
  <si>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</si>
  <si>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</si>
  <si>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</si>
  <si>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</si>
  <si>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</si>
  <si>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</si>
  <si>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</si>
  <si>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</si>
  <si>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</si>
  <si>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</si>
  <si>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</si>
  <si>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</si>
  <si>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</si>
  <si>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</si>
  <si>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</si>
  <si>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</si>
  <si>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</si>
  <si>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</si>
  <si>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</si>
  <si>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</si>
  <si>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</si>
  <si>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</si>
  <si>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</si>
  <si>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</si>
  <si>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</si>
  <si>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</si>
  <si>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</si>
  <si>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</si>
  <si>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</si>
  <si>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</si>
  <si>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</si>
  <si>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</si>
  <si>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</si>
  <si>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</si>
  <si>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</si>
  <si>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</si>
  <si>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</si>
  <si>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</si>
  <si>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</si>
  <si>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</si>
  <si>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</si>
  <si>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</si>
  <si>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</si>
  <si>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</si>
  <si>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</si>
  <si>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</si>
  <si>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</si>
  <si>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</si>
  <si>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</si>
  <si>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</si>
  <si>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</si>
  <si>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</si>
  <si>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</si>
  <si>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</si>
  <si>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</si>
  <si>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</si>
  <si>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</si>
  <si>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</si>
  <si>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</si>
  <si>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</si>
  <si>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</si>
  <si>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</si>
  <si>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</si>
  <si>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</si>
  <si>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</si>
  <si>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</si>
  <si>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</si>
  <si>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</si>
  <si>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</si>
  <si>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</si>
  <si>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</si>
  <si>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</si>
  <si>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</si>
  <si>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</si>
  <si>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</si>
  <si>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</si>
  <si>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</si>
  <si>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</si>
  <si>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</si>
  <si>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</si>
  <si>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</si>
  <si>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</si>
  <si>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</si>
  <si>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</si>
  <si>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</si>
  <si>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</si>
  <si>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</si>
  <si>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</si>
  <si>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</si>
  <si>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</si>
  <si>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</si>
  <si>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</si>
  <si>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</si>
  <si>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</si>
  <si>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</si>
  <si>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</si>
  <si>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</si>
  <si>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</si>
  <si>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</si>
  <si>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</si>
  <si>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</si>
  <si>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</si>
  <si>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</si>
  <si>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</si>
  <si>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</si>
  <si>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</si>
  <si>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</si>
  <si>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</si>
  <si>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</si>
  <si>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</si>
  <si>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</si>
  <si>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</si>
  <si>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</si>
  <si>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</si>
  <si>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</si>
  <si>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</si>
  <si>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</si>
  <si>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</si>
  <si>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</si>
  <si>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</si>
  <si>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</si>
  <si>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</si>
  <si>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</si>
  <si>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</si>
  <si>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</si>
  <si>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</si>
  <si>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</si>
  <si>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</si>
  <si>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</si>
  <si>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</si>
  <si>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</si>
  <si>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</si>
  <si>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</si>
  <si>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</si>
  <si>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</si>
  <si>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</si>
  <si>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</si>
  <si>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</si>
  <si>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</si>
  <si>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</si>
  <si>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</si>
  <si>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</si>
  <si>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</si>
  <si>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</si>
  <si>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</si>
  <si>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</si>
  <si>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</si>
  <si>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</si>
  <si>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</si>
  <si>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</si>
  <si>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</si>
  <si>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</si>
  <si>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</si>
  <si>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</si>
  <si>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</si>
  <si>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</si>
  <si>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</si>
  <si>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</si>
  <si>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</si>
  <si>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</si>
  <si>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</si>
  <si>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</si>
  <si>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</si>
  <si>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</si>
  <si>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</si>
  <si>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</si>
  <si>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</si>
  <si>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</si>
  <si>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</si>
  <si>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</si>
  <si>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</si>
  <si>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</si>
  <si>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</si>
  <si>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</si>
  <si>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</si>
  <si>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</si>
  <si>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</si>
  <si>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</si>
  <si>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</si>
  <si>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</si>
  <si>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</si>
  <si>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</si>
  <si>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</si>
  <si>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</si>
  <si>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</si>
  <si>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</si>
  <si>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</si>
  <si>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</si>
  <si>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</si>
  <si>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</si>
  <si>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</si>
  <si>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</si>
  <si>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</si>
  <si>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</si>
  <si>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</si>
  <si>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</si>
  <si>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</si>
  <si>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</si>
  <si>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</si>
  <si>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</si>
  <si>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</si>
  <si>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</si>
  <si>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</si>
  <si>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</si>
  <si>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</si>
  <si>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</si>
  <si>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</si>
  <si>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</si>
  <si>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</si>
  <si>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</si>
  <si>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</si>
  <si>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</si>
  <si>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</si>
  <si>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</si>
  <si>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</si>
  <si>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</si>
  <si>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</si>
  <si>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</si>
  <si>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</si>
  <si>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</si>
  <si>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</si>
  <si>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</si>
  <si>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</si>
  <si>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</si>
  <si>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</si>
  <si>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</si>
  <si>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</si>
  <si>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</si>
  <si>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</si>
  <si>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</si>
  <si>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</si>
  <si>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</si>
  <si>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</si>
  <si>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</si>
  <si>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</si>
  <si>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</si>
  <si>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</si>
  <si>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</si>
  <si>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</si>
  <si>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</si>
  <si>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</si>
  <si>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</si>
  <si>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</si>
  <si>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</si>
  <si>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</si>
  <si>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</si>
  <si>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</si>
  <si>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</si>
  <si>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</si>
  <si>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</si>
  <si>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</si>
  <si>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</si>
  <si>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</si>
  <si>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</si>
  <si>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</si>
  <si>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</si>
  <si>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</si>
  <si>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</si>
  <si>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</si>
  <si>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</si>
  <si>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</si>
  <si>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</si>
  <si>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</si>
  <si>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</si>
  <si>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</si>
  <si>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</si>
  <si>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</si>
  <si>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</si>
  <si>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</si>
  <si>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</si>
  <si>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</si>
  <si>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</si>
  <si>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</si>
  <si>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</si>
  <si>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</si>
  <si>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</si>
  <si>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</si>
  <si>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</si>
  <si>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</si>
  <si>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</si>
  <si>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</si>
  <si>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</si>
  <si>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</si>
  <si>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</si>
  <si>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</si>
  <si>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</si>
  <si>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</si>
  <si>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</si>
  <si>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</si>
  <si>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</si>
  <si>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</si>
  <si>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</si>
  <si>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</si>
  <si>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</si>
  <si>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</si>
  <si>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</si>
  <si>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</si>
  <si>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</si>
  <si>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</si>
  <si>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</si>
  <si>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</si>
  <si>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</si>
  <si>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</si>
  <si>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</si>
  <si>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</si>
  <si>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</si>
  <si>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</si>
  <si>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</si>
  <si>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</si>
  <si>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</si>
  <si>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</si>
  <si>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</si>
  <si>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</si>
  <si>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</si>
  <si>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</si>
  <si>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</si>
  <si>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</si>
  <si>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</si>
  <si>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</si>
  <si>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</si>
  <si>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</si>
  <si>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</si>
  <si>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</si>
  <si>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</si>
  <si>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</si>
  <si>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</si>
  <si>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</si>
  <si>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</si>
  <si>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</si>
  <si>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</si>
  <si>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</si>
  <si>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</si>
  <si>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</si>
  <si>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</si>
  <si>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</si>
  <si>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</si>
  <si>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</si>
  <si>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</si>
  <si>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</si>
  <si>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</si>
  <si>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</si>
  <si>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</si>
  <si>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</si>
  <si>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</si>
  <si>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</si>
  <si>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</si>
  <si>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</si>
  <si>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</si>
  <si>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</si>
  <si>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</si>
  <si>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</si>
  <si>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</si>
  <si>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</si>
  <si>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</si>
  <si>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</si>
  <si>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</si>
  <si>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</si>
  <si>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</si>
  <si>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</si>
  <si>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</si>
  <si>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</si>
  <si>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</si>
  <si>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</si>
  <si>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</si>
  <si>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</si>
  <si>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</si>
  <si>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</si>
  <si>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</si>
  <si>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</si>
  <si>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</si>
  <si>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</si>
  <si>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</si>
  <si>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</si>
  <si>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</si>
  <si>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</si>
  <si>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</si>
  <si>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</si>
  <si>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</si>
  <si>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</si>
  <si>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</si>
  <si>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</si>
  <si>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</si>
  <si>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</si>
  <si>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</si>
  <si>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</si>
  <si>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</si>
  <si>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</si>
  <si>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</si>
  <si>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</si>
  <si>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</si>
  <si>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</si>
  <si>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</si>
  <si>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</si>
  <si>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</si>
  <si>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</si>
  <si>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</si>
  <si>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</si>
  <si>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</si>
  <si>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</si>
  <si>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</si>
  <si>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</si>
  <si>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</si>
  <si>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</si>
  <si>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</si>
  <si>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</si>
  <si>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</si>
  <si>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</si>
  <si>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</si>
  <si>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</si>
  <si>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</si>
  <si>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</si>
  <si>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</si>
  <si>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</si>
  <si>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</si>
  <si>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</si>
  <si>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</si>
  <si>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</si>
  <si>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</si>
  <si>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</si>
  <si>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</si>
  <si>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</si>
  <si>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</si>
  <si>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</si>
  <si>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</si>
  <si>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</si>
  <si>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</si>
  <si>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</si>
  <si>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</si>
  <si>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</si>
  <si>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</si>
  <si>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</si>
  <si>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</si>
  <si>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</si>
  <si>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</si>
  <si>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</si>
  <si>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</si>
  <si>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</si>
  <si>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</si>
  <si>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</si>
  <si>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</si>
  <si>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</si>
  <si>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</si>
  <si>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</si>
  <si>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</si>
  <si>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</si>
  <si>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</si>
  <si>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</si>
  <si>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</si>
  <si>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</si>
  <si>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</si>
  <si>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</si>
  <si>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</si>
  <si>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</si>
  <si>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</si>
  <si>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</si>
  <si>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</si>
  <si>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</si>
  <si>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</si>
  <si>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</si>
  <si>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</si>
  <si>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</si>
  <si>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</si>
  <si>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</si>
  <si>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</si>
  <si>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</si>
  <si>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</si>
  <si>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</si>
  <si>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</si>
  <si>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</si>
  <si>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</si>
  <si>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</si>
  <si>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</si>
  <si>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</si>
  <si>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</si>
  <si>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</si>
  <si>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</si>
  <si>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</si>
  <si>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</si>
  <si>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</si>
  <si>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</si>
  <si>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</si>
  <si>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</si>
  <si>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</si>
  <si>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</si>
  <si>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</si>
  <si>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</si>
  <si>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</si>
  <si>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</si>
  <si>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</si>
  <si>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</si>
  <si>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</si>
  <si>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</si>
  <si>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</si>
  <si>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</si>
  <si>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</si>
  <si>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</si>
  <si>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</si>
  <si>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</si>
  <si>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</si>
  <si>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</si>
  <si>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</si>
  <si>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</si>
  <si>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</si>
  <si>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</si>
  <si>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</si>
  <si>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</si>
  <si>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</si>
  <si>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</si>
  <si>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</si>
  <si>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</si>
  <si>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</si>
  <si>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</si>
  <si>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</si>
  <si>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</si>
  <si>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</si>
  <si>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</si>
  <si>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</si>
  <si>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</si>
  <si>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</si>
  <si>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</si>
  <si>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</si>
  <si>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</si>
  <si>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</si>
  <si>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</si>
  <si>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</si>
  <si>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</si>
  <si>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</si>
  <si>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</si>
  <si>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</si>
  <si>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</si>
  <si>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</si>
  <si>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</si>
  <si>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</si>
  <si>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</si>
  <si>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</si>
  <si>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</si>
  <si>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</si>
  <si>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</si>
  <si>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</si>
  <si>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</si>
  <si>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</si>
  <si>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</si>
  <si>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</si>
  <si>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</si>
  <si>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</si>
  <si>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</si>
  <si>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</si>
  <si>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</si>
  <si>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</si>
  <si>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</si>
  <si>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</si>
  <si>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</si>
  <si>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</si>
  <si>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</si>
  <si>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</si>
  <si>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</si>
  <si>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</si>
  <si>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</si>
  <si>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</si>
  <si>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</si>
  <si>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</si>
  <si>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</si>
  <si>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</si>
  <si>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</si>
  <si>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</si>
  <si>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</si>
  <si>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</si>
  <si>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</si>
  <si>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</si>
  <si>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</si>
  <si>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</si>
  <si>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</si>
  <si>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</si>
  <si>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</si>
  <si>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</si>
  <si>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</si>
  <si>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</si>
  <si>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</si>
  <si>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</si>
  <si>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</si>
  <si>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</si>
  <si>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</si>
  <si>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</si>
  <si>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</si>
  <si>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</si>
  <si>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</si>
  <si>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</si>
  <si>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</si>
  <si>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</si>
  <si>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</si>
  <si>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</si>
  <si>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</si>
  <si>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</si>
  <si>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</si>
  <si>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</si>
  <si>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</si>
  <si>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</si>
  <si>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</si>
  <si>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</si>
  <si>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</si>
  <si>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</si>
  <si>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</si>
  <si>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</si>
  <si>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</si>
  <si>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</si>
  <si>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</si>
  <si>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</si>
  <si>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</si>
  <si>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</si>
  <si>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</si>
  <si>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</si>
  <si>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</si>
  <si>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</si>
  <si>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</si>
  <si>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</si>
  <si>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</si>
  <si>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</si>
  <si>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</si>
  <si>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</si>
  <si>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</si>
  <si>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</si>
  <si>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</si>
  <si>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</si>
  <si>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</si>
  <si>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</si>
  <si>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</si>
  <si>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</si>
  <si>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</si>
  <si>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</si>
  <si>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</si>
  <si>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</si>
  <si>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</si>
  <si>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</si>
  <si>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</si>
  <si>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</si>
  <si>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</si>
  <si>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</si>
  <si>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</si>
  <si>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</si>
  <si>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</si>
  <si>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</si>
  <si>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</si>
  <si>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</si>
  <si>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</si>
  <si>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</si>
  <si>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</si>
  <si>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</si>
  <si>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</si>
  <si>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</si>
  <si>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</si>
  <si>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</si>
  <si>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</si>
  <si>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</si>
  <si>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</si>
  <si>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</si>
  <si>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</si>
  <si>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</si>
  <si>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</si>
  <si>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</si>
  <si>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</si>
  <si>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</si>
  <si>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</si>
  <si>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</si>
  <si>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</si>
  <si>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</si>
  <si>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</si>
  <si>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</si>
  <si>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</si>
  <si>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</si>
  <si>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</si>
  <si>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</si>
  <si>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</si>
  <si>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</si>
  <si>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</si>
  <si>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</si>
  <si>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</si>
  <si>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</si>
  <si>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</si>
  <si>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</si>
  <si>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</si>
  <si>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</si>
  <si>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</si>
  <si>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</si>
  <si>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</si>
  <si>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</si>
  <si>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</si>
  <si>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</si>
  <si>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</si>
  <si>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</si>
  <si>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</si>
  <si>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</si>
  <si>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</si>
  <si>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</si>
  <si>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</si>
  <si>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</si>
  <si>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</si>
  <si>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</si>
  <si>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</si>
  <si>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</si>
  <si>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</si>
  <si>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</si>
  <si>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</si>
  <si>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</si>
  <si>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</si>
  <si>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</si>
  <si>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</si>
  <si>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</si>
  <si>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</si>
  <si>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</si>
  <si>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</si>
  <si>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</si>
  <si>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</si>
  <si>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</si>
  <si>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</si>
  <si>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</si>
  <si>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</si>
  <si>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</si>
  <si>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</si>
  <si>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</si>
  <si>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</si>
  <si>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</si>
  <si>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</si>
  <si>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</si>
  <si>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</si>
  <si>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</si>
  <si>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</si>
  <si>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</si>
  <si>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</si>
  <si>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</si>
  <si>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</si>
  <si>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</si>
  <si>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</si>
  <si>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</si>
  <si>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</si>
  <si>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</si>
  <si>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</si>
  <si>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</si>
  <si>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</si>
  <si>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</si>
  <si>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</si>
  <si>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</si>
  <si>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</si>
  <si>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</si>
  <si>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</si>
  <si>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</si>
  <si>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</si>
  <si>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</si>
  <si>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</si>
  <si>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</si>
  <si>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</si>
  <si>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</si>
  <si>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</si>
  <si>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</si>
  <si>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</si>
  <si>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</si>
  <si>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</si>
  <si>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</si>
  <si>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</si>
  <si>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</si>
  <si>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</si>
  <si>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</si>
  <si>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</si>
  <si>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</si>
  <si>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</si>
  <si>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</si>
  <si>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</si>
  <si>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</si>
  <si>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</si>
  <si>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</si>
  <si>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</si>
  <si>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</si>
  <si>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</si>
  <si>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</si>
  <si>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</si>
  <si>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</si>
  <si>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</si>
  <si>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</si>
  <si>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</si>
  <si>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</si>
  <si>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</si>
  <si>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</si>
  <si>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</si>
  <si>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</si>
  <si>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</si>
  <si>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</si>
  <si>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</si>
  <si>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</si>
  <si>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</si>
  <si>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</si>
  <si>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</si>
  <si>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</si>
  <si>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</si>
  <si>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</si>
  <si>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</si>
  <si>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</si>
  <si>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</si>
  <si>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</si>
  <si>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</si>
  <si>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</si>
  <si>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</si>
  <si>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</si>
  <si>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</si>
  <si>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</si>
  <si>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</si>
  <si>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</si>
  <si>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</si>
  <si>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</si>
  <si>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</si>
  <si>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</si>
  <si>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</si>
  <si>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</si>
  <si>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</si>
  <si>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</si>
  <si>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</si>
  <si>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</si>
  <si>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</si>
  <si>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</si>
  <si>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</si>
  <si>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</si>
  <si>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</si>
  <si>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</si>
  <si>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</si>
  <si>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</si>
  <si>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</si>
  <si>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</si>
  <si>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</si>
  <si>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</si>
  <si>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</si>
  <si>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</si>
  <si>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</si>
  <si>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</si>
  <si>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</si>
  <si>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</si>
  <si>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</si>
  <si>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</si>
  <si>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</si>
  <si>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</si>
  <si>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</si>
  <si>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</si>
  <si>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</si>
  <si>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</si>
  <si>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</si>
  <si>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</si>
  <si>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</si>
  <si>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</si>
  <si>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</si>
  <si>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</si>
  <si>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</si>
  <si>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</si>
  <si>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</si>
  <si>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</si>
  <si>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</si>
  <si>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</si>
  <si>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</si>
  <si>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</si>
  <si>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</si>
  <si>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</si>
  <si>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</si>
  <si>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</si>
  <si>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</si>
  <si>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</si>
  <si>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</si>
  <si>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</si>
  <si>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</si>
  <si>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</si>
  <si>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</si>
  <si>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</si>
  <si>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</si>
  <si>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</si>
  <si>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</si>
  <si>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</si>
  <si>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</si>
  <si>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</si>
  <si>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</si>
  <si>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</si>
  <si>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</si>
  <si>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</si>
  <si>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</si>
  <si>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</si>
  <si>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</si>
  <si>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</si>
  <si>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</si>
  <si>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</si>
  <si>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</si>
  <si>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</si>
  <si>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</si>
  <si>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</si>
  <si>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</si>
  <si>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</si>
  <si>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</si>
  <si>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</si>
  <si>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</si>
  <si>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</si>
  <si>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</si>
  <si>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</si>
  <si>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</si>
  <si>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</si>
  <si>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</si>
  <si>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</si>
  <si>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</si>
  <si>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</si>
  <si>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</si>
  <si>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</si>
  <si>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</si>
  <si>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</si>
  <si>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</si>
  <si>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</si>
  <si>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</si>
  <si>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</si>
  <si>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</si>
  <si>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</si>
  <si>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</si>
  <si>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</si>
  <si>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</si>
  <si>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</si>
  <si>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</si>
  <si>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</si>
  <si>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</si>
  <si>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</si>
  <si>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</si>
  <si>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</si>
  <si>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</si>
  <si>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</si>
  <si>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</si>
  <si>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</si>
  <si>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</si>
  <si>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</si>
  <si>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</si>
  <si>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</si>
  <si>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</si>
  <si>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</si>
  <si>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</si>
  <si>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</si>
  <si>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</si>
  <si>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</si>
  <si>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</si>
  <si>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</si>
  <si>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</si>
  <si>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</si>
  <si>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</si>
  <si>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</si>
  <si>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</si>
  <si>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</si>
  <si>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</si>
  <si>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</si>
  <si>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</si>
  <si>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</si>
  <si>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</si>
  <si>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</si>
  <si>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</si>
  <si>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</si>
  <si>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</si>
  <si>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</si>
  <si>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</si>
  <si>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</si>
  <si>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</si>
  <si>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</si>
  <si>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</si>
  <si>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</si>
  <si>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</si>
  <si>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</si>
  <si>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</si>
  <si>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</si>
  <si>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</si>
  <si>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</si>
  <si>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</si>
  <si>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</si>
  <si>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</si>
  <si>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</si>
  <si>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</si>
  <si>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</si>
  <si>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</si>
  <si>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</si>
  <si>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</si>
  <si>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</si>
  <si>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</si>
  <si>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</si>
  <si>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</si>
  <si>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</si>
  <si>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</si>
  <si>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</si>
  <si>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</si>
  <si>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</si>
  <si>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</si>
  <si>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</si>
  <si>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</si>
  <si>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</si>
  <si>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</si>
  <si>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</si>
  <si>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</si>
  <si>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</si>
  <si>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</si>
  <si>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</si>
  <si>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</si>
  <si>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</si>
  <si>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</si>
  <si>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</si>
  <si>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</si>
  <si>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</si>
  <si>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</si>
  <si>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</si>
  <si>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</si>
  <si>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</si>
  <si>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</si>
  <si>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</si>
  <si>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</si>
  <si>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</si>
  <si>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</si>
  <si>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</si>
  <si>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</si>
  <si>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</si>
  <si>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</si>
  <si>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</si>
  <si>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</si>
  <si>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</si>
  <si>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</si>
  <si>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</si>
  <si>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</si>
  <si>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</si>
  <si>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</si>
  <si>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</si>
  <si>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</si>
  <si>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</si>
  <si>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</si>
  <si>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</si>
  <si>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</si>
  <si>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</si>
  <si>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</si>
  <si>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</si>
  <si>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</si>
  <si>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</si>
  <si>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</si>
  <si>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</si>
  <si>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</si>
  <si>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</si>
  <si>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</si>
  <si>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</si>
  <si>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</si>
  <si>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</si>
  <si>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</si>
  <si>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</si>
  <si>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</si>
  <si>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</si>
  <si>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</si>
  <si>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</si>
  <si>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</si>
  <si>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</si>
  <si>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</si>
  <si>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</si>
  <si>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</si>
  <si>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</si>
  <si>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</si>
  <si>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</si>
  <si>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</si>
  <si>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</si>
  <si>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</si>
  <si>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</si>
  <si>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</si>
  <si>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</si>
  <si>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</si>
  <si>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</si>
  <si>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</si>
  <si>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</si>
  <si>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</si>
  <si>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</si>
  <si>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</si>
  <si>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</si>
  <si>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</si>
  <si>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</si>
  <si>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</si>
  <si>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</si>
  <si>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</si>
  <si>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</si>
  <si>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</si>
  <si>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</si>
  <si>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</si>
  <si>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</si>
  <si>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</si>
  <si>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</si>
  <si>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</si>
  <si>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</si>
  <si>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</si>
  <si>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</si>
  <si>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</si>
  <si>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</si>
  <si>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</si>
  <si>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</si>
  <si>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</si>
  <si>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</si>
  <si>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</si>
  <si>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</si>
  <si>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</si>
  <si>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</si>
  <si>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</si>
  <si>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</si>
  <si>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</si>
  <si>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</si>
  <si>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</si>
  <si>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</si>
  <si>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</si>
  <si>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</si>
  <si>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</si>
  <si>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</si>
  <si>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</si>
  <si>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</si>
  <si>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</si>
  <si>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</si>
  <si>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</si>
  <si>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</si>
  <si>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</si>
  <si>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</si>
  <si>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</si>
  <si>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</si>
  <si>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</si>
  <si>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</si>
  <si>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</si>
  <si>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</si>
  <si>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</si>
  <si>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</si>
  <si>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</si>
  <si>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</si>
  <si>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</si>
  <si>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</si>
  <si>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</si>
  <si>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</si>
  <si>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</si>
  <si>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</si>
  <si>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</si>
  <si>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</si>
  <si>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</si>
  <si>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</si>
  <si>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</si>
  <si>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</si>
  <si>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</si>
  <si>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</si>
  <si>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</si>
  <si>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</si>
  <si>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</si>
  <si>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</si>
  <si>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</si>
  <si>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</si>
  <si>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</si>
  <si>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</si>
  <si>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</si>
  <si>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</si>
  <si>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</si>
  <si>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</si>
  <si>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</si>
  <si>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</si>
  <si>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</si>
  <si>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</si>
  <si>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</si>
  <si>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</si>
  <si>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</si>
  <si>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</si>
  <si>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</si>
  <si>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</si>
  <si>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</si>
  <si>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</si>
  <si>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</si>
  <si>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</si>
  <si>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</si>
  <si>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</si>
  <si>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</si>
  <si>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</si>
  <si>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</si>
  <si>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</si>
  <si>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</si>
  <si>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</si>
  <si>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</si>
  <si>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</si>
  <si>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</si>
  <si>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</si>
  <si>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</si>
  <si>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</si>
  <si>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</si>
  <si>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</si>
  <si>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</si>
  <si>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</si>
  <si>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</si>
  <si>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</si>
  <si>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</si>
  <si>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</si>
  <si>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</si>
  <si>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</si>
  <si>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</si>
  <si>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</si>
  <si>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</si>
  <si>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</si>
  <si>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</si>
  <si>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</si>
  <si>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</si>
  <si>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</si>
  <si>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</si>
  <si>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</si>
  <si>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</si>
  <si>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</si>
  <si>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</si>
  <si>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</si>
  <si>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</si>
  <si>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</si>
  <si>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</si>
  <si>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</si>
  <si>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</si>
  <si>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</si>
  <si>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</si>
  <si>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</si>
  <si>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</si>
  <si>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</si>
  <si>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</si>
  <si>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</si>
  <si>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</si>
  <si>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</si>
  <si>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</si>
  <si>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</si>
  <si>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</si>
  <si>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</si>
  <si>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</si>
  <si>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</si>
  <si>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</si>
  <si>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</si>
  <si>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</si>
  <si>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</si>
  <si>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</si>
  <si>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</si>
  <si>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</si>
  <si>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</si>
  <si>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</si>
  <si>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</si>
  <si>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</si>
  <si>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</si>
  <si>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</si>
  <si>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</si>
  <si>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</si>
  <si>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</si>
  <si>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</si>
  <si>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</si>
  <si>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</si>
  <si>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</si>
  <si>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</si>
  <si>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</si>
  <si>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</si>
  <si>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</si>
  <si>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</si>
  <si>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</si>
  <si>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</si>
  <si>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</si>
  <si>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</si>
  <si>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</si>
  <si>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</si>
  <si>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</si>
  <si>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</si>
  <si>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</si>
  <si>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</si>
  <si>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</si>
  <si>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</si>
  <si>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</si>
  <si>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</si>
  <si>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</si>
  <si>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</si>
  <si>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</si>
  <si>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</si>
  <si>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</si>
  <si>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</si>
  <si>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</si>
  <si>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</si>
  <si>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</si>
  <si>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</si>
  <si>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</si>
  <si>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</si>
  <si>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</si>
  <si>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</si>
  <si>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</si>
  <si>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</si>
  <si>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</si>
  <si>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</si>
  <si>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</si>
  <si>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</si>
  <si>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</si>
  <si>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</si>
  <si>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</si>
  <si>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</si>
  <si>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</si>
  <si>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</si>
  <si>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</si>
  <si>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</si>
  <si>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</si>
  <si>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</si>
  <si>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</si>
  <si>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</si>
  <si>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</si>
  <si>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</si>
  <si>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</si>
  <si>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</si>
  <si>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</si>
  <si>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</si>
  <si>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</si>
  <si>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</si>
  <si>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</si>
  <si>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</si>
  <si>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</si>
  <si>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</si>
  <si>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</si>
  <si>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</si>
  <si>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</si>
  <si>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</si>
  <si>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</si>
  <si>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</si>
  <si>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</si>
  <si>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</si>
  <si>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</si>
  <si>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</si>
  <si>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</si>
  <si>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</si>
  <si>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</si>
  <si>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</si>
  <si>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</si>
  <si>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</si>
  <si>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</si>
  <si>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</si>
  <si>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</si>
  <si>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</si>
  <si>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</si>
  <si>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</si>
  <si>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</si>
  <si>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</si>
  <si>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</si>
  <si>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</si>
  <si>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</si>
  <si>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</si>
  <si>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</si>
  <si>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</si>
  <si>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</si>
  <si>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</si>
  <si>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</si>
  <si>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</si>
  <si>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</si>
  <si>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</si>
  <si>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</si>
  <si>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</si>
  <si>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</si>
  <si>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</si>
  <si>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</si>
  <si>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</si>
  <si>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</si>
  <si>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</si>
  <si>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</si>
  <si>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</si>
  <si>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</si>
  <si>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</si>
  <si>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</si>
  <si>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</si>
  <si>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</si>
  <si>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</si>
  <si>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</si>
  <si>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</si>
  <si>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</si>
  <si>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</si>
  <si>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</si>
  <si>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</si>
  <si>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</si>
  <si>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</si>
  <si>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</si>
  <si>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</si>
  <si>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</si>
  <si>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</si>
  <si>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</si>
  <si>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</si>
  <si>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</si>
  <si>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</si>
  <si>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</si>
  <si>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</si>
  <si>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</si>
  <si>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</si>
  <si>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</si>
  <si>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</si>
  <si>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</si>
  <si>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</si>
  <si>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</si>
  <si>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</si>
  <si>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</si>
  <si>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</si>
  <si>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</si>
  <si>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</si>
  <si>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</si>
  <si>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</si>
  <si>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</si>
  <si>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</si>
  <si>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</si>
  <si>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</si>
  <si>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</si>
  <si>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</si>
  <si>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</si>
  <si>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</si>
  <si>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</si>
  <si>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</si>
  <si>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</si>
  <si>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</si>
  <si>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</si>
  <si>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</si>
  <si>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</si>
  <si>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</si>
  <si>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</si>
  <si>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</si>
  <si>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</si>
  <si>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</si>
  <si>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</si>
  <si>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</si>
  <si>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</si>
  <si>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</si>
  <si>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</si>
  <si>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</si>
  <si>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</si>
  <si>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</si>
  <si>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</si>
  <si>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</si>
  <si>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</si>
  <si>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</si>
  <si>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</si>
  <si>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</si>
  <si>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</si>
  <si>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</si>
  <si>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</si>
  <si>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</si>
  <si>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</si>
  <si>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</si>
  <si>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</si>
  <si>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</si>
  <si>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</si>
  <si>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</si>
  <si>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</si>
  <si>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</si>
  <si>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</si>
  <si>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</si>
  <si>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</si>
  <si>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</si>
  <si>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</si>
  <si>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</si>
  <si>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</si>
  <si>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</si>
  <si>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</si>
  <si>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</si>
  <si>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</si>
  <si>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</si>
  <si>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</si>
  <si>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</si>
  <si>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</si>
  <si>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</si>
  <si>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</si>
  <si>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</si>
  <si>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</si>
  <si>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</si>
  <si>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</si>
  <si>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</si>
  <si>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</si>
  <si>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</si>
  <si>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</si>
  <si>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</si>
  <si>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</si>
  <si>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</si>
  <si>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</si>
  <si>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</si>
  <si>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</si>
  <si>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</si>
  <si>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</si>
  <si>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</si>
  <si>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</si>
  <si>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</si>
  <si>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</si>
  <si>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</si>
  <si>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</si>
  <si>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</si>
  <si>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</si>
  <si>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</si>
  <si>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</si>
  <si>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</si>
  <si>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</si>
  <si>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</si>
  <si>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</si>
  <si>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</si>
  <si>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</si>
  <si>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</si>
  <si>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</si>
  <si>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</si>
  <si>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</si>
  <si>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</si>
  <si>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</si>
  <si>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</si>
  <si>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</si>
  <si>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</si>
  <si>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</si>
  <si>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</si>
  <si>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</si>
  <si>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</si>
  <si>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</si>
  <si>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</si>
  <si>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</si>
  <si>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</si>
  <si>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</si>
  <si>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</si>
  <si>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</si>
  <si>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</si>
  <si>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</si>
  <si>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</si>
  <si>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</si>
  <si>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</si>
  <si>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</si>
  <si>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</si>
  <si>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</si>
  <si>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</si>
  <si>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</si>
  <si>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</si>
  <si>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</si>
  <si>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</si>
  <si>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</si>
  <si>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</si>
  <si>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</si>
  <si>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</si>
  <si>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</si>
  <si>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</si>
  <si>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</si>
  <si>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</si>
  <si>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</si>
  <si>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</si>
  <si>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</si>
  <si>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</si>
  <si>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</si>
  <si>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</si>
  <si>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</si>
  <si>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</si>
  <si>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</si>
  <si>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</si>
  <si>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</si>
  <si>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</si>
  <si>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</si>
  <si>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</si>
  <si>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</si>
  <si>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</si>
  <si>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</si>
  <si>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</si>
  <si>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</si>
  <si>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</si>
  <si>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</si>
  <si>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</si>
  <si>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</si>
  <si>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</si>
  <si>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</si>
  <si>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</si>
  <si>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</si>
  <si>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</si>
  <si>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</si>
  <si>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</si>
  <si>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</si>
  <si>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</si>
  <si>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</si>
  <si>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</si>
  <si>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</si>
  <si>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</si>
  <si>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</si>
  <si>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</si>
  <si>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</si>
  <si>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</si>
  <si>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</si>
  <si>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</si>
  <si>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</si>
  <si>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</si>
  <si>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</si>
  <si>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</si>
  <si>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</si>
  <si>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</si>
  <si>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</si>
  <si>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</si>
  <si>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</si>
  <si>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</si>
  <si>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</si>
  <si>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</si>
  <si>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</si>
  <si>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</si>
  <si>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</si>
  <si>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</si>
  <si>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</si>
  <si>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</si>
  <si>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</si>
  <si>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</si>
  <si>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</si>
  <si>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</si>
  <si>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</si>
  <si>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</si>
  <si>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</si>
  <si>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</si>
  <si>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</si>
  <si>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</si>
  <si>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</si>
  <si>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</si>
  <si>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</si>
  <si>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</si>
  <si>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</si>
  <si>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</si>
  <si>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</si>
  <si>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</si>
  <si>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</si>
  <si>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</si>
  <si>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</si>
  <si>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</si>
  <si>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</si>
  <si>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</si>
  <si>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</si>
  <si>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</si>
  <si>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</si>
  <si>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</si>
  <si>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</si>
  <si>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</si>
  <si>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</si>
  <si>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</si>
  <si>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</si>
  <si>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</si>
  <si>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</si>
  <si>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</si>
  <si>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</si>
  <si>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</si>
  <si>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</si>
  <si>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</si>
  <si>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</si>
  <si>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</si>
  <si>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</si>
  <si>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</si>
  <si>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</si>
  <si>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</si>
  <si>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</si>
  <si>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</si>
  <si>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</si>
  <si>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</si>
  <si>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</si>
  <si>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</si>
  <si>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</si>
  <si>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</si>
  <si>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</si>
  <si>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</si>
  <si>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</si>
  <si>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</si>
  <si>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</si>
  <si>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</si>
  <si>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</si>
  <si>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</si>
  <si>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</si>
  <si>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</si>
  <si>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</si>
  <si>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</si>
  <si>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</si>
  <si>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</si>
  <si>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</si>
  <si>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</si>
  <si>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</si>
  <si>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</si>
  <si>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</si>
  <si>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</si>
  <si>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</si>
  <si>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</si>
  <si>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</si>
  <si>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</si>
  <si>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</si>
  <si>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</si>
  <si>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</si>
  <si>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</si>
  <si>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</si>
  <si>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</si>
  <si>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</si>
  <si>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</si>
  <si>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</si>
  <si>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</si>
  <si>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</si>
  <si>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</si>
  <si>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</si>
  <si>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</si>
  <si>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</si>
  <si>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</si>
  <si>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</si>
  <si>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</si>
  <si>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</si>
  <si>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</si>
  <si>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</si>
  <si>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</si>
  <si>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</si>
  <si>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</si>
  <si>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</si>
  <si>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</si>
  <si>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</si>
  <si>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</si>
  <si>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</si>
  <si>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</si>
  <si>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</si>
  <si>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</si>
  <si>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</si>
  <si>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</si>
  <si>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</si>
  <si>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</si>
  <si>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</si>
  <si>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</si>
  <si>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</si>
  <si>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</si>
  <si>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</si>
  <si>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</si>
  <si>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</si>
  <si>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</si>
  <si>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</si>
  <si>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</si>
  <si>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</si>
  <si>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</si>
  <si>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</si>
  <si>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</si>
  <si>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</si>
  <si>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</si>
  <si>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</si>
  <si>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</si>
  <si>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</si>
  <si>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</si>
  <si>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</si>
  <si>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</si>
  <si>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</si>
  <si>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</si>
  <si>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</si>
  <si>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</si>
  <si>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</si>
  <si>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</si>
  <si>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</si>
  <si>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</si>
  <si>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</si>
  <si>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</si>
  <si>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</si>
  <si>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</si>
  <si>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</si>
  <si>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</si>
  <si>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</si>
  <si>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</si>
  <si>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</si>
  <si>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</si>
  <si>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</si>
  <si>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</si>
  <si>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</si>
  <si>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</si>
  <si>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</si>
  <si>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</si>
  <si>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</si>
  <si>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</si>
  <si>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</si>
  <si>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</si>
  <si>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</si>
  <si>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</si>
  <si>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</si>
  <si>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</si>
  <si>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</si>
  <si>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</si>
  <si>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</si>
  <si>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</si>
  <si>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</si>
  <si>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</si>
  <si>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</si>
  <si>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</si>
  <si>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</si>
  <si>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</si>
  <si>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</si>
  <si>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</si>
  <si>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</si>
  <si>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</si>
  <si>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</si>
  <si>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</si>
  <si>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</si>
  <si>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</si>
  <si>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</si>
  <si>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</si>
  <si>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</si>
  <si>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</si>
  <si>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</si>
  <si>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</si>
  <si>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</si>
  <si>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</si>
  <si>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</si>
  <si>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</si>
  <si>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</si>
  <si>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</si>
  <si>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</si>
  <si>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</si>
  <si>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</si>
  <si>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</si>
  <si>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</si>
  <si>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</si>
  <si>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</si>
  <si>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</si>
  <si>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</si>
  <si>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</si>
  <si>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</si>
  <si>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</si>
  <si>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</si>
  <si>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</si>
  <si>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</si>
  <si>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</si>
  <si>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</si>
  <si>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</si>
  <si>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</si>
  <si>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</si>
  <si>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</si>
  <si>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</si>
  <si>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</si>
  <si>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</si>
  <si>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</si>
  <si>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</si>
  <si>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</si>
  <si>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</si>
  <si>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</si>
  <si>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</si>
  <si>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</si>
  <si>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</si>
  <si>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</si>
  <si>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</si>
  <si>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</si>
  <si>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</si>
  <si>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</si>
  <si>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</si>
  <si>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</si>
  <si>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</si>
  <si>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</si>
  <si>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</si>
  <si>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</si>
  <si>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</si>
  <si>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</si>
  <si>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</si>
  <si>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</si>
  <si>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</si>
  <si>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</si>
  <si>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</si>
  <si>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</si>
  <si>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</si>
  <si>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</si>
  <si>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</si>
  <si>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</si>
  <si>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</si>
  <si>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</si>
  <si>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</si>
  <si>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</si>
  <si>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</si>
  <si>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</si>
  <si>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</si>
  <si>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</si>
  <si>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</si>
  <si>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</si>
  <si>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</si>
  <si>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</si>
  <si>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</si>
  <si>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</si>
  <si>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</si>
  <si>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</si>
  <si>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</si>
  <si>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</si>
  <si>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</si>
  <si>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</si>
  <si>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</si>
  <si>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</si>
  <si>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</si>
  <si>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</si>
  <si>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</si>
  <si>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</si>
  <si>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</si>
  <si>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</si>
  <si>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</si>
  <si>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</si>
  <si>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</si>
  <si>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</si>
  <si>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</si>
  <si>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</si>
  <si>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</si>
  <si>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</si>
  <si>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</si>
  <si>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</si>
  <si>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</si>
  <si>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</si>
  <si>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</si>
  <si>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</si>
  <si>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</si>
  <si>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</si>
  <si>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</si>
  <si>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</si>
  <si>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</si>
  <si>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</si>
  <si>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</si>
  <si>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</si>
  <si>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</si>
  <si>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</si>
  <si>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</si>
  <si>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</si>
  <si>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</si>
  <si>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</si>
  <si>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</si>
  <si>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</si>
  <si>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</si>
  <si>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</si>
  <si>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</si>
  <si>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</si>
  <si>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</si>
  <si>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</si>
  <si>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</si>
  <si>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</si>
  <si>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</si>
  <si>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</si>
  <si>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</si>
  <si>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</si>
  <si>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</si>
  <si>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</si>
  <si>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</si>
  <si>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</si>
  <si>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</si>
  <si>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</si>
  <si>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</si>
  <si>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</si>
  <si>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</si>
  <si>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</si>
  <si>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</si>
  <si>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</si>
  <si>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</si>
  <si>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</si>
  <si>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</si>
  <si>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</si>
  <si>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</si>
  <si>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</si>
  <si>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</si>
  <si>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</si>
  <si>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</si>
  <si>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</si>
  <si>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</si>
  <si>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</si>
  <si>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</si>
  <si>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</si>
  <si>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</si>
  <si>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</si>
  <si>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</si>
  <si>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</si>
  <si>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</si>
  <si>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</si>
  <si>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</si>
  <si>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</si>
  <si>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</si>
  <si>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</si>
  <si>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</si>
  <si>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</si>
  <si>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</si>
  <si>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</si>
  <si>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</si>
  <si>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</si>
  <si>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</si>
  <si>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</si>
  <si>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</si>
  <si>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</si>
  <si>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</si>
  <si>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</si>
  <si>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</si>
  <si>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</si>
  <si>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</si>
  <si>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</si>
  <si>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</si>
  <si>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</si>
  <si>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</si>
  <si>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</si>
  <si>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</si>
  <si>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</si>
  <si>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</si>
  <si>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</si>
  <si>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</si>
  <si>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</si>
  <si>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</si>
  <si>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</si>
  <si>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</si>
  <si>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</si>
  <si>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</si>
  <si>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</si>
  <si>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</si>
  <si>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</si>
  <si>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</si>
  <si>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</si>
  <si>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</si>
  <si>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</si>
  <si>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</si>
  <si>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</si>
  <si>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</si>
  <si>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</si>
  <si>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</si>
  <si>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</si>
  <si>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</si>
  <si>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</si>
  <si>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</si>
  <si>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</si>
  <si>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</si>
  <si>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</si>
  <si>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</si>
  <si>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</si>
  <si>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</si>
  <si>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</si>
  <si>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</si>
  <si>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</si>
  <si>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</si>
  <si>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</si>
  <si>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</si>
  <si>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</si>
  <si>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</si>
  <si>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</si>
  <si>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</si>
  <si>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</si>
  <si>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</si>
  <si>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</si>
  <si>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</si>
  <si>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</si>
  <si>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</si>
  <si>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</si>
  <si>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</si>
  <si>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</si>
  <si>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</si>
  <si>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</si>
  <si>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</si>
  <si>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</si>
  <si>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</si>
  <si>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</si>
  <si>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</si>
  <si>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</si>
  <si>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</si>
  <si>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</si>
  <si>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</si>
  <si>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</si>
  <si>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</si>
  <si>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</si>
  <si>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</si>
  <si>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</si>
  <si>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</si>
  <si>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</si>
  <si>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</si>
  <si>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</si>
  <si>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</si>
  <si>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</si>
  <si>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</si>
  <si>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</si>
  <si>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</si>
  <si>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</si>
  <si>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</si>
  <si>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</si>
  <si>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</si>
  <si>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</si>
  <si>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</si>
  <si>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</si>
  <si>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</si>
  <si>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</si>
  <si>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</si>
  <si>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</si>
  <si>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</si>
  <si>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</si>
  <si>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</si>
  <si>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</si>
  <si>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</si>
  <si>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</si>
  <si>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</si>
  <si>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</si>
  <si>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</si>
  <si>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</si>
  <si>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</si>
  <si>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</si>
  <si>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</si>
  <si>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</si>
  <si>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</si>
  <si>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</si>
  <si>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</si>
  <si>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</si>
  <si>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</si>
  <si>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</si>
  <si>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</si>
  <si>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</si>
  <si>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</si>
  <si>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</si>
  <si>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</si>
  <si>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</si>
  <si>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</si>
  <si>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</si>
  <si>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</si>
  <si>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</si>
  <si>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</si>
  <si>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</si>
  <si>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</si>
  <si>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</si>
  <si>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</si>
  <si>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</si>
  <si>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</si>
  <si>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</si>
  <si>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</si>
  <si>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</si>
  <si>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</si>
  <si>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</si>
  <si>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</si>
  <si>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</si>
  <si>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</si>
  <si>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</si>
  <si>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</si>
  <si>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</si>
  <si>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</si>
  <si>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</si>
  <si>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</si>
  <si>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</si>
  <si>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</si>
  <si>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</si>
  <si>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</si>
  <si>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</si>
  <si>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</si>
  <si>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</si>
  <si>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</si>
  <si>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</si>
  <si>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</si>
  <si>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</si>
  <si>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</si>
  <si>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</si>
  <si>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</si>
  <si>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</si>
  <si>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</si>
  <si>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</si>
  <si>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</si>
  <si>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</si>
  <si>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</si>
  <si>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</si>
  <si>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</si>
  <si>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</si>
  <si>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</si>
  <si>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</si>
  <si>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</si>
  <si>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</si>
  <si>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</si>
  <si>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</si>
  <si>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</si>
  <si>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</si>
  <si>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</si>
  <si>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</si>
  <si>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</si>
  <si>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</si>
  <si>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</si>
  <si>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</si>
  <si>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</si>
  <si>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</si>
  <si>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</si>
  <si>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</si>
  <si>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</si>
  <si>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</si>
  <si>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</si>
  <si>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</si>
  <si>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</si>
  <si>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</si>
  <si>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</si>
  <si>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</si>
  <si>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</si>
  <si>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</si>
  <si>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</si>
  <si>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</si>
  <si>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</si>
  <si>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</si>
  <si>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</si>
  <si>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</si>
  <si>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</si>
  <si>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</si>
  <si>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</si>
  <si>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</si>
  <si>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</si>
  <si>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</si>
  <si>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</si>
  <si>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</si>
  <si>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</si>
  <si>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</si>
  <si>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</si>
  <si>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</si>
  <si>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</si>
  <si>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</si>
  <si>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</si>
  <si>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</si>
  <si>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</si>
  <si>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</si>
  <si>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</si>
  <si>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</si>
  <si>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</si>
  <si>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</si>
  <si>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</si>
  <si>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</si>
  <si>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</si>
  <si>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</si>
  <si>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</si>
  <si>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</si>
  <si>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</si>
  <si>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</si>
  <si>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</si>
  <si>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</si>
  <si>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</si>
  <si>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</si>
  <si>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</si>
  <si>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</si>
  <si>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</si>
  <si>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</si>
  <si>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</si>
  <si>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</si>
  <si>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</si>
  <si>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</si>
  <si>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</si>
  <si>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</si>
  <si>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</si>
  <si>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</si>
  <si>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</si>
  <si>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</si>
  <si>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</si>
  <si>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</si>
  <si>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</si>
  <si>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</si>
  <si>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</si>
  <si>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</si>
  <si>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</si>
  <si>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</si>
  <si>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</si>
  <si>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</si>
  <si>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</si>
  <si>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</si>
  <si>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</si>
  <si>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</si>
  <si>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</si>
  <si>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</si>
  <si>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</si>
  <si>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</si>
  <si>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</si>
  <si>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</si>
  <si>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</si>
  <si>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</si>
  <si>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</si>
  <si>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</si>
  <si>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</si>
  <si>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</si>
  <si>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</si>
  <si>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</si>
  <si>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</si>
  <si>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</si>
  <si>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</si>
  <si>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</si>
  <si>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</si>
  <si>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</si>
  <si>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</si>
  <si>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</si>
  <si>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</si>
  <si>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</si>
  <si>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</si>
  <si>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</si>
  <si>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</si>
  <si>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</si>
  <si>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</si>
  <si>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</si>
  <si>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</si>
  <si>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</si>
  <si>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</si>
  <si>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</si>
  <si>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</si>
  <si>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</si>
  <si>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</si>
  <si>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</si>
  <si>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</si>
  <si>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</si>
  <si>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</si>
  <si>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</si>
  <si>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</si>
  <si>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</si>
  <si>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</si>
  <si>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</si>
  <si>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</si>
  <si>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</si>
  <si>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</si>
  <si>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</si>
  <si>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</si>
  <si>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</si>
  <si>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</si>
  <si>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</si>
  <si>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</si>
  <si>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</si>
  <si>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</si>
  <si>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</si>
  <si>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</si>
  <si>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</si>
  <si>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</si>
  <si>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</si>
  <si>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</si>
  <si>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</si>
  <si>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</si>
  <si>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</si>
  <si>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</si>
  <si>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</si>
  <si>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</si>
  <si>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</si>
  <si>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</si>
  <si>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</si>
  <si>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</si>
  <si>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</si>
  <si>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</si>
  <si>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</si>
  <si>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</si>
  <si>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</si>
  <si>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</si>
  <si>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</si>
  <si>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</si>
  <si>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</si>
  <si>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</si>
  <si>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</si>
  <si>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</si>
  <si>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</si>
  <si>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</si>
  <si>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</si>
  <si>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</si>
  <si>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</si>
  <si>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</si>
  <si>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</si>
  <si>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</si>
  <si>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</si>
  <si>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</si>
  <si>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</si>
  <si>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</si>
  <si>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</si>
  <si>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</si>
  <si>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</si>
  <si>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</si>
  <si>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</si>
  <si>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</si>
  <si>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</si>
  <si>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</si>
  <si>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</si>
  <si>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</si>
  <si>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</si>
  <si>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</si>
  <si>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</si>
  <si>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</si>
  <si>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</si>
  <si>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</si>
  <si>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</si>
  <si>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</si>
  <si>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</si>
  <si>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</si>
  <si>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</si>
  <si>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</si>
  <si>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</si>
  <si>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</si>
  <si>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</si>
  <si>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</si>
  <si>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</si>
  <si>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</si>
  <si>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</si>
  <si>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</si>
  <si>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</si>
  <si>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</si>
  <si>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</si>
  <si>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</si>
  <si>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</si>
  <si>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</si>
  <si>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</si>
  <si>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</si>
  <si>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</si>
  <si>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</si>
  <si>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</si>
  <si>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</si>
  <si>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</si>
  <si>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</si>
  <si>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</si>
  <si>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</si>
  <si>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</si>
  <si>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</si>
  <si>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</si>
  <si>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</si>
  <si>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</si>
  <si>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</si>
  <si>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</si>
  <si>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</si>
  <si>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</si>
  <si>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</si>
  <si>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</si>
  <si>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</si>
  <si>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</si>
  <si>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</si>
  <si>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</si>
  <si>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</si>
  <si>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</si>
  <si>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</si>
  <si>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</si>
  <si>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</si>
  <si>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</si>
  <si>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</si>
  <si>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</si>
  <si>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</si>
  <si>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</si>
  <si>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</si>
  <si>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</si>
  <si>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</si>
  <si>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</si>
  <si>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</si>
  <si>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</si>
  <si>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</si>
  <si>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</si>
  <si>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</si>
  <si>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</si>
  <si>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</si>
  <si>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</si>
  <si>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</si>
  <si>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</si>
  <si>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</si>
  <si>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</si>
  <si>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</si>
  <si>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</si>
  <si>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</si>
  <si>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</si>
  <si>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</si>
  <si>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</si>
  <si>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</si>
  <si>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</si>
  <si>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</si>
  <si>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</si>
  <si>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</si>
  <si>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</si>
  <si>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</si>
  <si>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</si>
  <si>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</si>
  <si>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</si>
  <si>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</si>
  <si>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</si>
  <si>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</si>
  <si>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</si>
  <si>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</si>
  <si>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</si>
  <si>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</si>
  <si>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</si>
  <si>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</si>
  <si>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</si>
  <si>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</si>
  <si>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</si>
  <si>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</si>
  <si>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</si>
  <si>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</si>
  <si>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</si>
  <si>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</si>
  <si>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</si>
  <si>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</si>
  <si>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</si>
  <si>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</si>
  <si>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</si>
  <si>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</si>
  <si>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</si>
  <si>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</si>
  <si>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</si>
  <si>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</si>
  <si>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</si>
  <si>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</si>
  <si>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</si>
  <si>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</si>
  <si>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</si>
  <si>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</si>
  <si>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</si>
  <si>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</si>
  <si>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</si>
  <si>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</si>
  <si>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</si>
  <si>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</si>
  <si>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</si>
  <si>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</si>
  <si>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</si>
  <si>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</si>
  <si>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</si>
  <si>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</si>
  <si>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</si>
  <si>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</si>
  <si>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</si>
  <si>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</si>
  <si>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</si>
  <si>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</si>
  <si>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</si>
  <si>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</si>
  <si>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</si>
  <si>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</si>
  <si>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</si>
  <si>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</si>
  <si>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</si>
  <si>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</si>
  <si>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</si>
  <si>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</si>
  <si>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</si>
  <si>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</si>
  <si>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</si>
  <si>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</si>
  <si>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</si>
  <si>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</si>
  <si>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</si>
  <si>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</si>
  <si>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</si>
  <si>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</si>
  <si>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</si>
  <si>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</si>
  <si>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</si>
  <si>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</si>
  <si>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</si>
  <si>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</si>
  <si>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</si>
  <si>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</si>
  <si>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</si>
  <si>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</si>
  <si>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</si>
  <si>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</si>
  <si>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</si>
  <si>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</si>
  <si>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</si>
  <si>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</si>
  <si>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</si>
  <si>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</si>
  <si>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</si>
  <si>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</si>
  <si>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</si>
  <si>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</si>
  <si>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</si>
  <si>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</si>
  <si>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</si>
  <si>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</si>
  <si>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</si>
  <si>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</si>
  <si>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</si>
  <si>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</si>
  <si>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</si>
  <si>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</si>
  <si>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</si>
  <si>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</si>
  <si>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</si>
  <si>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</si>
  <si>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</si>
  <si>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</si>
  <si>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</si>
  <si>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</si>
  <si>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</si>
  <si>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</si>
  <si>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</si>
  <si>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</si>
  <si>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</si>
  <si>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</si>
  <si>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</si>
  <si>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</si>
  <si>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</si>
  <si>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</si>
  <si>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</si>
  <si>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</si>
  <si>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</si>
  <si>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</si>
  <si>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</si>
  <si>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</si>
  <si>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</si>
  <si>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</si>
  <si>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</si>
  <si>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</si>
  <si>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</si>
  <si>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</si>
  <si>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</si>
  <si>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</si>
  <si>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</si>
  <si>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</si>
  <si>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</si>
  <si>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</si>
  <si>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</si>
  <si>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</si>
  <si>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</si>
  <si>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</si>
  <si>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</si>
  <si>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</si>
  <si>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</si>
  <si>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</si>
  <si>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</si>
  <si>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</si>
  <si>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</si>
  <si>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</si>
  <si>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</si>
  <si>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</si>
  <si>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</si>
  <si>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</si>
  <si>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</si>
  <si>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</si>
  <si>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</si>
  <si>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</si>
  <si>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</si>
  <si>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</si>
  <si>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</si>
  <si>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</si>
  <si>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</si>
  <si>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</si>
  <si>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</si>
  <si>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</si>
  <si>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</si>
  <si>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</si>
  <si>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</si>
  <si>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</si>
  <si>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</si>
  <si>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</si>
  <si>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</si>
  <si>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</si>
  <si>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</si>
  <si>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</si>
  <si>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</si>
  <si>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</si>
  <si>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</si>
  <si>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</si>
  <si>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</si>
  <si>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</si>
  <si>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</si>
  <si>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</si>
  <si>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</si>
  <si>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</si>
  <si>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</si>
  <si>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</si>
  <si>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</si>
  <si>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</si>
  <si>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</si>
  <si>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</si>
  <si>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</si>
  <si>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</si>
  <si>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</si>
  <si>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</si>
  <si>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</si>
  <si>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</si>
  <si>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</si>
  <si>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</si>
  <si>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</si>
  <si>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</si>
  <si>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</si>
  <si>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</si>
  <si>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</si>
  <si>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</si>
  <si>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</si>
  <si>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</si>
  <si>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</si>
  <si>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</si>
  <si>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</si>
  <si>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</si>
  <si>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</si>
  <si>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</si>
  <si>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</si>
  <si>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</si>
  <si>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</si>
  <si>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</si>
  <si>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</si>
  <si>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</si>
  <si>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</si>
  <si>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</si>
  <si>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</si>
  <si>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</si>
  <si>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</si>
  <si>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</si>
  <si>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</si>
  <si>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</si>
  <si>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</si>
  <si>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</si>
  <si>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</si>
  <si>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</si>
  <si>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</si>
  <si>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</si>
  <si>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</si>
  <si>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</si>
  <si>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</si>
  <si>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</si>
  <si>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</si>
  <si>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</si>
  <si>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</si>
  <si>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</si>
  <si>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</si>
  <si>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</si>
  <si>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</si>
  <si>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</si>
  <si>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</si>
  <si>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</si>
  <si>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</si>
  <si>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</si>
  <si>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</si>
  <si>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</si>
  <si>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</si>
  <si>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</si>
  <si>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</si>
  <si>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</si>
  <si>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</si>
  <si>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</si>
  <si>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</si>
  <si>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</si>
  <si>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</si>
  <si>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</si>
  <si>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</si>
  <si>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</si>
  <si>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</si>
  <si>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</si>
  <si>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</si>
  <si>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</si>
  <si>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</si>
  <si>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</si>
  <si>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</si>
  <si>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</si>
  <si>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</si>
  <si>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</si>
  <si>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</si>
  <si>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</si>
  <si>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</si>
  <si>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</si>
  <si>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</si>
  <si>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</si>
  <si>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</si>
  <si>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</si>
  <si>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</si>
  <si>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</si>
  <si>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</si>
  <si>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</si>
  <si>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</si>
  <si>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</si>
  <si>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</si>
  <si>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</si>
  <si>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</si>
  <si>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</si>
  <si>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</si>
  <si>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</si>
  <si>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</si>
  <si>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</si>
  <si>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</si>
  <si>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</si>
  <si>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</si>
  <si>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</si>
  <si>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</si>
  <si>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</si>
  <si>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</si>
  <si>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</si>
  <si>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</si>
  <si>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</si>
  <si>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</si>
  <si>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</si>
  <si>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</si>
  <si>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</si>
  <si>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</si>
  <si>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</si>
  <si>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</si>
  <si>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</si>
  <si>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</si>
  <si>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</si>
  <si>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</si>
  <si>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</si>
  <si>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</si>
  <si>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</si>
  <si>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</si>
  <si>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</si>
  <si>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</si>
  <si>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</si>
  <si>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</si>
  <si>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</si>
  <si>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</si>
  <si>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</si>
  <si>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</si>
  <si>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</si>
  <si>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</si>
  <si>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</si>
  <si>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</si>
  <si>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</si>
  <si>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</si>
  <si>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</si>
  <si>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</si>
  <si>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</si>
  <si>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</si>
  <si>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</si>
  <si>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</si>
  <si>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</si>
  <si>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</si>
  <si>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</si>
  <si>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</si>
  <si>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</si>
  <si>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</si>
  <si>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</si>
  <si>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</si>
  <si>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</si>
  <si>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</si>
  <si>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</si>
  <si>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</si>
  <si>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</si>
  <si>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</si>
  <si>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</si>
  <si>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</si>
  <si>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</si>
  <si>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</si>
  <si>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</si>
  <si>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</si>
  <si>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</si>
  <si>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</si>
  <si>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</si>
  <si>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</si>
  <si>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</si>
  <si>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</si>
  <si>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</si>
  <si>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</si>
  <si>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</si>
  <si>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</si>
  <si>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</si>
  <si>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</si>
  <si>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</si>
  <si>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</si>
  <si>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</si>
  <si>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</si>
  <si>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</si>
  <si>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</si>
  <si>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</si>
  <si>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</si>
  <si>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</si>
  <si>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</si>
  <si>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</si>
  <si>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</si>
  <si>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</si>
  <si>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</si>
  <si>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</si>
  <si>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</si>
  <si>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</si>
  <si>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</si>
  <si>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</si>
  <si>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</si>
  <si>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</si>
  <si>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</si>
  <si>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</si>
  <si>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</si>
  <si>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</si>
  <si>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</si>
  <si>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</si>
  <si>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</si>
  <si>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</si>
  <si>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</si>
  <si>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</si>
  <si>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</si>
  <si>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</si>
  <si>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</si>
  <si>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</si>
  <si>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</si>
  <si>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</si>
  <si>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</si>
  <si>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</si>
  <si>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</si>
  <si>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</si>
  <si>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</si>
  <si>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</si>
  <si>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</si>
  <si>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</si>
  <si>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</si>
  <si>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</si>
  <si>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</si>
  <si>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</si>
  <si>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</si>
  <si>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</si>
  <si>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</si>
  <si>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</si>
  <si>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</si>
  <si>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</si>
  <si>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</si>
  <si>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</si>
  <si>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</si>
  <si>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</si>
  <si>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</si>
  <si>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</si>
  <si>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</si>
  <si>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</si>
  <si>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</si>
  <si>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</si>
  <si>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</si>
  <si>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</si>
  <si>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</si>
  <si>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</si>
  <si>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</si>
  <si>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</si>
  <si>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</si>
  <si>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</si>
  <si>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</si>
  <si>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</si>
  <si>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</si>
  <si>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</si>
  <si>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</si>
  <si>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</si>
  <si>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</si>
  <si>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</si>
  <si>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</si>
  <si>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</si>
  <si>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</si>
  <si>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</si>
  <si>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</si>
  <si>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</si>
  <si>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</si>
  <si>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</si>
  <si>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</si>
  <si>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</si>
  <si>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</si>
  <si>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</si>
  <si>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</si>
  <si>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</si>
  <si>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</si>
  <si>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</si>
  <si>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</si>
  <si>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</si>
  <si>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</si>
  <si>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</si>
  <si>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</si>
  <si>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</si>
  <si>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</si>
  <si>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</si>
  <si>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</si>
  <si>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</si>
  <si>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</si>
  <si>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</si>
  <si>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</si>
  <si>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</si>
  <si>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</si>
  <si>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</si>
  <si>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</si>
  <si>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</si>
  <si>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</si>
  <si>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</si>
  <si>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</si>
  <si>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</si>
  <si>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</si>
  <si>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</si>
  <si>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</si>
  <si>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</si>
  <si>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</si>
  <si>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</si>
  <si>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</si>
  <si>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</si>
  <si>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</si>
  <si>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</si>
  <si>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</si>
  <si>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</si>
  <si>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</si>
  <si>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</si>
  <si>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</si>
  <si>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</si>
  <si>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</si>
  <si>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</si>
  <si>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</si>
  <si>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</si>
  <si>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</si>
  <si>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</si>
  <si>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</si>
  <si>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</si>
  <si>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</si>
  <si>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</si>
  <si>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</si>
  <si>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</si>
  <si>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</si>
  <si>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</si>
  <si>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</si>
  <si>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</si>
  <si>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</si>
  <si>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</si>
  <si>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</si>
  <si>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</si>
  <si>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</si>
  <si>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</si>
  <si>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</si>
  <si>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</si>
  <si>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</si>
  <si>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</si>
  <si>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</si>
  <si>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</si>
  <si>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</si>
  <si>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</si>
  <si>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</si>
  <si>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</si>
  <si>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</si>
  <si>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</si>
  <si>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</si>
  <si>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</si>
  <si>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</si>
  <si>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</si>
  <si>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</si>
  <si>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</si>
  <si>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</si>
  <si>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</si>
  <si>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</si>
  <si>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</si>
  <si>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</si>
  <si>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</si>
  <si>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</si>
  <si>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</si>
  <si>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</si>
  <si>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</si>
  <si>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</si>
  <si>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</si>
  <si>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</si>
  <si>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</si>
  <si>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</si>
  <si>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</si>
  <si>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</si>
  <si>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</si>
  <si>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</si>
  <si>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</si>
  <si>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</si>
  <si>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</si>
  <si>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</si>
  <si>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</si>
  <si>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</si>
  <si>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</si>
  <si>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</si>
  <si>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</si>
  <si>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</si>
  <si>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</si>
  <si>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</si>
  <si>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</si>
  <si>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</si>
  <si>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</si>
  <si>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</si>
  <si>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</si>
  <si>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</si>
  <si>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</si>
  <si>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</si>
  <si>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</si>
  <si>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</si>
  <si>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</si>
  <si>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</si>
  <si>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</si>
  <si>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</si>
  <si>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</si>
  <si>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</si>
  <si>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</si>
  <si>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</si>
  <si>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</si>
  <si>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</si>
  <si>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</si>
  <si>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</si>
  <si>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</si>
  <si>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</si>
  <si>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</si>
  <si>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</si>
  <si>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</si>
  <si>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</si>
  <si>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</si>
  <si>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</si>
  <si>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</si>
  <si>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</si>
  <si>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</si>
  <si>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</si>
  <si>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</si>
  <si>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</si>
  <si>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</si>
  <si>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</si>
  <si>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</si>
  <si>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</si>
  <si>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</si>
  <si>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</si>
  <si>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</si>
  <si>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</si>
  <si>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</si>
  <si>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</si>
  <si>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</si>
  <si>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</si>
  <si>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</si>
  <si>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</si>
  <si>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</si>
  <si>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</si>
  <si>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</si>
  <si>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</si>
  <si>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</si>
  <si>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</si>
  <si>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</si>
  <si>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</si>
  <si>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</si>
  <si>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</si>
  <si>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</si>
  <si>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</si>
  <si>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</si>
  <si>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</si>
  <si>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</si>
  <si>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</si>
  <si>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</si>
  <si>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</si>
  <si>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</si>
  <si>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</si>
  <si>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</si>
  <si>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</si>
  <si>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</si>
  <si>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</si>
  <si>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</si>
  <si>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</si>
  <si>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</si>
  <si>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</si>
  <si>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</si>
  <si>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</si>
  <si>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</si>
  <si>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</si>
  <si>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</si>
  <si>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</si>
  <si>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</si>
  <si>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</si>
  <si>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</si>
  <si>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</si>
  <si>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</si>
  <si>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</si>
  <si>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</si>
  <si>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</si>
  <si>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</si>
  <si>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</si>
  <si>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</si>
  <si>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</si>
  <si>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</si>
  <si>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</si>
  <si>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</si>
  <si>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</si>
  <si>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</si>
  <si>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</si>
  <si>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</si>
  <si>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</si>
  <si>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</si>
  <si>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</si>
  <si>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</si>
  <si>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</si>
  <si>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</si>
  <si>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</si>
  <si>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</si>
  <si>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</si>
  <si>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</si>
  <si>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</si>
  <si>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</si>
  <si>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</si>
  <si>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</si>
  <si>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</si>
  <si>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</si>
  <si>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</si>
  <si>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</si>
  <si>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</si>
  <si>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</si>
  <si>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</si>
  <si>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</si>
  <si>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</si>
  <si>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</si>
  <si>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</si>
  <si>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</si>
  <si>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</si>
  <si>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</si>
  <si>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</si>
  <si>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</si>
  <si>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</si>
  <si>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</si>
  <si>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</si>
  <si>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</si>
  <si>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</si>
  <si>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</si>
  <si>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</si>
  <si>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</si>
  <si>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</si>
  <si>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</si>
  <si>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</si>
  <si>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</si>
  <si>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</si>
  <si>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</si>
  <si>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</si>
  <si>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</si>
  <si>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</si>
  <si>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</si>
  <si>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</si>
  <si>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</si>
  <si>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</si>
  <si>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</si>
  <si>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</si>
  <si>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</si>
  <si>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</si>
  <si>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</si>
  <si>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</si>
  <si>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</si>
  <si>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</si>
  <si>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</si>
  <si>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</si>
  <si>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</si>
  <si>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</si>
  <si>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</si>
  <si>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</si>
  <si>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</si>
  <si>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</si>
  <si>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</si>
  <si>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</si>
  <si>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</si>
  <si>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</si>
  <si>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</si>
  <si>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</si>
  <si>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</si>
  <si>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</si>
  <si>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</si>
  <si>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</si>
  <si>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</si>
  <si>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</si>
  <si>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</si>
  <si>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</si>
  <si>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</si>
  <si>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</si>
  <si>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</si>
  <si>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</si>
  <si>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</si>
  <si>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</si>
  <si>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</si>
  <si>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</si>
  <si>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</si>
  <si>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</si>
  <si>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</si>
  <si>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</si>
  <si>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</si>
  <si>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</si>
  <si>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</si>
  <si>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</si>
  <si>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</si>
  <si>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</si>
  <si>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</si>
  <si>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</si>
  <si>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</si>
  <si>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</si>
  <si>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</si>
  <si>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</si>
  <si>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</si>
  <si>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</si>
  <si>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</si>
  <si>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</si>
  <si>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</si>
  <si>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</si>
  <si>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</si>
  <si>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</si>
  <si>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</si>
  <si>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</si>
  <si>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</si>
  <si>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</si>
  <si>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</si>
  <si>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</si>
  <si>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</si>
  <si>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</si>
  <si>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</si>
  <si>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</si>
  <si>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</si>
  <si>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</si>
  <si>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</si>
  <si>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</si>
  <si>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</si>
  <si>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</si>
  <si>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</si>
  <si>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</si>
  <si>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</si>
  <si>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</si>
  <si>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</si>
  <si>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</si>
  <si>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</si>
  <si>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</si>
  <si>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</si>
  <si>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</si>
  <si>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</si>
  <si>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</si>
  <si>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</si>
  <si>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</si>
  <si>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</si>
  <si>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</si>
  <si>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</si>
  <si>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</si>
  <si>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</si>
  <si>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</si>
  <si>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</si>
  <si>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</si>
  <si>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</si>
  <si>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</si>
  <si>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</si>
  <si>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</si>
  <si>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</si>
  <si>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</si>
  <si>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</si>
  <si>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</si>
  <si>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</si>
  <si>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</si>
  <si>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</si>
  <si>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</si>
  <si>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</si>
  <si>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</si>
  <si>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</si>
  <si>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</si>
  <si>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</si>
  <si>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</si>
  <si>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</si>
  <si>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</si>
  <si>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</si>
  <si>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</si>
  <si>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</si>
  <si>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</si>
  <si>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</si>
  <si>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</si>
  <si>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</si>
  <si>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</si>
  <si>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</si>
  <si>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</si>
  <si>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</si>
  <si>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</si>
  <si>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</si>
  <si>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</si>
  <si>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</si>
  <si>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</si>
  <si>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</si>
  <si>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</si>
  <si>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</si>
  <si>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</si>
  <si>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</si>
  <si>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</si>
  <si>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</si>
  <si>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</si>
  <si>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</si>
  <si>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</si>
  <si>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</si>
  <si>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</si>
  <si>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</si>
  <si>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</si>
  <si>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</si>
  <si>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</si>
  <si>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</si>
  <si>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</si>
  <si>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</si>
  <si>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</si>
  <si>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</si>
  <si>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</si>
  <si>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</si>
  <si>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</si>
  <si>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</si>
  <si>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</si>
  <si>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</si>
  <si>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</si>
  <si>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</si>
  <si>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</si>
  <si>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</si>
  <si>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</si>
  <si>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</si>
  <si>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</si>
  <si>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</si>
  <si>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</si>
  <si>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</si>
  <si>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</si>
  <si>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</si>
  <si>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</si>
  <si>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</si>
  <si>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</si>
  <si>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</si>
  <si>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</si>
  <si>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</si>
  <si>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</si>
  <si>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</si>
  <si>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</si>
  <si>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</si>
  <si>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</si>
  <si>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</si>
  <si>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</si>
  <si>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</si>
  <si>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</si>
  <si>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</si>
  <si>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</si>
  <si>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</si>
  <si>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</si>
  <si>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</si>
  <si>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</si>
  <si>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</si>
  <si>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</si>
  <si>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</si>
  <si>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</si>
  <si>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</si>
  <si>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</si>
  <si>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</si>
  <si>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</si>
  <si>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</si>
  <si>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</si>
  <si>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</si>
  <si>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</si>
  <si>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</si>
  <si>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</si>
  <si>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</si>
  <si>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</si>
  <si>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</si>
  <si>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</si>
  <si>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</si>
  <si>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</si>
  <si>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</si>
  <si>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</si>
  <si>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</si>
  <si>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</si>
  <si>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</si>
  <si>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</si>
  <si>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</si>
  <si>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</si>
  <si>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</si>
  <si>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</si>
  <si>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</si>
  <si>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</si>
  <si>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</si>
  <si>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</si>
  <si>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</si>
  <si>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</si>
  <si>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</si>
  <si>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</si>
  <si>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</si>
  <si>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</si>
  <si>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</si>
  <si>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</si>
  <si>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</si>
  <si>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</si>
  <si>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</si>
  <si>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</si>
  <si>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</si>
  <si>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</si>
  <si>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</si>
  <si>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</si>
  <si>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</si>
  <si>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</si>
  <si>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</si>
  <si>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</si>
  <si>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</si>
  <si>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</si>
  <si>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</si>
  <si>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</si>
  <si>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</si>
  <si>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</si>
  <si>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</si>
  <si>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</si>
  <si>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</si>
  <si>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</si>
  <si>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</si>
  <si>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</si>
  <si>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</si>
  <si>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</si>
  <si>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</si>
  <si>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</si>
  <si>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</si>
  <si>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</si>
  <si>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</si>
  <si>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</si>
  <si>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</si>
  <si>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</si>
  <si>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</si>
  <si>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</si>
  <si>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</si>
  <si>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</si>
  <si>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</si>
  <si>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</si>
  <si>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</si>
  <si>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</si>
  <si>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</si>
  <si>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</si>
  <si>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</si>
  <si>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</si>
  <si>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</si>
  <si>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</si>
  <si>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</si>
  <si>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</si>
  <si>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</si>
  <si>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</si>
  <si>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</si>
  <si>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</si>
  <si>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</si>
  <si>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</si>
  <si>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</si>
  <si>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</si>
  <si>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</si>
  <si>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</si>
  <si>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</si>
  <si>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</si>
  <si>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</si>
  <si>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</si>
  <si>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</si>
  <si>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</si>
  <si>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</si>
  <si>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</si>
  <si>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</si>
  <si>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</si>
  <si>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</si>
  <si>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</si>
  <si>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</si>
  <si>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</si>
  <si>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</si>
  <si>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</si>
  <si>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</si>
  <si>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</si>
  <si>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</si>
  <si>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</si>
  <si>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</si>
  <si>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</si>
  <si>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</si>
  <si>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</si>
  <si>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</si>
  <si>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</si>
  <si>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</si>
  <si>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</si>
  <si>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</si>
  <si>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</si>
  <si>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</si>
  <si>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</si>
  <si>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</si>
  <si>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</si>
  <si>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</si>
  <si>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</si>
  <si>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</si>
  <si>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</si>
  <si>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</si>
  <si>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</si>
  <si>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</si>
  <si>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</si>
  <si>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</si>
  <si>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</si>
  <si>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</si>
  <si>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</si>
  <si>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</si>
  <si>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</si>
  <si>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</si>
  <si>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</si>
  <si>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</si>
  <si>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</si>
  <si>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</si>
  <si>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</si>
  <si>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</si>
  <si>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</si>
  <si>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</si>
  <si>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</si>
  <si>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</si>
  <si>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</si>
  <si>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</si>
  <si>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</si>
  <si>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</si>
  <si>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</si>
  <si>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</si>
  <si>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</si>
  <si>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</si>
  <si>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</si>
  <si>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</si>
  <si>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</si>
  <si>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</si>
  <si>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</si>
  <si>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</si>
  <si>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</si>
  <si>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</si>
  <si>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</si>
  <si>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</si>
  <si>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</si>
  <si>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</si>
  <si>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</si>
  <si>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</si>
  <si>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</si>
  <si>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</si>
  <si>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</si>
  <si>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</si>
  <si>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</si>
  <si>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</si>
  <si>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</si>
  <si>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</si>
  <si>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</si>
  <si>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</si>
  <si>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</si>
  <si>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</si>
  <si>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</si>
  <si>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</si>
  <si>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</si>
  <si>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</si>
  <si>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</si>
  <si>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</si>
  <si>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</si>
  <si>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</si>
  <si>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</si>
  <si>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</si>
  <si>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</si>
  <si>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</si>
  <si>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</si>
  <si>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</si>
  <si>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</si>
  <si>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</si>
  <si>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</si>
  <si>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</si>
  <si>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</si>
  <si>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</si>
  <si>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</si>
  <si>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</si>
  <si>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</si>
  <si>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</si>
  <si>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</si>
  <si>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</si>
  <si>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</si>
  <si>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</si>
  <si>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</si>
  <si>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</si>
  <si>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</si>
  <si>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</si>
  <si>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</si>
  <si>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</si>
  <si>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</si>
  <si>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</si>
  <si>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</si>
  <si>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</si>
  <si>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</si>
  <si>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</si>
  <si>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</si>
  <si>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</si>
  <si>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</si>
  <si>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</si>
  <si>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</si>
  <si>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</si>
  <si>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</si>
  <si>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</si>
  <si>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</si>
  <si>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</si>
  <si>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</si>
  <si>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</si>
  <si>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</si>
  <si>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</si>
  <si>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</si>
  <si>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</si>
  <si>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</si>
  <si>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</si>
  <si>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</si>
  <si>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</si>
  <si>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</si>
  <si>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</si>
  <si>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</si>
  <si>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</si>
  <si>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</si>
  <si>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</si>
  <si>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</si>
  <si>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</si>
  <si>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</si>
  <si>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</si>
  <si>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</si>
  <si>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</si>
  <si>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</si>
  <si>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</si>
  <si>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</si>
  <si>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</si>
  <si>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</si>
  <si>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</si>
  <si>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</si>
  <si>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</si>
  <si>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</si>
  <si>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</si>
  <si>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</si>
  <si>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</si>
  <si>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</si>
  <si>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</si>
  <si>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</si>
  <si>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</si>
  <si>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</si>
  <si>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</si>
  <si>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</si>
  <si>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</si>
  <si>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</si>
  <si>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</si>
  <si>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</si>
  <si>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</si>
  <si>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</si>
  <si>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</si>
  <si>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</si>
  <si>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</si>
  <si>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</si>
  <si>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</si>
  <si>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</si>
  <si>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</si>
  <si>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</si>
  <si>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</si>
  <si>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</si>
  <si>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</si>
  <si>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</si>
  <si>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</si>
  <si>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</si>
  <si>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</si>
  <si>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</si>
  <si>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</si>
  <si>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</si>
  <si>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</si>
  <si>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</si>
  <si>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</si>
  <si>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</si>
  <si>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</si>
  <si>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</si>
  <si>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</si>
  <si>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</si>
  <si>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</si>
  <si>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</si>
  <si>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</si>
  <si>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</si>
  <si>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</si>
  <si>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</si>
  <si>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</si>
  <si>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</si>
  <si>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</si>
  <si>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</si>
  <si>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</si>
  <si>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</si>
  <si>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</si>
  <si>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</si>
  <si>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</si>
  <si>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</si>
  <si>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</si>
  <si>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</si>
  <si>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</si>
  <si>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</si>
  <si>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</si>
  <si>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</si>
  <si>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</si>
  <si>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</si>
  <si>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</si>
  <si>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</si>
  <si>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</si>
  <si>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</si>
  <si>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</si>
  <si>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</si>
  <si>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</si>
  <si>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</si>
  <si>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</si>
  <si>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</si>
  <si>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</si>
  <si>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</si>
  <si>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</si>
  <si>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</si>
  <si>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</si>
  <si>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</si>
  <si>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</si>
  <si>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</si>
  <si>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</si>
  <si>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</si>
  <si>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</si>
  <si>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</si>
  <si>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</si>
  <si>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</si>
  <si>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</si>
  <si>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</si>
  <si>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</si>
  <si>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</si>
  <si>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</si>
  <si>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</si>
  <si>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</si>
  <si>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</si>
  <si>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</si>
  <si>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</si>
  <si>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</si>
  <si>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</si>
  <si>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</si>
  <si>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</si>
  <si>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</si>
  <si>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</si>
  <si>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</si>
  <si>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</si>
  <si>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</si>
  <si>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</si>
  <si>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</si>
  <si>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</si>
  <si>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</si>
  <si>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</si>
  <si>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</si>
  <si>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</si>
  <si>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</si>
  <si>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</si>
  <si>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</si>
  <si>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</si>
  <si>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</si>
  <si>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</si>
  <si>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</si>
  <si>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</si>
  <si>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</si>
  <si>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</si>
  <si>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</si>
  <si>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</si>
  <si>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</si>
  <si>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</si>
  <si>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</si>
  <si>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</si>
  <si>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</si>
  <si>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</si>
  <si>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</si>
  <si>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</si>
  <si>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</si>
  <si>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</si>
  <si>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</si>
  <si>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</si>
  <si>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</si>
  <si>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</si>
  <si>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</si>
  <si>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</si>
  <si>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</si>
  <si>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</si>
  <si>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</si>
  <si>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</si>
  <si>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</si>
  <si>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</si>
  <si>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</si>
  <si>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</si>
  <si>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</si>
  <si>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</si>
  <si>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</si>
  <si>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</si>
  <si>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</si>
  <si>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</si>
  <si>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</si>
  <si>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</si>
  <si>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</si>
  <si>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</si>
  <si>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</si>
  <si>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</si>
  <si>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</si>
  <si>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</si>
  <si>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</si>
  <si>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</si>
  <si>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</si>
  <si>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</si>
  <si>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</si>
  <si>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</si>
  <si>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</si>
  <si>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</si>
  <si>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</si>
  <si>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</si>
  <si>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</si>
  <si>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</si>
  <si>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</si>
  <si>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</si>
  <si>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</si>
  <si>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</si>
  <si>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</si>
  <si>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</si>
  <si>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</si>
  <si>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</si>
  <si>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</si>
  <si>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</si>
  <si>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</si>
  <si>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</si>
  <si>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</si>
  <si>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</si>
  <si>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</si>
  <si>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</si>
  <si>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</si>
  <si>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</si>
  <si>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</si>
  <si>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</si>
  <si>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</si>
  <si>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</si>
  <si>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</si>
  <si>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</si>
  <si>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</si>
  <si>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</si>
  <si>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</si>
  <si>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</si>
  <si>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</si>
  <si>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</si>
  <si>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</si>
  <si>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</si>
  <si>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</si>
  <si>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</si>
  <si>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</si>
  <si>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</si>
  <si>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</si>
  <si>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</si>
  <si>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</si>
  <si>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</si>
  <si>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</si>
  <si>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</si>
  <si>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</si>
  <si>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</si>
  <si>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</si>
  <si>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</si>
  <si>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</si>
  <si>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</si>
  <si>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</si>
  <si>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</si>
  <si>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</si>
  <si>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</si>
  <si>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</si>
  <si>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</si>
  <si>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</si>
  <si>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</si>
  <si>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</si>
  <si>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</si>
  <si>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</si>
  <si>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</si>
  <si>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</si>
  <si>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</si>
  <si>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</si>
  <si>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</si>
  <si>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</si>
  <si>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</si>
  <si>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</si>
  <si>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</si>
  <si>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</si>
  <si>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</si>
  <si>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</si>
  <si>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</si>
  <si>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</si>
  <si>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</si>
  <si>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</si>
  <si>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</si>
  <si>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</si>
  <si>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</si>
  <si>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</si>
  <si>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</si>
  <si>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</si>
  <si>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</si>
  <si>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</si>
  <si>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</si>
  <si>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</si>
  <si>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</si>
  <si>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</si>
  <si>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</si>
  <si>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</si>
  <si>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</si>
  <si>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</si>
  <si>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</si>
  <si>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</si>
  <si>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</si>
  <si>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</si>
  <si>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</si>
  <si>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</si>
  <si>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</si>
  <si>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</si>
  <si>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</si>
  <si>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</si>
  <si>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</si>
  <si>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</si>
  <si>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</si>
  <si>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</si>
  <si>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</si>
  <si>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</si>
  <si>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</si>
  <si>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</si>
  <si>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</si>
  <si>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</si>
  <si>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</si>
  <si>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</si>
  <si>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</si>
  <si>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</si>
  <si>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</si>
  <si>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</si>
  <si>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</si>
  <si>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</si>
  <si>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</si>
  <si>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</si>
  <si>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</si>
  <si>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</si>
  <si>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</si>
  <si>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</si>
  <si>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</si>
  <si>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</si>
  <si>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</si>
  <si>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</si>
  <si>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</si>
  <si>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</si>
  <si>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</si>
  <si>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</si>
  <si>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</si>
  <si>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</si>
  <si>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</si>
  <si>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</si>
  <si>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</si>
  <si>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</si>
  <si>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</si>
  <si>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</si>
  <si>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</si>
  <si>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</si>
  <si>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</si>
  <si>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</si>
  <si>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</si>
  <si>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</si>
  <si>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</si>
  <si>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</si>
  <si>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</si>
  <si>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</si>
  <si>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</si>
  <si>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</si>
  <si>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</si>
  <si>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</si>
  <si>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</si>
  <si>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</si>
  <si>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</si>
  <si>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</si>
  <si>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</si>
  <si>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</si>
  <si>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</si>
  <si>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</si>
  <si>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</si>
  <si>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</si>
  <si>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</si>
  <si>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</si>
  <si>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</si>
  <si>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</si>
  <si>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</si>
  <si>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</si>
  <si>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</si>
  <si>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</si>
  <si>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</si>
  <si>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</si>
  <si>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</si>
  <si>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</si>
  <si>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</si>
  <si>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</si>
  <si>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</si>
  <si>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</si>
  <si>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</si>
  <si>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</si>
  <si>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</si>
  <si>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</si>
  <si>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</si>
  <si>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</si>
  <si>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</si>
  <si>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</si>
  <si>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</si>
  <si>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</si>
  <si>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</si>
  <si>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</si>
  <si>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</si>
  <si>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</si>
  <si>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</si>
  <si>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</si>
  <si>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</si>
  <si>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</si>
  <si>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</si>
  <si>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</si>
  <si>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</si>
  <si>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</si>
  <si>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</si>
  <si>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</si>
  <si>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</si>
  <si>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</si>
  <si>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</si>
  <si>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</si>
  <si>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</si>
  <si>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</si>
  <si>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</si>
  <si>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</si>
  <si>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</si>
  <si>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</si>
  <si>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</si>
  <si>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</si>
  <si>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</si>
  <si>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</si>
  <si>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</si>
  <si>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</si>
  <si>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</si>
  <si>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</si>
  <si>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</si>
  <si>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</si>
  <si>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</si>
  <si>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</si>
  <si>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</si>
  <si>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</si>
  <si>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</si>
  <si>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</si>
  <si>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</si>
  <si>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</si>
  <si>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</si>
  <si>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</si>
  <si>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</si>
  <si>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</si>
  <si>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</si>
  <si>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</si>
  <si>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</si>
  <si>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</si>
  <si>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</si>
  <si>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</si>
  <si>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</si>
  <si>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</si>
  <si>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</si>
  <si>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</si>
  <si>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</si>
  <si>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</si>
  <si>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</si>
  <si>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</si>
  <si>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</si>
  <si>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</si>
  <si>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</si>
  <si>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</si>
  <si>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</si>
  <si>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</si>
  <si>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</si>
  <si>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</si>
  <si>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</si>
  <si>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</si>
  <si>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</si>
  <si>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</si>
  <si>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</si>
  <si>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</si>
  <si>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</si>
  <si>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</si>
  <si>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</si>
  <si>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</si>
  <si>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</si>
  <si>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</si>
  <si>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</si>
  <si>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</si>
  <si>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</si>
  <si>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</si>
  <si>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</si>
  <si>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</si>
  <si>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</si>
  <si>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</si>
  <si>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</si>
  <si>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</si>
  <si>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</si>
  <si>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</si>
  <si>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</si>
  <si>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</si>
  <si>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</si>
  <si>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</si>
  <si>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</si>
  <si>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</si>
  <si>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</si>
  <si>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</si>
  <si>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</si>
  <si>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</si>
  <si>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</si>
  <si>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</si>
  <si>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</si>
  <si>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</si>
  <si>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</si>
  <si>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</si>
  <si>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</si>
  <si>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</si>
  <si>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</si>
  <si>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</si>
  <si>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</si>
  <si>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</si>
  <si>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</si>
  <si>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</si>
  <si>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</si>
  <si>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</si>
  <si>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</si>
  <si>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</si>
  <si>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</si>
  <si>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</si>
  <si>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</si>
  <si>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</si>
  <si>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</si>
  <si>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</si>
  <si>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</si>
  <si>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</si>
  <si>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</si>
  <si>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</si>
  <si>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</si>
  <si>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</si>
  <si>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</si>
  <si>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</si>
  <si>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</si>
  <si>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</si>
  <si>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</si>
  <si>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</si>
  <si>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</si>
  <si>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</si>
  <si>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</si>
  <si>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</si>
  <si>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</si>
  <si>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</si>
  <si>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</si>
  <si>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</si>
  <si>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</si>
  <si>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</si>
  <si>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</si>
  <si>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</si>
  <si>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</si>
  <si>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</si>
  <si>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</si>
  <si>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</si>
  <si>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</si>
  <si>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</si>
  <si>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</si>
  <si>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</si>
  <si>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</si>
  <si>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</si>
  <si>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</si>
  <si>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</si>
  <si>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</si>
  <si>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</si>
  <si>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</si>
  <si>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</si>
  <si>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</si>
  <si>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</si>
  <si>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</si>
  <si>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</si>
  <si>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</si>
  <si>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</si>
  <si>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</si>
  <si>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</si>
  <si>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</si>
  <si>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</si>
  <si>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</si>
  <si>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</si>
  <si>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</si>
  <si>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</si>
  <si>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</si>
  <si>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</si>
  <si>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</si>
  <si>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</si>
  <si>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</si>
  <si>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</si>
  <si>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</si>
  <si>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</si>
  <si>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</si>
  <si>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</si>
  <si>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</si>
  <si>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</si>
  <si>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</si>
  <si>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</si>
  <si>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</si>
  <si>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</si>
  <si>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</si>
  <si>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</si>
  <si>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</si>
  <si>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</si>
  <si>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</si>
  <si>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</si>
  <si>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</si>
  <si>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</si>
  <si>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</si>
  <si>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</si>
  <si>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</si>
  <si>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</si>
  <si>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</si>
  <si>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</si>
  <si>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</si>
  <si>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</si>
  <si>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</si>
  <si>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</si>
  <si>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</si>
  <si>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</si>
  <si>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</si>
  <si>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</si>
  <si>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</si>
  <si>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</si>
  <si>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</si>
  <si>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</si>
  <si>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</si>
  <si>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</si>
  <si>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</si>
  <si>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</si>
  <si>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</si>
  <si>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</si>
  <si>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</si>
  <si>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</si>
  <si>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</si>
  <si>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</si>
  <si>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</si>
  <si>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</si>
  <si>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</si>
  <si>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</si>
  <si>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</si>
  <si>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</si>
  <si>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</si>
  <si>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</si>
  <si>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</si>
  <si>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</si>
  <si>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</si>
  <si>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</si>
  <si>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</si>
  <si>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</si>
  <si>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</si>
  <si>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</si>
  <si>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</si>
  <si>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</si>
  <si>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</si>
  <si>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</si>
  <si>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</si>
  <si>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</si>
  <si>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</si>
  <si>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</si>
  <si>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</si>
  <si>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</si>
  <si>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</si>
  <si>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</si>
  <si>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</si>
  <si>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</si>
  <si>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</si>
  <si>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</si>
  <si>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</si>
  <si>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</si>
  <si>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</si>
  <si>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</si>
  <si>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</si>
  <si>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</si>
  <si>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</si>
  <si>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</si>
  <si>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</si>
  <si>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</si>
  <si>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</si>
  <si>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</si>
  <si>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</si>
  <si>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</si>
  <si>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</si>
  <si>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</si>
  <si>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</si>
  <si>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</si>
  <si>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</si>
  <si>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</si>
  <si>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</si>
  <si>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</si>
  <si>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</si>
  <si>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</si>
  <si>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</si>
  <si>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</si>
  <si>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</si>
  <si>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</si>
  <si>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</si>
  <si>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</si>
  <si>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</si>
  <si>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</si>
  <si>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</si>
  <si>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</si>
  <si>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</si>
  <si>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</si>
  <si>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</si>
  <si>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</si>
  <si>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</si>
  <si>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</si>
  <si>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</si>
  <si>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</si>
  <si>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</si>
  <si>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</si>
  <si>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</si>
  <si>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</si>
  <si>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</si>
  <si>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</si>
  <si>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</si>
  <si>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</si>
  <si>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</si>
  <si>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</si>
  <si>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</si>
  <si>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</si>
  <si>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</si>
  <si>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</si>
  <si>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</si>
  <si>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</si>
  <si>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</si>
  <si>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</si>
  <si>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</si>
  <si>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</si>
  <si>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</si>
  <si>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</si>
  <si>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</si>
  <si>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</si>
  <si>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</si>
  <si>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</si>
  <si>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</si>
  <si>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</si>
  <si>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</si>
  <si>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</si>
  <si>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</si>
  <si>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</si>
  <si>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</si>
  <si>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</si>
  <si>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</si>
  <si>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</si>
  <si>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</si>
  <si>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</si>
  <si>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</si>
  <si>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</si>
  <si>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</si>
  <si>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</si>
  <si>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</si>
  <si>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</si>
  <si>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</si>
  <si>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</si>
  <si>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</si>
  <si>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</si>
  <si>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</si>
  <si>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</si>
  <si>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</si>
  <si>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</si>
  <si>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</si>
  <si>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</si>
  <si>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</si>
  <si>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</si>
  <si>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</si>
  <si>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</si>
  <si>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</si>
  <si>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</si>
  <si>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</si>
  <si>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</si>
  <si>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</si>
  <si>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</si>
  <si>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</si>
  <si>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</si>
  <si>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</si>
  <si>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</si>
  <si>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</si>
  <si>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</si>
  <si>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</si>
  <si>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</si>
  <si>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</si>
  <si>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</si>
  <si>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</si>
  <si>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</si>
  <si>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</si>
  <si>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</si>
  <si>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</si>
  <si>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</si>
  <si>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</si>
  <si>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</si>
  <si>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</si>
  <si>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</si>
  <si>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</si>
  <si>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</si>
  <si>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</si>
  <si>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</si>
  <si>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</si>
  <si>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</si>
  <si>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</si>
  <si>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</si>
  <si>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</si>
  <si>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</si>
  <si>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</si>
  <si>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</si>
  <si>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</si>
  <si>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</si>
  <si>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</si>
  <si>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</si>
  <si>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</si>
  <si>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</si>
  <si>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</si>
  <si>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</si>
  <si>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</si>
  <si>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</si>
  <si>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</si>
  <si>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</si>
  <si>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</si>
  <si>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</si>
  <si>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</si>
  <si>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</si>
  <si>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</si>
  <si>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</si>
  <si>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</si>
  <si>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</si>
  <si>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</si>
  <si>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</si>
  <si>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</si>
  <si>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</si>
  <si>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</si>
  <si>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</si>
  <si>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</si>
  <si>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</si>
  <si>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</si>
  <si>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</si>
  <si>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</si>
  <si>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</si>
  <si>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</si>
  <si>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</si>
  <si>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</si>
  <si>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</si>
  <si>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</si>
  <si>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</si>
  <si>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</si>
  <si>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</si>
  <si>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</si>
  <si>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</si>
  <si>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</si>
  <si>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</si>
  <si>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</si>
  <si>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</si>
  <si>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</si>
  <si>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</si>
  <si>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</si>
  <si>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</si>
  <si>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</si>
  <si>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</si>
  <si>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</si>
  <si>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</si>
  <si>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</si>
  <si>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</si>
  <si>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</si>
  <si>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</si>
  <si>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</si>
  <si>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</si>
  <si>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</si>
  <si>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</si>
  <si>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</si>
  <si>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</si>
  <si>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</si>
  <si>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</si>
  <si>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</si>
  <si>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</si>
  <si>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</si>
  <si>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</si>
  <si>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</si>
  <si>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</si>
  <si>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</si>
  <si>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</si>
  <si>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</si>
  <si>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</si>
  <si>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</si>
  <si>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</si>
  <si>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</si>
  <si>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</si>
  <si>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</si>
  <si>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</si>
  <si>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</si>
  <si>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</si>
  <si>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</si>
  <si>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</si>
  <si>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</si>
  <si>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</si>
  <si>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</si>
  <si>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</si>
  <si>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</si>
  <si>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</si>
  <si>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</si>
  <si>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</si>
  <si>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</si>
  <si>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</si>
  <si>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</si>
  <si>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</si>
  <si>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</si>
  <si>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</si>
  <si>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</si>
  <si>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</si>
  <si>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</si>
  <si>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</si>
  <si>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</si>
  <si>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</si>
  <si>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</si>
  <si>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</si>
  <si>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</si>
  <si>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</si>
  <si>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</si>
  <si>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</si>
  <si>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</si>
  <si>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</si>
  <si>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</si>
  <si>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</si>
  <si>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</si>
  <si>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</si>
  <si>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</si>
  <si>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</si>
  <si>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</si>
  <si>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</si>
  <si>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</si>
  <si>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</si>
  <si>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</si>
  <si>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</si>
  <si>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</si>
  <si>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</si>
  <si>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</si>
  <si>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</si>
  <si>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</si>
  <si>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</si>
  <si>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</si>
  <si>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</si>
  <si>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</si>
  <si>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</si>
  <si>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</si>
  <si>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</si>
  <si>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</si>
  <si>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</si>
  <si>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</si>
  <si>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</si>
  <si>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</si>
  <si>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</si>
  <si>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</si>
  <si>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</si>
  <si>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</si>
  <si>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</si>
  <si>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</si>
  <si>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</si>
  <si>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</si>
  <si>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</si>
  <si>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</si>
  <si>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</si>
  <si>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</si>
  <si>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</si>
  <si>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</si>
  <si>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</si>
  <si>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</si>
  <si>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</si>
  <si>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</si>
  <si>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</si>
  <si>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</si>
  <si>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</si>
  <si>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</si>
  <si>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</si>
  <si>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</si>
  <si>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</si>
  <si>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</si>
  <si>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</si>
  <si>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</si>
  <si>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</si>
  <si>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</si>
  <si>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</si>
  <si>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</si>
  <si>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</si>
  <si>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</si>
  <si>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</si>
  <si>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</si>
  <si>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</si>
  <si>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</si>
  <si>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</si>
  <si>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</si>
  <si>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</si>
  <si>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</si>
  <si>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</si>
  <si>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</si>
  <si>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</si>
  <si>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</si>
  <si>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</si>
  <si>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</si>
  <si>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</si>
  <si>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</si>
  <si>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</si>
  <si>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</si>
  <si>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</si>
  <si>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</si>
  <si>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</si>
  <si>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</si>
  <si>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</si>
  <si>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</si>
  <si>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</si>
  <si>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</si>
  <si>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</si>
  <si>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</si>
  <si>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</si>
  <si>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</si>
  <si>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</si>
  <si>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</si>
  <si>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</si>
  <si>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</si>
  <si>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</si>
  <si>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</si>
  <si>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</si>
  <si>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</si>
  <si>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</si>
  <si>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</si>
  <si>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</si>
  <si>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</si>
  <si>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</si>
  <si>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</si>
  <si>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</si>
  <si>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</si>
  <si>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</si>
  <si>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</si>
  <si>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</si>
  <si>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</si>
  <si>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</si>
  <si>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</si>
  <si>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</si>
  <si>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</si>
  <si>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</si>
  <si>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</si>
  <si>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</si>
  <si>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</si>
  <si>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</si>
  <si>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</si>
  <si>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</si>
  <si>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</si>
  <si>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</si>
  <si>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</si>
  <si>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</si>
  <si>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</si>
  <si>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</si>
  <si>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</si>
  <si>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</si>
  <si>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</si>
  <si>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</si>
  <si>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</si>
  <si>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</si>
  <si>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</si>
  <si>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</si>
  <si>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</si>
  <si>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</si>
  <si>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</si>
  <si>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</si>
  <si>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</si>
  <si>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</si>
  <si>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</si>
  <si>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</si>
  <si>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</si>
  <si>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</si>
  <si>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</si>
  <si>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</si>
  <si>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</si>
  <si>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</si>
  <si>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</si>
  <si>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</si>
  <si>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</si>
  <si>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</si>
  <si>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</si>
  <si>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</si>
  <si>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</si>
  <si>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</si>
  <si>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</si>
  <si>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</si>
  <si>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</si>
  <si>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</si>
  <si>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</si>
  <si>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</si>
  <si>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</si>
  <si>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</si>
  <si>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</si>
  <si>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</si>
  <si>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</si>
  <si>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</si>
  <si>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</si>
  <si>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</si>
  <si>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</si>
  <si>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</si>
  <si>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</si>
  <si>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</si>
  <si>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</si>
  <si>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</si>
  <si>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</si>
  <si>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</si>
  <si>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</si>
  <si>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</si>
  <si>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</si>
  <si>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</si>
  <si>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</si>
  <si>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</si>
  <si>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</si>
  <si>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</si>
  <si>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</si>
  <si>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</si>
  <si>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</si>
  <si>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</si>
  <si>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</si>
  <si>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</si>
  <si>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</si>
  <si>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</si>
  <si>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</si>
  <si>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</si>
  <si>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</si>
  <si>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</si>
  <si>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</si>
  <si>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</si>
  <si>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</si>
  <si>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</si>
  <si>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</si>
  <si>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</si>
  <si>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</si>
  <si>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</si>
  <si>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</si>
  <si>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</si>
  <si>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</si>
  <si>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</si>
  <si>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</si>
  <si>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</si>
  <si>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</si>
  <si>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</si>
  <si>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</si>
  <si>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</si>
  <si>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</si>
  <si>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</si>
  <si>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</si>
  <si>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</si>
  <si>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</si>
  <si>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</si>
  <si>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</si>
  <si>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</si>
  <si>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</si>
  <si>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</si>
  <si>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</si>
  <si>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</si>
  <si>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</si>
  <si>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</si>
  <si>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</si>
  <si>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</si>
  <si>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</si>
  <si>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</si>
  <si>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</si>
  <si>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</si>
  <si>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</si>
  <si>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</si>
  <si>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</si>
  <si>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</si>
  <si>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</si>
  <si>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</si>
  <si>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</si>
  <si>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</si>
  <si>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</si>
  <si>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</si>
  <si>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</si>
  <si>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</si>
  <si>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</si>
  <si>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</si>
  <si>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</si>
  <si>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</si>
  <si>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</si>
  <si>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</si>
  <si>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</si>
  <si>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</si>
  <si>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</si>
  <si>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</si>
  <si>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</si>
  <si>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</si>
  <si>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</si>
  <si>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</si>
  <si>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</si>
  <si>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</si>
  <si>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</si>
  <si>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</si>
  <si>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</si>
  <si>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</si>
  <si>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</si>
  <si>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</si>
  <si>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</si>
  <si>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</si>
  <si>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</si>
  <si>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</si>
  <si>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</si>
  <si>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</si>
  <si>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</si>
  <si>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</si>
  <si>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</si>
  <si>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</si>
  <si>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</si>
  <si>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</si>
  <si>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</si>
  <si>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</si>
  <si>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</si>
  <si>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</si>
  <si>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</si>
  <si>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</si>
  <si>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</si>
  <si>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</si>
  <si>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</si>
  <si>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</si>
  <si>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</si>
  <si>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</si>
  <si>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</si>
  <si>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</si>
  <si>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</si>
  <si>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</si>
  <si>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</si>
  <si>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</si>
  <si>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</si>
  <si>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</si>
  <si>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</si>
  <si>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</si>
  <si>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</si>
  <si>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</si>
  <si>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</si>
  <si>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</si>
  <si>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</si>
  <si>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</si>
  <si>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</si>
  <si>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</si>
  <si>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</si>
  <si>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</si>
  <si>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</si>
  <si>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</si>
  <si>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</si>
  <si>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</si>
  <si>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</si>
  <si>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</si>
  <si>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</si>
  <si>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</si>
  <si>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</si>
  <si>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</si>
  <si>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</si>
  <si>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</si>
  <si>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</si>
  <si>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</si>
  <si>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</si>
  <si>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</si>
  <si>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</si>
  <si>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</si>
  <si>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</si>
  <si>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</si>
  <si>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</si>
  <si>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</si>
  <si>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</si>
  <si>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</si>
  <si>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</si>
  <si>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</si>
  <si>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</si>
  <si>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</si>
  <si>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</si>
  <si>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</si>
  <si>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</si>
  <si>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</si>
  <si>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</si>
  <si>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</si>
  <si>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</si>
  <si>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</si>
  <si>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</si>
  <si>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</si>
  <si>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</si>
  <si>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</si>
  <si>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</si>
  <si>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</si>
  <si>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</si>
  <si>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</si>
  <si>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</si>
  <si>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</si>
  <si>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</si>
  <si>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</si>
  <si>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</si>
  <si>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</si>
  <si>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</si>
  <si>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</si>
  <si>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</si>
  <si>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</si>
  <si>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</si>
  <si>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</si>
  <si>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</si>
  <si>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</si>
  <si>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</si>
  <si>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</si>
  <si>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</si>
  <si>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</si>
  <si>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</si>
  <si>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</si>
  <si>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</si>
  <si>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</si>
  <si>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</si>
  <si>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</si>
  <si>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</si>
  <si>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</si>
  <si>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</si>
  <si>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</si>
  <si>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</si>
  <si>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</si>
  <si>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</si>
  <si>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</si>
  <si>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</si>
  <si>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</si>
  <si>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</si>
  <si>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</si>
  <si>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</si>
  <si>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</si>
  <si>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</si>
  <si>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</si>
  <si>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</si>
  <si>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</si>
  <si>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</si>
  <si>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</si>
  <si>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</si>
  <si>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</si>
  <si>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</si>
  <si>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</si>
  <si>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</si>
  <si>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</si>
  <si>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</si>
  <si>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</si>
  <si>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</si>
  <si>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</si>
  <si>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</si>
  <si>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</si>
  <si>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</si>
  <si>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</si>
  <si>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</si>
  <si>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</si>
  <si>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</si>
  <si>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</si>
  <si>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</si>
  <si>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</si>
  <si>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</si>
  <si>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</si>
  <si>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</si>
  <si>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</si>
  <si>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</si>
  <si>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</si>
  <si>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</si>
  <si>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</si>
  <si>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</si>
  <si>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</si>
  <si>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</si>
  <si>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</si>
  <si>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</si>
  <si>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</si>
  <si>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</si>
  <si>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</si>
  <si>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</si>
  <si>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</si>
  <si>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</si>
  <si>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</si>
  <si>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</si>
  <si>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</si>
  <si>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</si>
  <si>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</si>
  <si>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</si>
  <si>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</si>
  <si>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</si>
  <si>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</si>
  <si>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</si>
  <si>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</si>
  <si>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</si>
  <si>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</si>
  <si>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</si>
  <si>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</si>
  <si>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</si>
  <si>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</si>
  <si>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</si>
  <si>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</si>
  <si>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</si>
  <si>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</si>
  <si>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</si>
  <si>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</si>
  <si>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</si>
  <si>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</si>
  <si>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</si>
  <si>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</si>
  <si>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</si>
  <si>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</si>
  <si>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</si>
  <si>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</si>
  <si>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</si>
  <si>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</si>
  <si>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</si>
  <si>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</si>
  <si>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</si>
  <si>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</si>
  <si>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</si>
  <si>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</si>
  <si>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</si>
  <si>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</si>
  <si>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</si>
  <si>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</si>
  <si>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</si>
  <si>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</si>
  <si>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</si>
  <si>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</si>
  <si>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</si>
  <si>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</si>
  <si>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</si>
  <si>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</si>
  <si>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</si>
  <si>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</si>
  <si>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</si>
  <si>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</si>
  <si>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</si>
  <si>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</si>
  <si>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</si>
  <si>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</si>
  <si>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</si>
  <si>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</si>
  <si>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</si>
  <si>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</si>
  <si>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</si>
  <si>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</si>
  <si>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</si>
  <si>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</si>
  <si>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</si>
  <si>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</si>
  <si>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</si>
  <si>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</si>
  <si>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</si>
  <si>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</si>
  <si>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</si>
  <si>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</si>
  <si>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</si>
  <si>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</si>
  <si>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</si>
  <si>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</si>
  <si>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</si>
  <si>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</si>
  <si>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</si>
  <si>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</si>
  <si>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</si>
  <si>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</si>
  <si>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</si>
  <si>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</si>
  <si>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</si>
  <si>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</si>
  <si>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</si>
  <si>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</si>
  <si>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</si>
  <si>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</si>
  <si>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</si>
  <si>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</si>
  <si>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</si>
  <si>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</si>
  <si>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</si>
  <si>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</si>
  <si>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</si>
  <si>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</si>
  <si>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</si>
  <si>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</si>
  <si>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</si>
  <si>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</si>
  <si>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</si>
  <si>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</si>
  <si>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</si>
  <si>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</si>
  <si>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</si>
  <si>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</si>
  <si>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</si>
  <si>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</si>
  <si>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</si>
  <si>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</si>
  <si>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</si>
  <si>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</si>
  <si>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</si>
  <si>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</si>
  <si>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</si>
  <si>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</si>
  <si>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</si>
  <si>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</si>
  <si>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</si>
  <si>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</si>
  <si>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</si>
  <si>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</si>
  <si>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</si>
  <si>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</si>
  <si>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</si>
  <si>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</si>
  <si>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</si>
  <si>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</si>
  <si>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</si>
  <si>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</si>
  <si>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</si>
  <si>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</si>
  <si>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</si>
  <si>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</si>
  <si>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</si>
  <si>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</si>
  <si>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</si>
  <si>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</si>
  <si>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</si>
  <si>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</si>
  <si>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</si>
  <si>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</si>
  <si>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</si>
  <si>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</si>
  <si>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</si>
  <si>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</si>
  <si>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</si>
  <si>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</si>
  <si>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</si>
  <si>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</si>
  <si>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</si>
  <si>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</si>
  <si>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</si>
  <si>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</si>
  <si>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</si>
  <si>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</si>
  <si>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</si>
  <si>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</si>
  <si>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</si>
  <si>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</si>
  <si>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</si>
  <si>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</si>
  <si>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</si>
  <si>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</si>
  <si>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</si>
  <si>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</si>
  <si>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</si>
  <si>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</si>
  <si>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</si>
  <si>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</si>
  <si>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</si>
  <si>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</si>
  <si>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</si>
  <si>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</si>
  <si>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</si>
  <si>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</si>
  <si>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</si>
  <si>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</si>
  <si>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</si>
  <si>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</si>
  <si>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</si>
  <si>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</si>
  <si>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</si>
  <si>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</si>
  <si>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</si>
  <si>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</si>
  <si>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</si>
  <si>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</si>
  <si>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</si>
  <si>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</si>
  <si>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</si>
  <si>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</si>
  <si>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</si>
  <si>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</si>
  <si>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</si>
  <si>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</si>
  <si>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</si>
  <si>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</si>
  <si>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</si>
  <si>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</si>
  <si>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</si>
  <si>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</si>
  <si>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</si>
  <si>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</si>
  <si>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</si>
  <si>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</si>
  <si>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</si>
  <si>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</si>
  <si>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</si>
  <si>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</si>
  <si>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</si>
  <si>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</si>
  <si>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</si>
  <si>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</si>
  <si>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</si>
  <si>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</si>
  <si>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</si>
  <si>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</si>
  <si>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</si>
  <si>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</si>
  <si>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</si>
  <si>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</si>
  <si>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</si>
  <si>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</si>
  <si>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</si>
  <si>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</si>
  <si>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</si>
  <si>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</si>
  <si>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</si>
  <si>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</si>
  <si>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</si>
  <si>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</si>
  <si>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</si>
  <si>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</si>
  <si>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</si>
  <si>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</si>
  <si>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</si>
  <si>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</si>
  <si>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</si>
  <si>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</si>
  <si>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</si>
  <si>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</si>
  <si>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</si>
  <si>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</si>
  <si>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</si>
  <si>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</si>
  <si>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</si>
  <si>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</si>
  <si>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</si>
  <si>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</si>
  <si>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</si>
  <si>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</si>
  <si>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</si>
  <si>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</si>
  <si>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</si>
  <si>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</si>
  <si>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</si>
  <si>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</si>
  <si>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</si>
  <si>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</si>
  <si>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</si>
  <si>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</si>
  <si>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</si>
  <si>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</si>
  <si>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</si>
  <si>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</si>
  <si>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</si>
  <si>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</si>
  <si>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</si>
  <si>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</si>
  <si>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</si>
  <si>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</si>
  <si>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</si>
  <si>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</si>
  <si>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</si>
  <si>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</si>
  <si>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</si>
  <si>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</si>
  <si>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</si>
  <si>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</si>
  <si>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</si>
  <si>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</si>
  <si>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</si>
  <si>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</si>
  <si>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</si>
  <si>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</si>
  <si>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</si>
  <si>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</si>
  <si>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</si>
  <si>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</si>
  <si>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</si>
  <si>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</si>
  <si>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</si>
  <si>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</si>
  <si>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</si>
  <si>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</si>
  <si>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</si>
  <si>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</si>
  <si>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</si>
  <si>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</si>
  <si>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</si>
  <si>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</si>
  <si>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</si>
  <si>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</si>
  <si>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</si>
  <si>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</si>
  <si>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</si>
  <si>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</si>
  <si>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</si>
  <si>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</si>
  <si>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</si>
  <si>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</si>
  <si>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</si>
  <si>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</si>
  <si>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</si>
  <si>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</si>
  <si>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</si>
  <si>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</si>
  <si>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</si>
  <si>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</si>
  <si>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</si>
  <si>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</si>
  <si>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</si>
  <si>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</si>
  <si>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</si>
  <si>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</si>
  <si>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</si>
  <si>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</si>
  <si>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</si>
  <si>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</si>
  <si>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</si>
  <si>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</si>
  <si>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</si>
  <si>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</si>
  <si>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</si>
  <si>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</si>
  <si>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</si>
  <si>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</si>
  <si>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</si>
  <si>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</si>
  <si>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</si>
  <si>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</si>
  <si>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</si>
  <si>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</si>
  <si>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</si>
  <si>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</si>
  <si>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</si>
  <si>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</si>
  <si>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</si>
  <si>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</si>
  <si>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</si>
  <si>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</si>
  <si>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</si>
  <si>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</si>
  <si>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</si>
  <si>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</si>
  <si>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</si>
  <si>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</si>
  <si>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</si>
  <si>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</si>
  <si>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</si>
  <si>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</si>
  <si>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</si>
  <si>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</si>
  <si>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</si>
  <si>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</si>
  <si>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</si>
  <si>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</si>
  <si>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</si>
  <si>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</si>
  <si>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</si>
  <si>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</si>
  <si>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</si>
  <si>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</si>
  <si>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</si>
  <si>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</si>
  <si>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</si>
  <si>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</si>
  <si>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</si>
  <si>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</si>
  <si>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</si>
  <si>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</si>
  <si>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</si>
  <si>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</si>
  <si>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</si>
  <si>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</si>
  <si>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</si>
  <si>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</si>
  <si>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</si>
  <si>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</si>
  <si>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</si>
  <si>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</si>
  <si>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</si>
  <si>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</si>
  <si>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</si>
  <si>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</si>
  <si>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</si>
  <si>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</si>
  <si>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</si>
  <si>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</si>
  <si>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</si>
  <si>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</si>
  <si>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</si>
  <si>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</si>
  <si>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</si>
  <si>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</si>
  <si>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</si>
  <si>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</si>
  <si>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</si>
  <si>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</si>
  <si>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</si>
  <si>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</si>
  <si>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</si>
  <si>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</si>
  <si>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</si>
  <si>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</si>
  <si>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</si>
  <si>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</si>
  <si>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</si>
  <si>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</si>
  <si>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</si>
  <si>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</si>
  <si>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</si>
  <si>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</si>
  <si>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</si>
  <si>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</si>
  <si>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</si>
  <si>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</si>
  <si>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</si>
  <si>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</si>
  <si>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</si>
  <si>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</si>
  <si>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</si>
  <si>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</si>
  <si>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</si>
  <si>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</si>
  <si>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</si>
  <si>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</si>
  <si>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</si>
  <si>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</si>
  <si>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</si>
  <si>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</si>
  <si>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</si>
  <si>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</si>
  <si>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</si>
  <si>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</si>
  <si>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</si>
  <si>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</si>
  <si>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</si>
  <si>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</si>
  <si>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</si>
  <si>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</si>
  <si>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</si>
  <si>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</si>
  <si>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</si>
  <si>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</si>
  <si>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</si>
  <si>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</si>
  <si>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</si>
  <si>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</si>
  <si>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</si>
  <si>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</si>
  <si>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</si>
  <si>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</si>
  <si>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</si>
  <si>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</si>
  <si>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</si>
  <si>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</si>
  <si>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</si>
  <si>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</si>
  <si>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</si>
  <si>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</si>
  <si>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</si>
  <si>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</si>
  <si>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</si>
  <si>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</si>
  <si>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</si>
  <si>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</si>
  <si>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</si>
  <si>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</si>
  <si>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</si>
  <si>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</si>
  <si>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</si>
  <si>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</si>
  <si>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</si>
  <si>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</si>
  <si>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</si>
  <si>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</si>
  <si>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</si>
  <si>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</si>
  <si>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</si>
  <si>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</si>
  <si>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</si>
  <si>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</si>
  <si>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</si>
  <si>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</si>
  <si>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</si>
  <si>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</si>
  <si>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</si>
  <si>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</si>
  <si>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</si>
  <si>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</si>
  <si>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</si>
  <si>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</si>
  <si>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</si>
  <si>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</si>
  <si>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</si>
  <si>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</si>
  <si>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</si>
  <si>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</si>
  <si>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</si>
  <si>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</si>
  <si>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</si>
  <si>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</si>
  <si>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</si>
  <si>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</si>
  <si>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</si>
  <si>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</si>
  <si>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</si>
  <si>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</si>
  <si>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</si>
  <si>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</si>
  <si>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</si>
  <si>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</si>
  <si>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</si>
  <si>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</si>
  <si>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</si>
  <si>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</si>
  <si>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</si>
  <si>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</si>
  <si>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</si>
  <si>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</si>
  <si>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</si>
  <si>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</si>
  <si>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</si>
  <si>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</si>
  <si>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</si>
  <si>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</si>
  <si>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</si>
  <si>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</si>
  <si>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</si>
  <si>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</si>
  <si>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</si>
  <si>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</si>
  <si>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</si>
  <si>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</si>
  <si>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</si>
  <si>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</si>
  <si>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</si>
  <si>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</si>
  <si>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</si>
  <si>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</si>
  <si>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</si>
  <si>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</si>
  <si>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</si>
  <si>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</si>
  <si>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</si>
  <si>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</si>
  <si>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</si>
  <si>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</si>
  <si>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</si>
  <si>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</si>
  <si>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</si>
  <si>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</si>
  <si>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</si>
  <si>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</si>
  <si>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</si>
  <si>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</si>
  <si>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</si>
  <si>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</si>
  <si>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</si>
  <si>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</si>
  <si>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</si>
  <si>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</si>
  <si>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</si>
  <si>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</si>
  <si>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</si>
  <si>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</si>
  <si>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</si>
  <si>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</si>
  <si>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</si>
  <si>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</si>
  <si>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</si>
  <si>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</si>
  <si>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</si>
  <si>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</si>
  <si>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</si>
  <si>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</si>
  <si>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</si>
  <si>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</si>
  <si>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</si>
  <si>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</si>
  <si>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</si>
  <si>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</si>
  <si>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</si>
  <si>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</si>
  <si>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</si>
  <si>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</si>
  <si>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</si>
  <si>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</si>
  <si>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</si>
  <si>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</si>
  <si>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</si>
  <si>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</si>
  <si>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</si>
  <si>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</si>
  <si>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</si>
  <si>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</si>
  <si>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</si>
  <si>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</si>
  <si>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</si>
  <si>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</si>
  <si>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</si>
  <si>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</si>
  <si>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</si>
  <si>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</si>
  <si>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</si>
  <si>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</si>
  <si>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</si>
  <si>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</si>
  <si>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</si>
  <si>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</si>
  <si>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</si>
  <si>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</si>
  <si>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</si>
  <si>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</si>
  <si>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</si>
  <si>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</si>
  <si>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</si>
  <si>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</si>
  <si>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</si>
  <si>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</si>
  <si>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</si>
  <si>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</si>
  <si>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</si>
  <si>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</si>
  <si>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</si>
  <si>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</si>
  <si>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</si>
  <si>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</si>
  <si>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</si>
  <si>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</si>
  <si>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</si>
  <si>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</si>
  <si>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</si>
  <si>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</si>
  <si>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</si>
  <si>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</si>
  <si>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</si>
  <si>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</si>
  <si>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</si>
  <si>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</si>
  <si>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</si>
  <si>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</si>
  <si>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</si>
  <si>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</si>
  <si>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</si>
  <si>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</si>
  <si>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</si>
  <si>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</si>
  <si>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</si>
  <si>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</si>
  <si>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</si>
  <si>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</si>
  <si>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</si>
  <si>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</si>
  <si>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</si>
  <si>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</si>
  <si>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</si>
  <si>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</si>
  <si>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</si>
  <si>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</si>
  <si>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</si>
  <si>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</si>
  <si>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</si>
  <si>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</si>
  <si>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</si>
  <si>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</si>
  <si>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</si>
  <si>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</si>
  <si>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</si>
  <si>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</si>
  <si>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</si>
  <si>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</si>
  <si>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</si>
  <si>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</si>
  <si>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</si>
  <si>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</si>
  <si>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</si>
  <si>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</si>
  <si>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</si>
  <si>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</si>
  <si>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</si>
  <si>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</si>
  <si>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</si>
  <si>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</si>
  <si>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</si>
  <si>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</si>
  <si>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</si>
  <si>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</si>
  <si>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</si>
  <si>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</si>
  <si>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</si>
  <si>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</si>
  <si>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</si>
  <si>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</si>
  <si>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</si>
  <si>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</si>
  <si>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</si>
  <si>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</si>
  <si>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</si>
  <si>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</si>
  <si>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</si>
  <si>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</si>
  <si>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</si>
  <si>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</si>
  <si>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</si>
  <si>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</si>
  <si>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</si>
  <si>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</si>
  <si>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</si>
  <si>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</si>
  <si>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</si>
  <si>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</si>
  <si>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</si>
  <si>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</si>
  <si>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</si>
  <si>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</si>
  <si>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</si>
  <si>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</si>
  <si>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</si>
  <si>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</si>
  <si>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</si>
  <si>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</si>
  <si>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</si>
  <si>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</si>
  <si>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</si>
  <si>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</si>
  <si>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</si>
  <si>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</si>
  <si>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</si>
  <si>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</si>
  <si>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</si>
  <si>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</si>
  <si>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</si>
  <si>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</si>
  <si>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</si>
  <si>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</si>
  <si>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</si>
  <si>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</si>
  <si>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</si>
  <si>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</si>
  <si>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</si>
  <si>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</si>
  <si>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</si>
  <si>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</si>
  <si>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</si>
  <si>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</si>
  <si>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</si>
  <si>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</si>
  <si>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</si>
  <si>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</si>
  <si>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</si>
  <si>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</si>
  <si>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</si>
  <si>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</si>
  <si>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</si>
  <si>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</si>
  <si>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</si>
  <si>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</si>
  <si>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</si>
  <si>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</si>
  <si>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</si>
  <si>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</si>
  <si>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</si>
  <si>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</si>
  <si>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</si>
  <si>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</si>
  <si>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</si>
  <si>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</si>
  <si>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</si>
  <si>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</si>
  <si>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</si>
  <si>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</si>
  <si>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</si>
  <si>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</si>
  <si>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</si>
  <si>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</si>
  <si>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</si>
  <si>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</si>
  <si>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</si>
  <si>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</si>
  <si>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</si>
  <si>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</si>
  <si>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</si>
  <si>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</si>
  <si>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</si>
  <si>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</si>
  <si>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</si>
  <si>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</si>
  <si>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</si>
  <si>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</si>
  <si>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</si>
  <si>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</si>
  <si>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</si>
  <si>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</si>
  <si>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</si>
  <si>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</si>
  <si>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</si>
  <si>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</si>
  <si>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</si>
  <si>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</si>
  <si>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</si>
  <si>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</si>
  <si>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</si>
  <si>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</si>
  <si>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</si>
  <si>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</si>
  <si>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</si>
  <si>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</si>
  <si>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</si>
  <si>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</si>
  <si>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</si>
  <si>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</si>
  <si>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</si>
  <si>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</si>
  <si>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</si>
  <si>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</si>
  <si>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</si>
  <si>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</si>
  <si>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</si>
  <si>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</si>
  <si>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</si>
  <si>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</si>
  <si>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</si>
  <si>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</si>
  <si>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</si>
  <si>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</si>
  <si>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</si>
  <si>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</si>
  <si>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</si>
  <si>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</si>
  <si>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</si>
  <si>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</si>
  <si>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</si>
  <si>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</si>
  <si>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</si>
  <si>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</si>
  <si>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</si>
  <si>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</si>
  <si>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</si>
  <si>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</si>
  <si>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</si>
  <si>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</si>
  <si>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</si>
  <si>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</si>
  <si>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</si>
  <si>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</si>
  <si>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</si>
  <si>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</si>
  <si>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</si>
  <si>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</si>
  <si>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</si>
  <si>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</si>
  <si>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</si>
  <si>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</si>
  <si>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</si>
  <si>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</si>
  <si>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</si>
  <si>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</si>
  <si>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</si>
  <si>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</si>
  <si>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</si>
  <si>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</si>
  <si>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</si>
  <si>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</si>
  <si>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</si>
  <si>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</si>
  <si>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</si>
  <si>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</si>
  <si>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</si>
  <si>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</si>
  <si>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</si>
  <si>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</si>
  <si>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</si>
  <si>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</si>
  <si>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</si>
  <si>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</si>
  <si>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</si>
  <si>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</si>
  <si>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</si>
  <si>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</si>
  <si>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</si>
  <si>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</si>
  <si>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</si>
  <si>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</si>
  <si>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</si>
  <si>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</si>
  <si>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</si>
  <si>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</si>
  <si>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</si>
  <si>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</si>
  <si>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</si>
  <si>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</si>
  <si>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</si>
  <si>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</si>
  <si>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</si>
  <si>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</si>
  <si>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</si>
  <si>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</si>
  <si>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</si>
  <si>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</si>
  <si>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</si>
  <si>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</si>
  <si>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</si>
  <si>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</si>
  <si>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</si>
  <si>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</si>
  <si>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</si>
  <si>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</si>
  <si>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</si>
  <si>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</si>
  <si>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</si>
  <si>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</si>
  <si>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</si>
  <si>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</si>
  <si>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</si>
  <si>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</si>
  <si>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</si>
  <si>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</si>
  <si>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</si>
  <si>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</si>
  <si>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</si>
  <si>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</si>
  <si>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</si>
  <si>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</si>
  <si>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</si>
  <si>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</si>
  <si>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</si>
  <si>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</si>
  <si>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</si>
  <si>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</si>
  <si>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</si>
  <si>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</si>
  <si>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</si>
  <si>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</si>
  <si>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</si>
  <si>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</si>
  <si>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</si>
  <si>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</si>
  <si>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</si>
  <si>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</si>
  <si>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</si>
  <si>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</si>
  <si>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</si>
  <si>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</si>
  <si>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</si>
  <si>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</si>
  <si>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</si>
  <si>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</si>
  <si>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</si>
  <si>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</si>
  <si>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</si>
  <si>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</si>
  <si>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</si>
  <si>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</si>
  <si>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</si>
  <si>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</si>
  <si>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</si>
  <si>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</si>
  <si>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</si>
  <si>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</si>
  <si>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</si>
  <si>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</si>
  <si>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</si>
  <si>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</si>
  <si>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</si>
  <si>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</si>
  <si>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</si>
  <si>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</si>
  <si>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</si>
  <si>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</si>
  <si>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</si>
  <si>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</si>
  <si>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</si>
  <si>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</si>
  <si>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</si>
  <si>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</si>
  <si>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</si>
  <si>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</si>
  <si>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</si>
  <si>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</si>
  <si>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</si>
  <si>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</si>
  <si>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</si>
  <si>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</si>
  <si>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</si>
  <si>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</si>
  <si>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</si>
  <si>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</si>
  <si>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</si>
  <si>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</si>
  <si>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</si>
  <si>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</si>
  <si>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</si>
  <si>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</si>
  <si>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</si>
  <si>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</si>
  <si>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</si>
  <si>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</si>
  <si>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</si>
  <si>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</si>
  <si>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</si>
  <si>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</si>
  <si>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</si>
  <si>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</si>
  <si>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</si>
  <si>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</si>
  <si>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</si>
  <si>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</si>
  <si>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</si>
  <si>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</si>
  <si>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</si>
  <si>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</si>
  <si>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</si>
  <si>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</si>
  <si>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</si>
  <si>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</si>
  <si>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</si>
  <si>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</si>
  <si>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</si>
  <si>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</si>
  <si>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</si>
  <si>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</si>
  <si>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</si>
  <si>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</si>
  <si>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</si>
  <si>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</si>
  <si>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</si>
  <si>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</si>
  <si>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</si>
  <si>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</si>
  <si>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</si>
  <si>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</si>
  <si>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</si>
  <si>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</si>
  <si>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</si>
  <si>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</si>
  <si>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</si>
  <si>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</si>
  <si>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</si>
  <si>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</si>
  <si>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</si>
  <si>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</si>
  <si>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</si>
  <si>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</si>
  <si>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</si>
  <si>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</si>
  <si>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</si>
  <si>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</si>
  <si>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</si>
  <si>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</si>
  <si>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</si>
  <si>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</si>
  <si>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</si>
  <si>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</si>
  <si>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</si>
  <si>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</si>
  <si>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</si>
  <si>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</si>
  <si>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</si>
  <si>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</si>
  <si>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</si>
  <si>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</si>
  <si>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</si>
  <si>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</si>
  <si>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</si>
  <si>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</si>
  <si>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</si>
  <si>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</si>
  <si>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</si>
  <si>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</si>
  <si>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</si>
  <si>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</si>
  <si>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</si>
  <si>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</si>
  <si>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</si>
  <si>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</si>
  <si>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</si>
  <si>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</si>
  <si>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</si>
  <si>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</si>
  <si>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</si>
  <si>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</si>
  <si>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</si>
  <si>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</si>
  <si>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</si>
  <si>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</si>
  <si>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</si>
  <si>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</si>
  <si>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</si>
  <si>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</si>
  <si>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</si>
  <si>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</si>
  <si>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</si>
  <si>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</si>
  <si>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</si>
  <si>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</si>
  <si>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</si>
  <si>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</si>
  <si>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</si>
  <si>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</si>
  <si>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</si>
  <si>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</si>
  <si>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</si>
  <si>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</si>
  <si>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</si>
  <si>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</si>
  <si>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</si>
  <si>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</si>
  <si>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</si>
  <si>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</si>
  <si>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</si>
  <si>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</si>
  <si>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</si>
  <si>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</si>
  <si>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</si>
  <si>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</si>
  <si>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</si>
  <si>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</si>
  <si>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</si>
  <si>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</si>
  <si>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</si>
  <si>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</si>
  <si>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</si>
  <si>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</si>
  <si>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</si>
  <si>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</si>
  <si>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</si>
  <si>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</si>
  <si>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</si>
  <si>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</si>
  <si>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</si>
  <si>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</si>
  <si>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</si>
  <si>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</si>
  <si>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</si>
  <si>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</si>
  <si>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</si>
  <si>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</si>
  <si>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</si>
  <si>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</si>
  <si>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</si>
  <si>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</si>
  <si>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</si>
  <si>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</si>
  <si>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</si>
  <si>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</si>
  <si>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</si>
  <si>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</si>
  <si>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</si>
  <si>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</si>
  <si>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</si>
  <si>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</si>
  <si>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</si>
  <si>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</si>
  <si>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</si>
  <si>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</si>
  <si>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</si>
  <si>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</si>
  <si>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</si>
  <si>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</si>
  <si>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</si>
  <si>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</si>
  <si>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</si>
  <si>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</si>
  <si>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</si>
  <si>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</si>
  <si>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</si>
  <si>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</si>
  <si>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</si>
  <si>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</si>
  <si>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</si>
  <si>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</si>
  <si>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</si>
  <si>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</si>
  <si>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</si>
  <si>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</si>
  <si>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</si>
  <si>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</si>
  <si>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</si>
  <si>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</si>
  <si>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</si>
  <si>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</si>
  <si>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</si>
  <si>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</si>
  <si>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</si>
  <si>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</si>
  <si>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</si>
  <si>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</si>
  <si>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</si>
  <si>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</si>
  <si>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</si>
  <si>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</si>
  <si>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</si>
  <si>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</si>
  <si>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</si>
  <si>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</si>
  <si>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</si>
  <si>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</si>
  <si>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</si>
  <si>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</si>
  <si>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</si>
  <si>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</si>
  <si>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</si>
  <si>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</si>
  <si>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</si>
  <si>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</si>
  <si>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</si>
  <si>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</si>
  <si>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</si>
  <si>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</si>
  <si>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</si>
  <si>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</si>
  <si>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</si>
  <si>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</si>
  <si>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</si>
  <si>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</si>
  <si>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</si>
  <si>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</si>
  <si>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</si>
  <si>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</si>
  <si>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</si>
  <si>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</si>
  <si>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</si>
  <si>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</si>
  <si>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</si>
  <si>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</si>
  <si>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</si>
  <si>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</si>
  <si>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</si>
  <si>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</si>
  <si>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</si>
  <si>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</si>
  <si>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</si>
  <si>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</si>
  <si>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</si>
  <si>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</si>
  <si>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</si>
  <si>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</si>
  <si>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</si>
  <si>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</si>
  <si>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</si>
  <si>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</si>
  <si>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</si>
  <si>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</si>
  <si>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</si>
  <si>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</si>
  <si>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</si>
  <si>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</si>
  <si>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</si>
  <si>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</si>
  <si>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</si>
  <si>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</si>
  <si>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</si>
  <si>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</si>
  <si>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</si>
  <si>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</si>
  <si>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</si>
  <si>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</si>
  <si>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</si>
  <si>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</si>
  <si>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</si>
  <si>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</si>
  <si>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</si>
  <si>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</si>
  <si>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</si>
  <si>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</si>
  <si>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</si>
  <si>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</si>
  <si>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</si>
  <si>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</si>
  <si>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</si>
  <si>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</si>
  <si>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</si>
  <si>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</si>
  <si>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</si>
  <si>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</si>
  <si>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</si>
  <si>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</si>
  <si>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</si>
  <si>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</si>
  <si>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</si>
  <si>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</si>
  <si>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</si>
  <si>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</si>
  <si>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</si>
  <si>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</si>
  <si>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</si>
  <si>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</si>
  <si>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</si>
  <si>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</si>
  <si>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</si>
  <si>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</si>
  <si>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</si>
  <si>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</si>
  <si>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</si>
  <si>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</si>
  <si>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</si>
  <si>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</si>
  <si>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</si>
  <si>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</si>
  <si>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</si>
  <si>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</si>
  <si>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</si>
  <si>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</si>
  <si>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</si>
  <si>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</si>
  <si>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</si>
  <si>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</si>
  <si>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</si>
  <si>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</si>
  <si>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</si>
  <si>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</si>
  <si>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</si>
  <si>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</si>
  <si>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</si>
  <si>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</si>
  <si>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</si>
  <si>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</si>
  <si>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</si>
  <si>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</si>
  <si>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</si>
  <si>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</si>
  <si>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</si>
  <si>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</si>
  <si>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</si>
  <si>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</si>
  <si>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</si>
  <si>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</si>
  <si>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</si>
  <si>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</si>
  <si>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</si>
  <si>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</si>
  <si>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</si>
  <si>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</si>
  <si>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</si>
  <si>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</si>
  <si>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</si>
  <si>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</si>
  <si>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</si>
  <si>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</si>
  <si>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</si>
  <si>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</si>
  <si>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</si>
  <si>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</si>
  <si>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</si>
  <si>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</si>
  <si>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</si>
  <si>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</si>
  <si>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</si>
  <si>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</si>
  <si>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</si>
  <si>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</si>
  <si>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</si>
  <si>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</si>
  <si>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</si>
  <si>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</si>
  <si>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</si>
  <si>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</si>
  <si>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</si>
  <si>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</si>
  <si>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</si>
  <si>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</si>
  <si>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</si>
  <si>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</si>
  <si>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</si>
  <si>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</si>
  <si>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</si>
  <si>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</si>
  <si>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</si>
  <si>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</si>
  <si>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</si>
  <si>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</si>
  <si>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</si>
  <si>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</si>
  <si>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</si>
  <si>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</si>
  <si>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</si>
  <si>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</si>
  <si>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</si>
  <si>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</si>
  <si>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</si>
  <si>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</si>
  <si>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</si>
  <si>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</si>
  <si>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</si>
  <si>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</si>
  <si>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</si>
  <si>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</si>
  <si>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</si>
  <si>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</si>
  <si>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</si>
  <si>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</si>
  <si>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</si>
  <si>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</si>
  <si>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</si>
  <si>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</si>
  <si>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</si>
  <si>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</si>
  <si>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</si>
  <si>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</si>
  <si>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</si>
  <si>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</si>
  <si>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</si>
  <si>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</si>
  <si>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</si>
  <si>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</si>
  <si>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</si>
  <si>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</si>
  <si>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</si>
  <si>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</si>
  <si>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</si>
  <si>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</si>
  <si>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</si>
  <si>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</si>
  <si>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</si>
  <si>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</si>
  <si>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</si>
  <si>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</si>
  <si>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</si>
  <si>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</si>
  <si>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</si>
  <si>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</si>
  <si>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</si>
  <si>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</si>
  <si>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</si>
  <si>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</si>
  <si>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</si>
  <si>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</si>
  <si>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</si>
  <si>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</si>
  <si>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</si>
  <si>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</si>
  <si>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</si>
  <si>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</si>
  <si>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</si>
  <si>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</si>
  <si>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</si>
  <si>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</si>
  <si>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</si>
  <si>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</si>
  <si>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</si>
  <si>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</si>
  <si>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</si>
  <si>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</si>
  <si>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</si>
  <si>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</si>
  <si>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</si>
  <si>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</si>
  <si>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</si>
  <si>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</si>
  <si>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</si>
  <si>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</si>
  <si>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</si>
  <si>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</si>
  <si>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</si>
  <si>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</si>
  <si>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</si>
  <si>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</si>
  <si>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</si>
  <si>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</si>
  <si>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</si>
  <si>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</si>
  <si>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</si>
  <si>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</si>
  <si>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</si>
  <si>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</si>
  <si>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</si>
  <si>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</si>
  <si>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</si>
  <si>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</si>
  <si>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</si>
  <si>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</si>
  <si>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</si>
  <si>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</si>
  <si>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</si>
  <si>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</si>
  <si>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</si>
  <si>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</si>
  <si>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</si>
  <si>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</si>
  <si>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</si>
  <si>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</si>
  <si>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</si>
  <si>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</si>
  <si>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</si>
  <si>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</si>
  <si>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</si>
  <si>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</si>
  <si>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</si>
  <si>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</si>
  <si>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</si>
  <si>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</si>
  <si>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</si>
  <si>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</si>
  <si>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</si>
  <si>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</si>
  <si>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</si>
  <si>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</si>
  <si>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</si>
  <si>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</si>
  <si>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</si>
  <si>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</si>
  <si>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</si>
  <si>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</si>
  <si>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</si>
  <si>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</si>
  <si>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</si>
  <si>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</si>
  <si>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</si>
  <si>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</si>
  <si>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</si>
  <si>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</si>
  <si>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</si>
  <si>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</si>
  <si>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</si>
  <si>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</si>
  <si>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</si>
  <si>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</si>
  <si>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</si>
  <si>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</si>
  <si>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</si>
  <si>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</si>
  <si>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</si>
  <si>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</si>
  <si>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</si>
  <si>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</si>
  <si>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</si>
  <si>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</si>
  <si>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</si>
  <si>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</si>
  <si>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</si>
  <si>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</si>
  <si>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</si>
  <si>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</si>
  <si>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</si>
  <si>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</si>
  <si>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</si>
  <si>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</si>
  <si>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</si>
  <si>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</si>
  <si>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</si>
  <si>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</si>
  <si>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</si>
  <si>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</si>
  <si>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</si>
  <si>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</si>
  <si>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</si>
  <si>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</si>
  <si>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</si>
  <si>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</si>
  <si>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</si>
  <si>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</si>
  <si>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</si>
  <si>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</si>
  <si>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</si>
  <si>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</si>
  <si>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</si>
  <si>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</si>
  <si>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</si>
  <si>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</si>
  <si>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</si>
  <si>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</si>
  <si>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</si>
  <si>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</si>
  <si>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</si>
  <si>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</si>
  <si>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</si>
  <si>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</si>
  <si>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</si>
  <si>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</si>
  <si>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</si>
  <si>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</si>
  <si>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</si>
  <si>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</si>
  <si>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</si>
  <si>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</si>
  <si>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</si>
  <si>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</si>
  <si>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</si>
  <si>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</si>
  <si>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</si>
  <si>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</si>
  <si>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</si>
  <si>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</si>
  <si>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</si>
  <si>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</si>
  <si>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</si>
  <si>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</si>
  <si>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</si>
  <si>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</si>
  <si>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</si>
  <si>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</si>
  <si>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</si>
  <si>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</si>
  <si>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</si>
  <si>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</si>
  <si>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</si>
  <si>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</si>
  <si>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</si>
  <si>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</si>
  <si>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</si>
  <si>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</si>
  <si>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</si>
  <si>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</si>
  <si>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</si>
  <si>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</si>
  <si>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</si>
  <si>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</si>
  <si>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</si>
  <si>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</si>
  <si>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</si>
  <si>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</si>
  <si>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</si>
  <si>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</si>
  <si>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</si>
  <si>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</si>
  <si>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</si>
  <si>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</si>
  <si>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</si>
  <si>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</si>
  <si>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</si>
  <si>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</si>
  <si>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</si>
  <si>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</si>
  <si>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</si>
  <si>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</si>
  <si>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</si>
  <si>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</si>
  <si>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</si>
  <si>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</si>
  <si>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</si>
  <si>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</si>
  <si>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</si>
  <si>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</si>
  <si>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</si>
  <si>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</si>
  <si>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</si>
  <si>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</si>
  <si>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</si>
  <si>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</si>
  <si>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</si>
  <si>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</si>
  <si>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</si>
  <si>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</si>
  <si>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</si>
  <si>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</si>
  <si>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</si>
  <si>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</si>
  <si>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</si>
  <si>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</si>
  <si>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</si>
  <si>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</si>
  <si>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</si>
  <si>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</si>
  <si>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</si>
  <si>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</si>
  <si>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</si>
  <si>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</si>
  <si>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</si>
  <si>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</si>
  <si>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</si>
  <si>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</si>
  <si>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</si>
  <si>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</si>
  <si>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</si>
  <si>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</si>
  <si>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</si>
  <si>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</si>
  <si>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</si>
  <si>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</si>
  <si>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</si>
  <si>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</si>
  <si>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</si>
  <si>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</si>
  <si>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</si>
  <si>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</si>
  <si>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</si>
  <si>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</si>
  <si>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</si>
  <si>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</si>
  <si>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</si>
  <si>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</si>
  <si>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</si>
  <si>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</si>
  <si>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</si>
  <si>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</si>
  <si>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</si>
  <si>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</si>
  <si>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</si>
  <si>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</si>
  <si>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</si>
  <si>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</si>
  <si>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</si>
  <si>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</si>
  <si>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</si>
  <si>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</si>
  <si>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</si>
  <si>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</si>
  <si>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</si>
  <si>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</si>
  <si>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</si>
  <si>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</si>
  <si>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</si>
  <si>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</si>
  <si>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</si>
  <si>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</si>
  <si>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</si>
  <si>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</si>
  <si>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</si>
  <si>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</si>
  <si>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</si>
  <si>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</si>
  <si>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</si>
  <si>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</si>
  <si>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</si>
  <si>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</si>
  <si>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</si>
  <si>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</si>
  <si>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</si>
  <si>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</si>
  <si>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</si>
  <si>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</si>
  <si>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</si>
  <si>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</si>
  <si>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</si>
  <si>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</si>
  <si>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</si>
  <si>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</si>
  <si>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</si>
  <si>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</si>
  <si>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</si>
  <si>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</si>
  <si>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</si>
  <si>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</si>
  <si>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</si>
  <si>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</si>
  <si>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</si>
  <si>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</si>
  <si>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</si>
  <si>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</si>
  <si>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</si>
  <si>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</si>
  <si>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</si>
  <si>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</si>
  <si>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</si>
  <si>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</si>
  <si>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</si>
  <si>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</si>
  <si>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</si>
  <si>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</si>
  <si>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</si>
  <si>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</si>
  <si>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</si>
  <si>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</si>
  <si>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</si>
  <si>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</si>
  <si>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</si>
  <si>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</si>
  <si>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</si>
  <si>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</si>
  <si>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</si>
  <si>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</si>
  <si>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</si>
  <si>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</si>
  <si>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</si>
  <si>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</si>
  <si>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</si>
  <si>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</si>
  <si>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</si>
  <si>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</si>
  <si>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</si>
  <si>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</si>
  <si>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</si>
  <si>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</si>
  <si>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</si>
  <si>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</si>
  <si>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</si>
  <si>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</si>
  <si>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</si>
  <si>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</si>
  <si>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</si>
  <si>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</si>
  <si>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</si>
  <si>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</si>
  <si>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</si>
  <si>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</si>
  <si>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</si>
  <si>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</si>
  <si>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</si>
  <si>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</si>
  <si>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</si>
  <si>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</si>
  <si>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</si>
  <si>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</si>
  <si>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</si>
  <si>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</si>
  <si>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</si>
  <si>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</si>
  <si>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</si>
  <si>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</si>
  <si>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</si>
  <si>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</si>
  <si>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</si>
  <si>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</si>
  <si>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</si>
  <si>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</si>
  <si>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</si>
  <si>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</si>
  <si>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</si>
  <si>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</si>
  <si>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</si>
  <si>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</si>
  <si>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</si>
  <si>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</si>
  <si>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</si>
  <si>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</si>
  <si>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</si>
  <si>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</si>
  <si>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</si>
  <si>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</si>
  <si>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</si>
  <si>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</si>
  <si>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</si>
  <si>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</si>
  <si>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</si>
  <si>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</si>
  <si>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</si>
  <si>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</si>
  <si>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</si>
  <si>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</si>
  <si>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</si>
  <si>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</si>
  <si>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</si>
  <si>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</si>
  <si>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</si>
  <si>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</si>
  <si>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</si>
  <si>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</si>
  <si>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</si>
  <si>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</si>
  <si>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</si>
  <si>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</si>
  <si>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</si>
  <si>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</si>
  <si>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</si>
  <si>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</si>
  <si>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</si>
  <si>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</si>
  <si>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</si>
  <si>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</si>
  <si>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</si>
  <si>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</si>
  <si>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</si>
  <si>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</si>
  <si>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</si>
  <si>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</si>
  <si>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</si>
  <si>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</si>
  <si>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</si>
  <si>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</si>
  <si>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</si>
  <si>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</si>
  <si>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</si>
  <si>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</si>
  <si>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</si>
  <si>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</si>
  <si>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</si>
  <si>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</si>
  <si>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</si>
  <si>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</si>
  <si>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</si>
  <si>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</si>
  <si>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</si>
  <si>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</si>
  <si>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</si>
  <si>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</si>
  <si>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</si>
  <si>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</si>
  <si>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</si>
  <si>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</si>
  <si>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</si>
  <si>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</si>
  <si>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</si>
  <si>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</si>
  <si>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</si>
  <si>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</si>
  <si>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</si>
  <si>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</si>
  <si>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</si>
  <si>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</si>
  <si>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</si>
  <si>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</si>
  <si>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</si>
  <si>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</si>
  <si>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</si>
  <si>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</si>
  <si>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</si>
  <si>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</si>
  <si>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</si>
  <si>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</si>
  <si>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</si>
  <si>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</si>
  <si>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</si>
  <si>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</si>
  <si>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</si>
  <si>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</si>
  <si>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</si>
  <si>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</si>
  <si>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</si>
  <si>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</si>
  <si>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</si>
  <si>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</si>
  <si>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</si>
  <si>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</si>
  <si>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</si>
  <si>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</si>
  <si>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</si>
  <si>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</si>
  <si>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</si>
  <si>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</si>
  <si>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</si>
  <si>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</si>
  <si>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</si>
  <si>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</si>
  <si>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</si>
  <si>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</si>
  <si>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</si>
  <si>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</si>
  <si>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</si>
  <si>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</si>
  <si>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</si>
  <si>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</si>
  <si>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</si>
  <si>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</si>
  <si>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</si>
  <si>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</si>
  <si>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</si>
  <si>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</si>
  <si>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</si>
  <si>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</si>
  <si>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</si>
  <si>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</si>
  <si>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</si>
  <si>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</si>
  <si>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</si>
  <si>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</si>
  <si>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</si>
  <si>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</si>
  <si>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</si>
  <si>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</si>
  <si>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</si>
  <si>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</si>
  <si>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</si>
  <si>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</si>
  <si>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</si>
  <si>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</si>
  <si>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</si>
  <si>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</si>
  <si>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</si>
  <si>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</si>
  <si>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</si>
  <si>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</si>
  <si>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</si>
  <si>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</si>
  <si>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</si>
  <si>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</si>
  <si>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</si>
  <si>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</si>
  <si>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</si>
  <si>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</si>
  <si>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</si>
  <si>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</si>
  <si>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</si>
  <si>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</si>
  <si>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</si>
  <si>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</si>
  <si>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</si>
  <si>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</si>
  <si>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</si>
  <si>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</si>
  <si>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</si>
  <si>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</si>
  <si>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</si>
  <si>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</si>
  <si>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</si>
  <si>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</si>
  <si>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</si>
  <si>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</si>
  <si>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</si>
  <si>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</si>
  <si>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</si>
  <si>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</si>
  <si>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</si>
  <si>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</si>
  <si>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</si>
  <si>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</si>
  <si>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</si>
  <si>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</si>
  <si>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</si>
  <si>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</si>
  <si>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</si>
  <si>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</si>
  <si>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</si>
  <si>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</si>
  <si>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</si>
  <si>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</si>
  <si>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</si>
  <si>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</si>
  <si>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</si>
  <si>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</si>
  <si>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</si>
  <si>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</si>
  <si>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</si>
  <si>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</si>
  <si>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</si>
  <si>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</si>
  <si>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</si>
  <si>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</si>
  <si>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</si>
  <si>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</si>
  <si>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</si>
  <si>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</si>
  <si>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</si>
  <si>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</si>
  <si>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</si>
  <si>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</si>
  <si>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</si>
  <si>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</si>
  <si>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</si>
  <si>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</si>
  <si>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</si>
  <si>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</si>
  <si>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</si>
  <si>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</si>
  <si>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</si>
  <si>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</si>
  <si>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</si>
  <si>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</si>
  <si>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</si>
  <si>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</si>
  <si>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</si>
  <si>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</si>
  <si>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</si>
  <si>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</si>
  <si>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</si>
  <si>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</si>
  <si>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</si>
  <si>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</si>
  <si>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</si>
  <si>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</si>
  <si>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</si>
  <si>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</si>
  <si>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</si>
  <si>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</si>
  <si>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</si>
  <si>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</si>
  <si>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</si>
  <si>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</si>
  <si>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</si>
  <si>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</si>
  <si>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</si>
  <si>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</si>
  <si>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</si>
  <si>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</si>
  <si>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</si>
  <si>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</si>
  <si>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</si>
  <si>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</si>
  <si>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</si>
  <si>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</si>
  <si>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</si>
  <si>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</si>
  <si>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</si>
  <si>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</si>
  <si>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</si>
  <si>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</si>
  <si>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</si>
  <si>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</si>
  <si>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</si>
  <si>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</si>
  <si>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</si>
  <si>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</si>
  <si>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</si>
  <si>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</si>
  <si>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</si>
  <si>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</si>
  <si>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</si>
  <si>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</si>
  <si>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</si>
  <si>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</si>
  <si>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</si>
  <si>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</si>
  <si>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</si>
  <si>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</si>
  <si>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</si>
  <si>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</si>
  <si>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</si>
  <si>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</si>
  <si>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</si>
  <si>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</si>
  <si>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</si>
  <si>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</si>
  <si>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</si>
  <si>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</si>
  <si>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</si>
  <si>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</si>
  <si>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</si>
  <si>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</si>
  <si>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</si>
  <si>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</si>
  <si>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</si>
  <si>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</si>
  <si>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</si>
  <si>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</si>
  <si>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</si>
  <si>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</si>
  <si>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</si>
  <si>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</si>
  <si>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</si>
  <si>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</si>
  <si>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</si>
  <si>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</si>
  <si>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</si>
  <si>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</si>
  <si>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</si>
  <si>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</si>
  <si>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</si>
  <si>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</si>
  <si>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</si>
  <si>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</si>
  <si>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</si>
  <si>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</si>
  <si>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</si>
  <si>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</si>
  <si>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</si>
  <si>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</si>
  <si>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</si>
  <si>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</si>
  <si>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</si>
  <si>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</si>
  <si>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</si>
  <si>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</si>
  <si>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</si>
  <si>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</si>
  <si>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</si>
  <si>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</si>
  <si>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</si>
  <si>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</si>
  <si>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</si>
  <si>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</si>
  <si>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</si>
  <si>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</si>
  <si>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</si>
  <si>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</si>
  <si>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</si>
  <si>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</si>
  <si>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</si>
  <si>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</si>
  <si>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</si>
  <si>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</si>
  <si>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</si>
  <si>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</si>
  <si>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</si>
  <si>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</si>
  <si>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</si>
  <si>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</si>
  <si>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</si>
  <si>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</si>
  <si>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</si>
  <si>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</si>
  <si>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</si>
  <si>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</si>
  <si>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</si>
  <si>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</si>
  <si>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</si>
  <si>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</si>
  <si>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</si>
  <si>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</si>
  <si>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</si>
  <si>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</si>
  <si>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</si>
  <si>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</si>
  <si>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</si>
  <si>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</si>
  <si>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</si>
  <si>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</si>
  <si>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</si>
  <si>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</si>
  <si>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</si>
  <si>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</si>
  <si>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</si>
  <si>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</si>
  <si>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</si>
  <si>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</si>
  <si>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</si>
  <si>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</si>
  <si>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</si>
  <si>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</si>
  <si>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</si>
  <si>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</si>
  <si>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</si>
  <si>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</si>
  <si>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</si>
  <si>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</si>
  <si>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</si>
  <si>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</si>
  <si>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</si>
  <si>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</si>
  <si>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</si>
  <si>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</si>
  <si>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</si>
  <si>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</si>
  <si>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</si>
  <si>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</si>
  <si>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</si>
  <si>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</si>
  <si>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</si>
  <si>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</si>
  <si>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</si>
  <si>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</si>
  <si>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</si>
  <si>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</si>
  <si>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</si>
  <si>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</si>
  <si>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</si>
  <si>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</si>
  <si>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</si>
  <si>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</si>
  <si>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</si>
  <si>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</si>
  <si>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</si>
  <si>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</si>
  <si>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</si>
  <si>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</si>
  <si>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</si>
  <si>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</si>
  <si>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</si>
  <si>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</si>
  <si>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</si>
  <si>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</si>
  <si>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</si>
  <si>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</si>
  <si>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</si>
  <si>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</si>
  <si>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</si>
  <si>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</si>
  <si>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</si>
  <si>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</si>
  <si>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</si>
  <si>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</si>
  <si>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</si>
  <si>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</si>
  <si>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</si>
  <si>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</si>
  <si>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</si>
  <si>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</si>
  <si>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</si>
  <si>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</si>
  <si>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</si>
  <si>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</si>
  <si>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</si>
  <si>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</si>
  <si>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</si>
  <si>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</si>
  <si>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</si>
  <si>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</si>
  <si>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</si>
  <si>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</si>
  <si>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</si>
  <si>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</si>
  <si>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</si>
  <si>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</si>
  <si>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</si>
  <si>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</si>
  <si>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</si>
  <si>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</si>
  <si>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</si>
  <si>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</si>
  <si>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</si>
  <si>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</si>
  <si>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</si>
  <si>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</si>
  <si>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</si>
  <si>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</si>
  <si>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</si>
  <si>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</si>
  <si>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</si>
  <si>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</si>
  <si>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</si>
  <si>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</si>
  <si>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</si>
  <si>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</si>
  <si>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</si>
  <si>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</si>
  <si>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</si>
  <si>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</si>
  <si>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</si>
  <si>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</si>
  <si>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</si>
  <si>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</si>
  <si>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</si>
  <si>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</si>
  <si>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</si>
  <si>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</si>
  <si>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</si>
  <si>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</si>
  <si>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</si>
  <si>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</si>
  <si>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</si>
  <si>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</si>
  <si>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</si>
  <si>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</si>
  <si>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</si>
  <si>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</si>
  <si>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</si>
  <si>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</si>
  <si>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</si>
  <si>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</si>
  <si>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</si>
  <si>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</si>
  <si>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</si>
  <si>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</si>
  <si>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</si>
  <si>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</si>
  <si>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</si>
  <si>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</si>
  <si>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</si>
  <si>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</si>
  <si>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</si>
  <si>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</si>
  <si>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</si>
  <si>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</si>
  <si>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</si>
  <si>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</si>
  <si>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</si>
  <si>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</si>
  <si>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</si>
  <si>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</si>
  <si>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</si>
  <si>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</si>
  <si>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</si>
  <si>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</si>
  <si>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</si>
  <si>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</si>
  <si>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</si>
  <si>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</si>
  <si>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</si>
  <si>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</si>
  <si>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</si>
  <si>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</si>
  <si>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</si>
  <si>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</si>
  <si>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</si>
  <si>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</si>
  <si>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</si>
  <si>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</si>
  <si>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</si>
  <si>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</si>
  <si>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</si>
  <si>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</si>
  <si>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</si>
  <si>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</si>
  <si>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</si>
  <si>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</si>
  <si>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</si>
  <si>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</si>
  <si>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</si>
  <si>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</si>
  <si>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</si>
  <si>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</si>
  <si>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</si>
  <si>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</si>
  <si>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</si>
  <si>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</si>
  <si>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</si>
  <si>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</si>
  <si>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</si>
  <si>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</si>
  <si>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</si>
  <si>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</si>
  <si>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</si>
  <si>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</si>
  <si>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</si>
  <si>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</si>
  <si>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</si>
  <si>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</si>
  <si>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</si>
  <si>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</si>
  <si>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</si>
  <si>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</si>
  <si>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</si>
  <si>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</si>
  <si>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</si>
  <si>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</si>
  <si>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</si>
  <si>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</si>
  <si>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</si>
  <si>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</si>
  <si>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</si>
  <si>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</si>
  <si>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</si>
  <si>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</si>
  <si>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</si>
  <si>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</si>
  <si>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</si>
  <si>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</si>
  <si>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</si>
  <si>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</si>
  <si>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</si>
  <si>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</si>
  <si>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</si>
  <si>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</si>
  <si>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</si>
  <si>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</si>
  <si>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</si>
  <si>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</si>
  <si>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</si>
  <si>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</si>
  <si>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</si>
  <si>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</si>
  <si>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</si>
  <si>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</si>
  <si>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</si>
  <si>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</si>
  <si>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</si>
  <si>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</si>
  <si>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</si>
  <si>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</si>
  <si>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</si>
  <si>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</si>
  <si>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</si>
  <si>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</si>
  <si>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</si>
  <si>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</si>
  <si>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</si>
  <si>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</si>
  <si>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</si>
  <si>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</si>
  <si>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</si>
  <si>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</si>
  <si>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</si>
  <si>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</si>
  <si>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</si>
  <si>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</si>
  <si>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</si>
  <si>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</si>
  <si>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</si>
  <si>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</si>
  <si>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</si>
  <si>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</si>
  <si>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</si>
  <si>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</si>
  <si>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</si>
  <si>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</si>
  <si>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</si>
  <si>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</si>
  <si>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</si>
  <si>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</si>
  <si>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</si>
  <si>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</si>
  <si>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</si>
  <si>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</si>
  <si>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</si>
  <si>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</si>
  <si>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</si>
  <si>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</si>
  <si>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</si>
  <si>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</si>
  <si>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</si>
  <si>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</si>
  <si>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</si>
  <si>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</si>
  <si>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</si>
  <si>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</si>
  <si>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</si>
  <si>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</si>
  <si>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</si>
  <si>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</si>
  <si>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</si>
  <si>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</si>
  <si>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</si>
  <si>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</si>
  <si>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</si>
  <si>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</si>
  <si>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</si>
  <si>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</si>
  <si>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</si>
  <si>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</si>
  <si>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</si>
  <si>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</si>
  <si>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</si>
  <si>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</si>
  <si>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</si>
  <si>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</si>
  <si>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</si>
  <si>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</si>
  <si>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</si>
  <si>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</si>
  <si>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</si>
  <si>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</si>
  <si>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</si>
  <si>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</si>
  <si>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</si>
  <si>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</si>
  <si>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</si>
  <si>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</si>
  <si>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</si>
  <si>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</si>
  <si>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</si>
  <si>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</si>
  <si>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</si>
  <si>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</si>
  <si>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</si>
  <si>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</si>
  <si>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</si>
  <si>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</si>
  <si>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</si>
  <si>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</si>
  <si>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</si>
  <si>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</si>
  <si>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</si>
  <si>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</si>
  <si>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</si>
  <si>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</si>
  <si>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</si>
  <si>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</si>
  <si>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</si>
  <si>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</si>
  <si>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</si>
  <si>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</si>
  <si>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</si>
  <si>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</si>
  <si>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</si>
  <si>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</si>
  <si>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</si>
  <si>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</si>
  <si>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</si>
  <si>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</si>
  <si>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</si>
  <si>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</si>
  <si>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</si>
  <si>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</si>
  <si>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</si>
  <si>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</si>
  <si>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</si>
  <si>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</si>
  <si>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</si>
  <si>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</si>
  <si>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</si>
  <si>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</si>
  <si>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</si>
  <si>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</si>
  <si>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</si>
  <si>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</si>
  <si>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</si>
  <si>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</si>
  <si>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</si>
  <si>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</si>
  <si>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</si>
  <si>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</si>
  <si>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</si>
  <si>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</si>
  <si>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</si>
  <si>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</si>
  <si>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</si>
  <si>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</si>
  <si>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</si>
  <si>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</si>
  <si>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</si>
  <si>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</si>
  <si>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</si>
  <si>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</si>
  <si>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</si>
  <si>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</si>
  <si>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</si>
  <si>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</si>
  <si>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</si>
  <si>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</si>
  <si>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</si>
  <si>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</si>
  <si>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</si>
  <si>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</si>
  <si>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</si>
  <si>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</si>
  <si>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</si>
  <si>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</si>
  <si>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</si>
  <si>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</si>
  <si>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</si>
  <si>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</si>
  <si>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</si>
  <si>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</si>
  <si>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</si>
  <si>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</si>
  <si>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</si>
  <si>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</si>
  <si>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</si>
  <si>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</si>
  <si>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</si>
  <si>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</si>
  <si>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</si>
  <si>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</si>
  <si>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</si>
  <si>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</si>
  <si>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</si>
  <si>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</si>
  <si>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</si>
  <si>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</si>
  <si>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</si>
  <si>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</si>
  <si>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</si>
  <si>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</si>
  <si>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</si>
  <si>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</si>
  <si>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</si>
  <si>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</si>
  <si>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</si>
  <si>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</si>
  <si>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</si>
  <si>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</si>
  <si>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</si>
  <si>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</si>
  <si>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</si>
  <si>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</si>
  <si>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</si>
  <si>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</si>
  <si>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</si>
  <si>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</si>
  <si>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</si>
  <si>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</si>
  <si>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</si>
  <si>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</si>
  <si>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</si>
  <si>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</si>
  <si>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</si>
  <si>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</si>
  <si>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</si>
  <si>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</si>
  <si>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</si>
  <si>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</si>
  <si>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</si>
  <si>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</si>
  <si>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</si>
  <si>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</si>
  <si>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</si>
  <si>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</si>
  <si>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</si>
  <si>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</si>
  <si>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</si>
  <si>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</si>
  <si>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</si>
  <si>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</si>
  <si>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</si>
  <si>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</si>
  <si>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</si>
  <si>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</si>
  <si>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</si>
  <si>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</si>
  <si>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</si>
  <si>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</si>
  <si>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</si>
  <si>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</si>
  <si>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</si>
  <si>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</si>
  <si>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</si>
  <si>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</si>
  <si>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</si>
  <si>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</si>
  <si>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</si>
  <si>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</si>
  <si>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</si>
  <si>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</si>
  <si>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</si>
  <si>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</si>
  <si>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</si>
  <si>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</si>
  <si>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</si>
  <si>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</si>
  <si>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</si>
  <si>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</si>
  <si>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</si>
  <si>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</si>
  <si>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</si>
  <si>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</si>
  <si>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</si>
  <si>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</si>
  <si>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</si>
  <si>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</si>
  <si>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</si>
  <si>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</si>
  <si>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</si>
  <si>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</si>
  <si>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</si>
  <si>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</si>
  <si>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</si>
  <si>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</si>
  <si>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</si>
  <si>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</si>
  <si>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</si>
  <si>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</si>
  <si>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</si>
  <si>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</si>
  <si>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</si>
  <si>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</si>
  <si>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</si>
  <si>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</si>
  <si>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</si>
  <si>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</si>
  <si>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</si>
  <si>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</si>
  <si>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</si>
  <si>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</si>
  <si>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</si>
  <si>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</si>
  <si>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</si>
  <si>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</si>
  <si>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</si>
  <si>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</si>
  <si>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</si>
  <si>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</si>
  <si>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</si>
  <si>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</si>
  <si>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</si>
  <si>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</si>
  <si>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</si>
  <si>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</si>
  <si>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</si>
  <si>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</si>
  <si>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</si>
  <si>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</si>
  <si>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</si>
  <si>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</si>
  <si>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</si>
  <si>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</si>
  <si>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</si>
  <si>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</si>
  <si>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</si>
  <si>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</si>
  <si>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</si>
  <si>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</si>
  <si>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</si>
  <si>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</si>
  <si>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</si>
  <si>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</si>
  <si>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</si>
  <si>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</si>
  <si>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</si>
  <si>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</si>
  <si>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</si>
  <si>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</si>
  <si>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</si>
  <si>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</si>
  <si>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</si>
  <si>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</si>
  <si>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</si>
  <si>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</si>
  <si>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</si>
  <si>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</si>
  <si>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</si>
  <si>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</si>
  <si>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</si>
  <si>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</si>
  <si>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</si>
  <si>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</si>
  <si>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</si>
  <si>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</si>
  <si>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</si>
  <si>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</si>
  <si>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</si>
  <si>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</si>
  <si>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</si>
  <si>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</si>
  <si>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</si>
  <si>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</si>
  <si>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</si>
  <si>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</si>
  <si>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</si>
  <si>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</si>
  <si>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</si>
  <si>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</si>
  <si>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</si>
  <si>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</si>
  <si>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</si>
  <si>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</si>
  <si>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</si>
  <si>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</si>
  <si>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</si>
  <si>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</si>
  <si>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</si>
  <si>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</si>
  <si>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</si>
  <si>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</si>
  <si>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</si>
  <si>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</si>
  <si>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</si>
  <si>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</si>
  <si>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</si>
  <si>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</si>
  <si>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</si>
  <si>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</si>
  <si>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</si>
  <si>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</si>
  <si>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</si>
  <si>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</si>
  <si>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</si>
  <si>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</si>
  <si>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</si>
  <si>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</si>
  <si>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</si>
  <si>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</si>
  <si>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</si>
  <si>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</si>
  <si>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</si>
  <si>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</si>
  <si>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</si>
  <si>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</si>
  <si>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</si>
  <si>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</si>
  <si>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</si>
  <si>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</si>
  <si>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</si>
  <si>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</si>
  <si>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</si>
  <si>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</si>
  <si>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</si>
  <si>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</si>
  <si>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</si>
  <si>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</si>
  <si>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</si>
  <si>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</si>
  <si>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</si>
  <si>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</si>
  <si>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</si>
  <si>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</si>
  <si>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</si>
  <si>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</si>
  <si>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</si>
  <si>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</si>
  <si>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</si>
  <si>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</si>
  <si>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</si>
  <si>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</si>
  <si>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</si>
  <si>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</si>
  <si>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</si>
  <si>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</si>
  <si>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</si>
  <si>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</si>
  <si>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</si>
  <si>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</si>
  <si>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</si>
  <si>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</si>
  <si>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</si>
  <si>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</si>
  <si>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</si>
  <si>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</si>
  <si>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</si>
  <si>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</si>
  <si>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</si>
  <si>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</si>
  <si>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</si>
  <si>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</si>
  <si>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</si>
  <si>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</si>
  <si>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</si>
  <si>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</si>
  <si>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</si>
  <si>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</si>
  <si>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</si>
  <si>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</si>
  <si>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</si>
  <si>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</si>
  <si>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</si>
  <si>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</si>
  <si>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</si>
  <si>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</si>
  <si>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</si>
  <si>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</si>
  <si>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</si>
  <si>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</si>
  <si>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</si>
  <si>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</si>
  <si>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</si>
  <si>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</si>
  <si>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</si>
  <si>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</si>
  <si>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</si>
  <si>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</si>
  <si>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</si>
  <si>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</si>
  <si>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</si>
  <si>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</si>
  <si>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</si>
  <si>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</si>
  <si>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</si>
  <si>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</si>
  <si>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</si>
  <si>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</si>
  <si>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</si>
  <si>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</si>
  <si>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</si>
  <si>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</si>
  <si>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</si>
  <si>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</si>
  <si>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</si>
  <si>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</si>
  <si>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</si>
  <si>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</si>
  <si>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</si>
  <si>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</si>
  <si>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</si>
  <si>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</si>
  <si>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</si>
  <si>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</si>
  <si>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</si>
  <si>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</si>
  <si>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</si>
  <si>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</si>
  <si>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</si>
  <si>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</si>
  <si>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</si>
  <si>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</si>
  <si>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</si>
  <si>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</si>
  <si>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</si>
  <si>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</si>
  <si>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</si>
  <si>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</si>
  <si>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</si>
  <si>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</si>
  <si>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</si>
  <si>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</si>
  <si>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</si>
  <si>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</si>
  <si>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</si>
  <si>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</si>
  <si>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</si>
  <si>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</si>
  <si>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</si>
  <si>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</si>
  <si>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</si>
  <si>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</si>
  <si>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</si>
  <si>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</si>
  <si>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</si>
  <si>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</si>
  <si>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</si>
  <si>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</si>
  <si>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</si>
  <si>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</si>
  <si>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</si>
  <si>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</si>
  <si>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</si>
  <si>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</si>
  <si>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</si>
  <si>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</si>
  <si>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</si>
  <si>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</si>
  <si>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</si>
  <si>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</si>
  <si>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</si>
  <si>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</si>
  <si>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</si>
  <si>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</si>
  <si>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</si>
  <si>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</si>
  <si>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</si>
  <si>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</si>
  <si>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</si>
  <si>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</si>
  <si>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</si>
  <si>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</si>
  <si>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</si>
  <si>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</si>
  <si>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</si>
  <si>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</si>
  <si>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</si>
  <si>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</si>
  <si>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</si>
  <si>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</si>
  <si>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</si>
  <si>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</si>
  <si>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</si>
  <si>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</si>
  <si>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</si>
  <si>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</si>
  <si>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</si>
  <si>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</si>
  <si>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</si>
  <si>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</si>
  <si>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</si>
  <si>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</si>
  <si>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</si>
  <si>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</si>
  <si>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</si>
  <si>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</si>
  <si>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</si>
  <si>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</si>
  <si>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</si>
  <si>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</si>
  <si>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</si>
  <si>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</si>
  <si>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</si>
  <si>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</si>
  <si>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</si>
  <si>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</si>
  <si>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</si>
  <si>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</si>
  <si>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</si>
  <si>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</si>
  <si>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</si>
  <si>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</si>
  <si>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</si>
  <si>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</si>
  <si>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</si>
  <si>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</si>
  <si>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</si>
  <si>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</si>
  <si>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</si>
  <si>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</si>
  <si>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</si>
  <si>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</si>
  <si>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</si>
  <si>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</si>
  <si>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</si>
  <si>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</si>
  <si>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</si>
  <si>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</si>
  <si>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</si>
  <si>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</si>
  <si>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</si>
  <si>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</si>
  <si>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</si>
  <si>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</si>
  <si>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</si>
  <si>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</si>
  <si>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</si>
  <si>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</si>
  <si>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</si>
  <si>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</si>
  <si>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</si>
  <si>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</si>
  <si>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</si>
  <si>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</si>
  <si>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</si>
  <si>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</si>
  <si>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</si>
  <si>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</si>
  <si>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</si>
  <si>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</si>
  <si>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</si>
  <si>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</si>
  <si>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</si>
  <si>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</si>
  <si>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</si>
  <si>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</si>
  <si>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</si>
  <si>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</si>
  <si>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</si>
  <si>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</si>
  <si>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</si>
  <si>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</si>
  <si>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</si>
  <si>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</si>
  <si>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</si>
  <si>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</si>
  <si>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</si>
  <si>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</si>
  <si>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</si>
  <si>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</si>
  <si>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</si>
  <si>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</si>
  <si>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</si>
  <si>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</si>
  <si>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</si>
  <si>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</si>
  <si>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</si>
  <si>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</si>
  <si>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</si>
  <si>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</si>
  <si>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</si>
  <si>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</si>
  <si>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</si>
  <si>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</si>
  <si>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</si>
  <si>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</si>
  <si>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</si>
  <si>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</si>
  <si>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</si>
  <si>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</si>
  <si>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</si>
  <si>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</si>
  <si>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</si>
  <si>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</si>
  <si>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</si>
  <si>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</si>
  <si>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</si>
  <si>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</si>
  <si>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</si>
  <si>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</si>
  <si>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</si>
  <si>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</si>
  <si>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</si>
  <si>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</si>
  <si>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</si>
  <si>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</si>
  <si>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</si>
  <si>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</si>
  <si>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</si>
  <si>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</si>
  <si>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</si>
  <si>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</si>
  <si>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</si>
  <si>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</si>
  <si>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</si>
  <si>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</si>
  <si>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</si>
  <si>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</si>
  <si>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</si>
  <si>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</si>
  <si>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</si>
  <si>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</si>
  <si>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</si>
  <si>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</si>
  <si>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</si>
  <si>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</si>
  <si>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</si>
  <si>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</si>
  <si>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</si>
  <si>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</si>
  <si>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</si>
  <si>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</si>
  <si>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</si>
  <si>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</si>
  <si>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</si>
  <si>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</si>
  <si>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</si>
  <si>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</si>
  <si>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</si>
  <si>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</si>
  <si>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</si>
  <si>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</si>
  <si>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</si>
  <si>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</si>
  <si>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</si>
  <si>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</si>
  <si>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</si>
  <si>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</si>
  <si>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</si>
  <si>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</si>
  <si>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</si>
  <si>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</si>
  <si>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</si>
  <si>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</si>
  <si>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</si>
  <si>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</si>
  <si>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</si>
  <si>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</si>
  <si>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</si>
  <si>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</si>
  <si>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</si>
  <si>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</si>
  <si>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</si>
  <si>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</si>
  <si>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</si>
  <si>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</si>
  <si>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</si>
  <si>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</si>
  <si>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</si>
  <si>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</si>
  <si>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</si>
  <si>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</si>
  <si>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</si>
  <si>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</si>
  <si>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</si>
  <si>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</si>
  <si>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</si>
  <si>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</si>
  <si>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</si>
  <si>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</si>
  <si>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</si>
  <si>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</si>
  <si>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</si>
  <si>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</si>
  <si>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</si>
  <si>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</si>
  <si>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</si>
  <si>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</si>
  <si>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</si>
  <si>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</si>
  <si>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</si>
  <si>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</si>
  <si>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</si>
  <si>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</si>
  <si>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</si>
  <si>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</si>
  <si>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</si>
  <si>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</si>
  <si>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</si>
  <si>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</si>
  <si>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</si>
  <si>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</si>
  <si>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</si>
  <si>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</si>
  <si>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</si>
  <si>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</si>
  <si>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</si>
  <si>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</si>
  <si>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</si>
  <si>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</si>
  <si>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</si>
  <si>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</si>
  <si>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</si>
  <si>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</si>
  <si>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</si>
  <si>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</si>
  <si>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</si>
  <si>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</si>
  <si>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</si>
  <si>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</si>
  <si>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</si>
  <si>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</si>
  <si>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</si>
  <si>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</si>
  <si>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</si>
  <si>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</si>
  <si>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</si>
  <si>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</si>
  <si>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</si>
  <si>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</si>
  <si>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</si>
  <si>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</si>
  <si>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</si>
  <si>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</si>
  <si>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</si>
  <si>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</si>
  <si>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</si>
  <si>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</si>
  <si>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</si>
  <si>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</si>
  <si>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</si>
  <si>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</si>
  <si>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</si>
  <si>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</si>
  <si>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</si>
  <si>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</si>
  <si>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</si>
  <si>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</si>
  <si>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</si>
  <si>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</si>
  <si>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</si>
  <si>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</si>
  <si>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</si>
  <si>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</si>
  <si>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</si>
  <si>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</si>
  <si>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</si>
  <si>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</si>
  <si>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</si>
  <si>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</si>
  <si>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</si>
  <si>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</si>
  <si>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</si>
  <si>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</si>
  <si>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</si>
  <si>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</si>
  <si>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</si>
  <si>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</si>
  <si>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</si>
  <si>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</si>
  <si>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</si>
  <si>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</si>
  <si>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</si>
  <si>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</si>
  <si>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</si>
  <si>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</si>
  <si>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</si>
  <si>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</si>
  <si>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</si>
  <si>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</si>
  <si>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</si>
  <si>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</si>
  <si>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</si>
  <si>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</si>
  <si>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</si>
  <si>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</si>
  <si>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</si>
  <si>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</si>
  <si>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</si>
  <si>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</si>
  <si>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</si>
  <si>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</si>
  <si>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</si>
  <si>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</si>
  <si>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</si>
  <si>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</si>
  <si>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</si>
  <si>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</si>
  <si>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</si>
  <si>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</si>
  <si>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</si>
  <si>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</si>
  <si>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</si>
  <si>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</si>
  <si>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</si>
  <si>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</si>
  <si>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</si>
  <si>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</si>
  <si>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</si>
  <si>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</si>
  <si>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</si>
  <si>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</si>
  <si>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</si>
  <si>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</si>
  <si>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</si>
  <si>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</si>
  <si>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</si>
  <si>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</si>
  <si>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</si>
  <si>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</si>
  <si>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</si>
  <si>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</si>
  <si>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</si>
  <si>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</si>
  <si>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</si>
  <si>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</si>
  <si>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</si>
  <si>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</si>
  <si>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</si>
  <si>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</si>
  <si>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</si>
  <si>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</si>
  <si>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</si>
  <si>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</si>
  <si>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</si>
  <si>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</si>
  <si>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</si>
  <si>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</si>
  <si>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</si>
  <si>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</si>
  <si>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</si>
  <si>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</si>
  <si>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</si>
  <si>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</si>
  <si>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</si>
  <si>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</si>
  <si>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</si>
  <si>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</si>
  <si>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</si>
  <si>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</si>
  <si>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</si>
  <si>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</si>
  <si>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</si>
  <si>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</si>
  <si>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</si>
  <si>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</si>
  <si>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</si>
  <si>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</si>
  <si>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</si>
  <si>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</si>
  <si>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</si>
  <si>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</si>
  <si>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</si>
  <si>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</si>
  <si>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</si>
  <si>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</si>
  <si>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</si>
  <si>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</si>
  <si>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</si>
  <si>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</si>
  <si>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</si>
  <si>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</si>
  <si>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</si>
  <si>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</si>
  <si>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</si>
  <si>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</si>
  <si>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</si>
  <si>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</si>
  <si>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</si>
  <si>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</si>
  <si>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</si>
  <si>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</si>
  <si>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</si>
  <si>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</si>
  <si>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</si>
  <si>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</si>
  <si>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</si>
  <si>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</si>
  <si>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</si>
  <si>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</si>
  <si>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</si>
  <si>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</si>
  <si>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</si>
  <si>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</si>
  <si>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</si>
  <si>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</si>
  <si>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</si>
  <si>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</si>
  <si>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</si>
  <si>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</si>
  <si>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</si>
  <si>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</si>
  <si>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</si>
  <si>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</si>
  <si>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</si>
  <si>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</si>
  <si>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</si>
  <si>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</si>
  <si>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</si>
  <si>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</si>
  <si>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</si>
  <si>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</si>
  <si>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</si>
  <si>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</si>
  <si>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</si>
  <si>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</si>
  <si>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</si>
  <si>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</si>
  <si>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</si>
  <si>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</si>
  <si>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</si>
  <si>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</si>
  <si>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</si>
  <si>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</si>
  <si>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</si>
  <si>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</si>
  <si>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</si>
  <si>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</si>
  <si>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</si>
  <si>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</si>
  <si>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</si>
  <si>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</si>
  <si>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</si>
  <si>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</si>
  <si>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</si>
  <si>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</si>
  <si>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</si>
  <si>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</si>
  <si>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</si>
  <si>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</si>
  <si>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</si>
  <si>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</si>
  <si>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</si>
  <si>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</si>
  <si>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</si>
  <si>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</si>
  <si>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</si>
  <si>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</si>
  <si>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</si>
  <si>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</si>
  <si>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</si>
  <si>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</si>
  <si>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</si>
  <si>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</si>
  <si>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</si>
  <si>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</si>
  <si>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</si>
  <si>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</si>
  <si>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</si>
  <si>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</si>
  <si>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</si>
  <si>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</si>
  <si>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</si>
  <si>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</si>
  <si>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</si>
  <si>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</si>
  <si>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</si>
  <si>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</si>
  <si>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</si>
  <si>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</si>
  <si>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</si>
  <si>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</si>
  <si>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</si>
  <si>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</si>
  <si>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</si>
  <si>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</si>
  <si>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</si>
  <si>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</si>
  <si>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</si>
  <si>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</si>
  <si>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</si>
  <si>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</si>
  <si>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</si>
  <si>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</si>
  <si>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</si>
  <si>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</si>
  <si>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</si>
  <si>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</si>
  <si>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</si>
  <si>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</si>
  <si>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</si>
  <si>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</si>
  <si>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</si>
  <si>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</si>
  <si>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</si>
  <si>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</si>
  <si>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</si>
  <si>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</si>
  <si>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</si>
  <si>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</si>
  <si>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</si>
  <si>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</si>
  <si>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</si>
  <si>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</si>
  <si>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</si>
  <si>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</si>
  <si>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</si>
  <si>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</si>
  <si>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</si>
  <si>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</si>
  <si>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</si>
  <si>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</si>
  <si>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</si>
  <si>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</si>
  <si>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</si>
  <si>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</si>
  <si>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</si>
  <si>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</si>
  <si>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</si>
  <si>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</si>
  <si>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</si>
  <si>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</si>
  <si>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</si>
  <si>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</si>
  <si>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</si>
  <si>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</si>
  <si>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</si>
  <si>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</si>
  <si>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</si>
  <si>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</si>
  <si>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</si>
  <si>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</si>
  <si>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</si>
  <si>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</si>
  <si>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</si>
  <si>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</si>
  <si>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</si>
  <si>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</si>
  <si>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</si>
  <si>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</si>
  <si>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</si>
  <si>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</si>
  <si>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</si>
  <si>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</si>
  <si>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</si>
  <si>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</si>
  <si>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</si>
  <si>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</si>
  <si>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</si>
  <si>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</si>
  <si>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</si>
  <si>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</si>
  <si>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</si>
  <si>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</si>
  <si>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</si>
  <si>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</si>
  <si>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</si>
  <si>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</si>
  <si>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</si>
  <si>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</si>
  <si>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</si>
  <si>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</si>
  <si>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</si>
  <si>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</si>
  <si>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</si>
  <si>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</si>
  <si>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</si>
  <si>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</si>
  <si>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</si>
  <si>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</si>
  <si>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</si>
  <si>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</si>
  <si>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</si>
  <si>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</si>
  <si>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</si>
  <si>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</si>
  <si>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</si>
  <si>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</si>
  <si>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</si>
  <si>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</si>
  <si>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</si>
  <si>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</si>
  <si>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</si>
  <si>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</si>
  <si>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</si>
  <si>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</si>
  <si>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</si>
  <si>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</si>
  <si>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</si>
  <si>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</si>
  <si>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</si>
  <si>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</si>
  <si>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</si>
  <si>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</si>
  <si>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</si>
  <si>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</si>
  <si>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</si>
  <si>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</si>
  <si>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</si>
  <si>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</si>
  <si>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</si>
  <si>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</si>
  <si>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</si>
  <si>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</si>
  <si>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</si>
  <si>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</si>
  <si>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</si>
  <si>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</si>
  <si>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</si>
  <si>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</si>
  <si>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</si>
  <si>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</si>
  <si>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</si>
  <si>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</si>
  <si>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</si>
  <si>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</si>
  <si>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</si>
  <si>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</si>
  <si>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</si>
  <si>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</si>
  <si>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</si>
  <si>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</si>
  <si>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</si>
  <si>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</si>
  <si>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</si>
  <si>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</si>
  <si>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</si>
  <si>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</si>
  <si>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</si>
  <si>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</si>
  <si>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</si>
  <si>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</si>
  <si>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</si>
  <si>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</si>
  <si>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</si>
  <si>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</si>
  <si>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</si>
  <si>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</si>
  <si>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</si>
  <si>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</si>
  <si>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</si>
  <si>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</si>
  <si>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</si>
  <si>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</si>
  <si>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</si>
  <si>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</si>
  <si>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</si>
  <si>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</si>
  <si>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</si>
  <si>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</si>
  <si>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</si>
  <si>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</si>
  <si>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</si>
  <si>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</si>
  <si>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</si>
  <si>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</si>
  <si>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</si>
  <si>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</si>
  <si>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</si>
  <si>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</si>
  <si>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</si>
  <si>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</si>
  <si>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</si>
  <si>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</si>
  <si>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</si>
  <si>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</si>
  <si>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</si>
  <si>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</si>
  <si>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</si>
  <si>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</si>
  <si>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</si>
  <si>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</si>
  <si>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</si>
  <si>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</si>
  <si>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</si>
  <si>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</si>
  <si>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</si>
  <si>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</si>
  <si>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</si>
  <si>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</si>
  <si>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</si>
  <si>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</si>
  <si>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</si>
  <si>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</si>
  <si>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</si>
  <si>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</si>
  <si>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</si>
  <si>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</si>
  <si>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</si>
  <si>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</si>
  <si>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</si>
  <si>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</si>
  <si>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</si>
  <si>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</si>
  <si>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</si>
  <si>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</si>
  <si>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</si>
  <si>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</si>
  <si>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</si>
  <si>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</si>
  <si>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</si>
  <si>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</si>
  <si>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</si>
  <si>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</si>
  <si>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</si>
  <si>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</si>
  <si>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</si>
  <si>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</si>
  <si>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</si>
  <si>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</si>
  <si>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</si>
  <si>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</si>
  <si>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</si>
  <si>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</si>
  <si>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</si>
  <si>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</si>
  <si>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</si>
  <si>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</si>
  <si>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</si>
  <si>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</si>
  <si>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</si>
  <si>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</si>
  <si>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</si>
  <si>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</si>
  <si>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</si>
  <si>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</si>
  <si>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</si>
  <si>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</si>
  <si>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</si>
  <si>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</si>
  <si>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</si>
  <si>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</si>
  <si>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</si>
  <si>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</si>
  <si>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</si>
  <si>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</si>
  <si>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</si>
  <si>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</si>
  <si>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</si>
  <si>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</si>
  <si>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</si>
  <si>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</si>
  <si>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</si>
  <si>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</si>
  <si>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</si>
  <si>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</si>
  <si>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</si>
  <si>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</si>
  <si>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</si>
  <si>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</si>
  <si>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</si>
  <si>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</si>
  <si>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</si>
  <si>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</si>
  <si>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</si>
  <si>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</si>
  <si>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</si>
  <si>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</si>
  <si>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</si>
  <si>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</si>
  <si>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</si>
  <si>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</si>
  <si>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</si>
  <si>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</si>
  <si>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</si>
  <si>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</si>
  <si>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</si>
  <si>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</si>
  <si>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</si>
  <si>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</si>
  <si>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</si>
  <si>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</si>
  <si>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</si>
  <si>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</si>
  <si>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</si>
  <si>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</si>
  <si>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</si>
  <si>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</si>
  <si>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</si>
  <si>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</si>
  <si>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</si>
  <si>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</si>
  <si>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</si>
  <si>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</si>
  <si>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</si>
  <si>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</si>
  <si>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</si>
  <si>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</si>
  <si>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</si>
  <si>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</si>
  <si>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</si>
  <si>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</si>
  <si>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</si>
  <si>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</si>
  <si>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</si>
  <si>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</si>
  <si>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</si>
  <si>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</si>
  <si>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</si>
  <si>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</si>
  <si>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</si>
  <si>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</si>
  <si>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</si>
  <si>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</si>
  <si>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</si>
  <si>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</si>
  <si>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</si>
  <si>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</si>
  <si>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</si>
  <si>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</si>
  <si>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</si>
  <si>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</si>
  <si>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</si>
  <si>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</si>
  <si>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</si>
  <si>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</si>
  <si>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</si>
  <si>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</si>
  <si>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</si>
  <si>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</si>
  <si>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</si>
  <si>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</si>
  <si>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</si>
  <si>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</si>
  <si>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</si>
  <si>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</si>
  <si>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</si>
  <si>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</si>
  <si>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</si>
  <si>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</si>
  <si>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</si>
  <si>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</si>
  <si>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</si>
  <si>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</si>
  <si>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</si>
  <si>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</si>
  <si>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</si>
  <si>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</si>
  <si>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</si>
  <si>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</si>
  <si>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</si>
  <si>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</si>
  <si>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</si>
  <si>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</si>
  <si>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</si>
  <si>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</si>
  <si>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</si>
  <si>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</si>
  <si>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</si>
  <si>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</si>
  <si>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</si>
  <si>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</si>
  <si>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</si>
  <si>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</si>
  <si>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</si>
  <si>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</si>
  <si>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</si>
  <si>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</si>
  <si>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</si>
  <si>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</si>
  <si>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</si>
  <si>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</si>
  <si>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</si>
  <si>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</si>
  <si>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</si>
  <si>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</si>
  <si>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</si>
  <si>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</si>
  <si>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</si>
  <si>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</si>
  <si>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</si>
  <si>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</si>
  <si>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</si>
  <si>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</si>
  <si>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</si>
  <si>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</si>
  <si>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</si>
  <si>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</si>
  <si>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</si>
  <si>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</si>
  <si>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</si>
  <si>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</si>
  <si>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</si>
  <si>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</si>
  <si>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</si>
  <si>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</si>
  <si>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</si>
  <si>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</si>
  <si>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</si>
  <si>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</si>
  <si>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</si>
  <si>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</si>
  <si>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</si>
  <si>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</si>
  <si>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</si>
  <si>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</si>
  <si>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</si>
  <si>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</si>
  <si>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</si>
  <si>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</si>
  <si>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</si>
  <si>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</si>
  <si>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</si>
  <si>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</si>
  <si>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</si>
  <si>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</si>
  <si>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</si>
  <si>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</si>
  <si>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</si>
  <si>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</si>
  <si>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</si>
  <si>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</si>
  <si>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</si>
  <si>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</si>
  <si>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</si>
  <si>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</si>
  <si>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</si>
  <si>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</si>
  <si>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</si>
  <si>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</si>
  <si>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</si>
  <si>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</si>
  <si>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</si>
  <si>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</si>
  <si>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</si>
  <si>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</si>
  <si>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</si>
  <si>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</si>
  <si>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</si>
  <si>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</si>
  <si>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</si>
  <si>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</si>
  <si>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</si>
  <si>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</si>
  <si>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</si>
  <si>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</si>
  <si>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</si>
  <si>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</si>
  <si>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</si>
  <si>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</si>
  <si>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</si>
  <si>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</si>
  <si>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</si>
  <si>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</si>
  <si>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</si>
  <si>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</si>
  <si>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</si>
  <si>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</si>
  <si>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</si>
  <si>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</si>
  <si>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</si>
  <si>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</si>
  <si>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</si>
  <si>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</si>
  <si>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</si>
  <si>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</si>
  <si>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</si>
  <si>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</si>
  <si>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</si>
  <si>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</si>
  <si>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</si>
  <si>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</si>
  <si>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</si>
  <si>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</si>
  <si>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</si>
  <si>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</si>
  <si>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</si>
  <si>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</si>
  <si>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</si>
  <si>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</si>
  <si>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</si>
  <si>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</si>
  <si>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</si>
  <si>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</si>
  <si>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</si>
  <si>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</si>
  <si>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</si>
  <si>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</si>
  <si>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</si>
  <si>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</si>
  <si>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</si>
  <si>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</si>
  <si>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</si>
  <si>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</si>
  <si>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</si>
  <si>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</si>
  <si>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</si>
  <si>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</si>
  <si>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</si>
  <si>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</si>
  <si>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</si>
  <si>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</si>
  <si>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</si>
  <si>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</si>
  <si>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</si>
  <si>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</si>
  <si>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</si>
  <si>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</si>
  <si>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</si>
  <si>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</si>
  <si>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</si>
  <si>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</si>
  <si>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</si>
  <si>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</si>
  <si>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</si>
  <si>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</si>
  <si>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</si>
  <si>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</si>
  <si>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</si>
  <si>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</si>
  <si>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</si>
  <si>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</si>
  <si>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</si>
  <si>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</si>
  <si>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</si>
  <si>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</si>
  <si>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</si>
  <si>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</si>
  <si>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</si>
  <si>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</si>
  <si>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</si>
  <si>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</si>
  <si>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</si>
  <si>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</si>
  <si>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</si>
  <si>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</si>
  <si>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</si>
  <si>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</si>
  <si>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</si>
  <si>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</si>
  <si>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</si>
  <si>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</si>
  <si>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</si>
  <si>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</si>
  <si>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</si>
  <si>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</si>
  <si>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</si>
  <si>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</si>
  <si>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</si>
  <si>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</si>
  <si>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</si>
  <si>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</si>
  <si>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</si>
  <si>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</si>
  <si>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</si>
  <si>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</si>
  <si>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</si>
  <si>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</si>
  <si>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</si>
  <si>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</si>
  <si>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</si>
  <si>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</si>
  <si>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</si>
  <si>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</si>
  <si>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</si>
  <si>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</si>
  <si>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</si>
  <si>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</si>
  <si>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</si>
  <si>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</si>
  <si>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</si>
  <si>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</si>
  <si>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</si>
  <si>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</si>
  <si>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</si>
  <si>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</si>
  <si>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</si>
  <si>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</si>
  <si>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</si>
  <si>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</si>
  <si>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</si>
  <si>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</si>
  <si>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</si>
  <si>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</si>
  <si>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</si>
  <si>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</si>
  <si>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</si>
  <si>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</si>
  <si>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</si>
  <si>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</si>
  <si>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</si>
  <si>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</si>
  <si>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</si>
  <si>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</si>
  <si>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</si>
  <si>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</si>
  <si>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</si>
  <si>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</si>
  <si>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</si>
  <si>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</si>
  <si>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</si>
  <si>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</si>
  <si>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</si>
  <si>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</si>
  <si>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</si>
  <si>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</si>
  <si>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</si>
  <si>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</si>
  <si>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</si>
  <si>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</si>
  <si>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</si>
  <si>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</si>
  <si>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</si>
  <si>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</si>
  <si>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</si>
  <si>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</si>
  <si>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</si>
  <si>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</si>
  <si>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</si>
  <si>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</si>
  <si>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</si>
  <si>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</si>
  <si>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</si>
  <si>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</si>
  <si>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</si>
  <si>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</si>
  <si>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</si>
  <si>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</si>
  <si>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</si>
  <si>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</si>
  <si>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</si>
  <si>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</si>
  <si>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</si>
  <si>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</si>
  <si>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</si>
  <si>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</si>
  <si>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</si>
  <si>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</si>
  <si>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</si>
  <si>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</si>
  <si>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</si>
  <si>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</si>
  <si>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</si>
  <si>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</si>
  <si>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</si>
  <si>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</si>
  <si>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</si>
  <si>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</si>
  <si>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</si>
  <si>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</si>
  <si>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</si>
  <si>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</si>
  <si>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</si>
  <si>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</si>
  <si>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</si>
  <si>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</si>
  <si>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</si>
  <si>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</si>
  <si>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</si>
  <si>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</si>
  <si>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</si>
  <si>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</si>
  <si>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</si>
  <si>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</si>
  <si>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</si>
  <si>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</si>
  <si>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</si>
  <si>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</si>
  <si>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</si>
  <si>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</si>
  <si>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</si>
  <si>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</si>
  <si>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</si>
  <si>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</si>
  <si>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</si>
  <si>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</si>
  <si>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</si>
  <si>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</si>
  <si>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</si>
  <si>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</si>
  <si>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</si>
  <si>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</si>
  <si>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</si>
  <si>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</si>
  <si>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</si>
  <si>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</si>
  <si>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</si>
  <si>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</si>
  <si>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</si>
  <si>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</si>
  <si>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</si>
  <si>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</si>
  <si>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</si>
  <si>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</si>
  <si>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</si>
  <si>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</si>
  <si>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</si>
  <si>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</si>
  <si>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</si>
  <si>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</si>
  <si>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</si>
  <si>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</si>
  <si>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</si>
  <si>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</si>
  <si>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</si>
  <si>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</si>
  <si>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</si>
  <si>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</si>
  <si>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</si>
  <si>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</si>
  <si>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</si>
  <si>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</si>
  <si>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</si>
  <si>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</si>
  <si>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</si>
  <si>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</si>
  <si>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</si>
  <si>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</si>
  <si>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</si>
  <si>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</si>
  <si>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</si>
  <si>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</si>
  <si>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</si>
  <si>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</si>
  <si>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</si>
  <si>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</si>
  <si>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</si>
  <si>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</si>
  <si>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</si>
  <si>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</si>
  <si>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</si>
  <si>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</si>
  <si>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</si>
  <si>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</si>
  <si>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</si>
  <si>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</si>
  <si>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</si>
  <si>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</si>
  <si>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</si>
  <si>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</si>
  <si>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</si>
  <si>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</si>
  <si>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</si>
  <si>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</si>
  <si>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</si>
  <si>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</si>
  <si>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</si>
  <si>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</si>
  <si>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</si>
  <si>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</si>
  <si>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</si>
  <si>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</si>
  <si>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</si>
  <si>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</si>
  <si>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</si>
  <si>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</si>
  <si>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</si>
  <si>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</si>
  <si>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</si>
  <si>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</si>
  <si>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</si>
  <si>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</si>
  <si>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</si>
  <si>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</si>
  <si>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</si>
  <si>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</si>
  <si>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</si>
  <si>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</si>
  <si>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</si>
  <si>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</si>
  <si>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</si>
  <si>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</si>
  <si>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</si>
  <si>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</si>
  <si>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</si>
  <si>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</si>
  <si>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</si>
  <si>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</si>
  <si>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</si>
  <si>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</si>
  <si>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</si>
  <si>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</si>
  <si>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</si>
  <si>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</si>
  <si>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</si>
  <si>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</si>
  <si>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</si>
  <si>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</si>
  <si>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</si>
  <si>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</si>
  <si>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</si>
  <si>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</si>
  <si>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</si>
  <si>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</si>
  <si>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</si>
  <si>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</si>
  <si>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</si>
  <si>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</si>
  <si>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</si>
  <si>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</si>
  <si>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</si>
  <si>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</si>
  <si>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</si>
  <si>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</si>
  <si>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</si>
  <si>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</si>
  <si>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</si>
  <si>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</si>
  <si>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</si>
  <si>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</si>
  <si>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</si>
  <si>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</si>
  <si>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</si>
  <si>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</si>
  <si>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</si>
  <si>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</si>
  <si>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</si>
  <si>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</si>
  <si>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</si>
  <si>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</si>
  <si>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</si>
  <si>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</si>
  <si>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</si>
  <si>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</si>
  <si>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</si>
  <si>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</si>
  <si>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</si>
  <si>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</si>
  <si>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</si>
  <si>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</si>
  <si>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</si>
  <si>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</si>
  <si>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</si>
  <si>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</si>
  <si>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</si>
  <si>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</si>
  <si>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</si>
  <si>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</si>
  <si>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</si>
  <si>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</si>
  <si>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</si>
  <si>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</si>
  <si>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</si>
  <si>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</si>
  <si>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</si>
  <si>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</si>
  <si>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</si>
  <si>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</si>
  <si>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</si>
  <si>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</si>
  <si>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</si>
  <si>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</si>
  <si>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</si>
  <si>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</si>
  <si>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</si>
  <si>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</si>
  <si>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</si>
  <si>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</si>
  <si>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</si>
  <si>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</si>
  <si>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</si>
  <si>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</si>
  <si>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</si>
  <si>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</si>
  <si>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</si>
  <si>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</si>
  <si>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</si>
  <si>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</si>
  <si>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</si>
  <si>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</si>
  <si>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</si>
  <si>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</si>
  <si>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</si>
  <si>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</si>
  <si>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</si>
  <si>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</si>
  <si>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</si>
  <si>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</si>
  <si>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</si>
  <si>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</si>
  <si>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</si>
  <si>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</si>
  <si>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</si>
  <si>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</si>
  <si>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</si>
  <si>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</si>
  <si>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</si>
  <si>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</si>
  <si>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</si>
  <si>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</si>
  <si>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</si>
  <si>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</si>
  <si>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</si>
  <si>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</si>
  <si>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</si>
  <si>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</si>
  <si>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</si>
  <si>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</si>
  <si>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</si>
  <si>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</si>
  <si>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</si>
  <si>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</si>
  <si>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</si>
  <si>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</si>
  <si>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</si>
  <si>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</si>
  <si>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</si>
  <si>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</si>
  <si>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</si>
  <si>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</si>
  <si>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</si>
  <si>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</si>
  <si>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</si>
  <si>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</si>
  <si>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</si>
  <si>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</si>
  <si>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</si>
  <si>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</si>
  <si>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</si>
  <si>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</si>
  <si>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</si>
  <si>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</si>
  <si>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</si>
  <si>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</si>
  <si>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</si>
  <si>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</si>
  <si>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</si>
  <si>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</si>
  <si>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</si>
  <si>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</si>
  <si>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</si>
  <si>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</si>
  <si>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</si>
  <si>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</si>
  <si>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</si>
  <si>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</si>
  <si>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</si>
  <si>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</si>
  <si>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</si>
  <si>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</si>
  <si>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</si>
  <si>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</si>
  <si>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</si>
  <si>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</si>
  <si>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</si>
  <si>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</si>
  <si>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</si>
  <si>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</si>
  <si>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</si>
  <si>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</si>
  <si>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</si>
  <si>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</si>
  <si>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</si>
  <si>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</si>
  <si>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</si>
  <si>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</si>
  <si>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</si>
  <si>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</si>
  <si>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</si>
  <si>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</si>
  <si>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</si>
  <si>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</si>
  <si>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</si>
  <si>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</si>
  <si>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</si>
  <si>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</si>
  <si>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</si>
  <si>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</si>
  <si>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</si>
  <si>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</si>
  <si>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</si>
  <si>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</si>
  <si>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</si>
  <si>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</si>
  <si>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</si>
  <si>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</si>
  <si>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</si>
  <si>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</si>
  <si>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</si>
  <si>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</si>
  <si>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</si>
  <si>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</si>
  <si>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</si>
  <si>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</si>
  <si>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</si>
  <si>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</si>
  <si>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</si>
  <si>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</si>
  <si>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</si>
  <si>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</si>
  <si>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</si>
  <si>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</si>
  <si>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</si>
  <si>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</si>
  <si>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</si>
  <si>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</si>
  <si>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</si>
  <si>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</si>
  <si>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</si>
  <si>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</si>
  <si>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</si>
  <si>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</si>
  <si>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</si>
  <si>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</si>
  <si>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</si>
  <si>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</si>
  <si>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</si>
  <si>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</si>
  <si>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</si>
  <si>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</si>
  <si>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</si>
  <si>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</si>
  <si>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</si>
  <si>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</si>
  <si>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</si>
  <si>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</si>
  <si>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</si>
  <si>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</si>
  <si>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</si>
  <si>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</si>
  <si>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</si>
  <si>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</si>
  <si>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</si>
  <si>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</si>
  <si>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</si>
  <si>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</si>
  <si>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</si>
  <si>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</si>
  <si>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</si>
  <si>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</si>
  <si>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</si>
  <si>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</si>
  <si>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</si>
  <si>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</si>
  <si>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</si>
  <si>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</si>
  <si>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</si>
  <si>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</si>
  <si>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</si>
  <si>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</si>
  <si>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</si>
  <si>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</si>
  <si>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</si>
  <si>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</si>
  <si>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</si>
  <si>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</si>
  <si>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</si>
  <si>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</si>
  <si>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</si>
  <si>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</si>
  <si>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</si>
  <si>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</si>
  <si>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</si>
  <si>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</si>
  <si>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</si>
  <si>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</si>
  <si>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</si>
  <si>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</si>
  <si>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</si>
  <si>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</si>
  <si>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</si>
  <si>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</si>
  <si>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</si>
  <si>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</si>
  <si>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</si>
  <si>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</si>
  <si>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</si>
  <si>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</si>
  <si>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</si>
  <si>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</si>
  <si>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</si>
  <si>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</si>
  <si>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</si>
  <si>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</si>
  <si>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</si>
  <si>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</si>
  <si>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</si>
  <si>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</si>
  <si>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</si>
  <si>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</si>
  <si>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</si>
  <si>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</si>
  <si>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</si>
  <si>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</si>
  <si>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</si>
  <si>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</si>
  <si>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</si>
  <si>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</si>
  <si>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</si>
  <si>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</si>
  <si>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</si>
  <si>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</si>
  <si>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</si>
  <si>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</si>
  <si>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</si>
  <si>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</si>
  <si>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</si>
  <si>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</si>
  <si>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</si>
  <si>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</si>
  <si>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</si>
  <si>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</si>
  <si>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</si>
  <si>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</si>
  <si>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</si>
  <si>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</si>
  <si>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</si>
  <si>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</si>
  <si>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</si>
  <si>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</si>
  <si>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</si>
  <si>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</si>
  <si>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</si>
  <si>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</si>
  <si>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</si>
  <si>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</si>
  <si>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</si>
  <si>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</si>
  <si>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</si>
  <si>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</si>
  <si>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</si>
  <si>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</si>
  <si>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</si>
  <si>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</si>
  <si>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</si>
  <si>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</si>
  <si>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</si>
  <si>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</si>
  <si>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</si>
  <si>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</si>
  <si>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</si>
  <si>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</si>
  <si>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</si>
  <si>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</si>
  <si>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</si>
  <si>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</si>
  <si>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</si>
  <si>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</si>
  <si>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</si>
  <si>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</si>
  <si>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</si>
  <si>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</si>
  <si>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</si>
  <si>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</si>
  <si>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</si>
  <si>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</si>
  <si>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</si>
  <si>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</si>
  <si>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</si>
  <si>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</si>
  <si>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</si>
  <si>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</si>
  <si>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</si>
  <si>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</si>
  <si>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</si>
  <si>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</si>
  <si>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</si>
  <si>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</si>
  <si>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</si>
  <si>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</si>
  <si>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</si>
  <si>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</si>
  <si>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</si>
  <si>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</si>
  <si>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</si>
  <si>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</si>
  <si>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</si>
  <si>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</si>
  <si>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</si>
  <si>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</si>
  <si>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</si>
  <si>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</si>
  <si>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</si>
  <si>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</si>
  <si>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</si>
  <si>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</si>
  <si>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</si>
  <si>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</si>
  <si>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</si>
  <si>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</si>
  <si>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</si>
  <si>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</si>
  <si>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</si>
  <si>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</si>
  <si>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</si>
  <si>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</si>
  <si>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</si>
  <si>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</si>
  <si>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</si>
  <si>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</si>
  <si>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</si>
  <si>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</si>
  <si>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</si>
  <si>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</si>
  <si>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</si>
  <si>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</si>
  <si>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</si>
  <si>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</si>
  <si>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</si>
  <si>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</si>
  <si>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</si>
  <si>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</si>
  <si>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</si>
  <si>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</si>
  <si>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</si>
  <si>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</si>
  <si>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</si>
  <si>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</si>
  <si>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</si>
  <si>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</si>
  <si>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</si>
  <si>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</si>
  <si>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</si>
  <si>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</si>
  <si>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</si>
  <si>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</si>
  <si>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</si>
  <si>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</si>
  <si>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</si>
  <si>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</si>
  <si>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</si>
  <si>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</si>
  <si>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</si>
  <si>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</si>
  <si>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</si>
  <si>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</si>
  <si>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</si>
  <si>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</si>
  <si>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</si>
  <si>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</si>
  <si>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</si>
  <si>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</si>
  <si>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</si>
  <si>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</si>
  <si>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</si>
  <si>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</si>
  <si>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</si>
  <si>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</si>
  <si>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</si>
  <si>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</si>
  <si>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</si>
  <si>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</si>
  <si>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</si>
  <si>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</si>
  <si>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</si>
  <si>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</si>
  <si>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</si>
  <si>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</si>
  <si>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</si>
  <si>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</si>
  <si>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</si>
  <si>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</si>
  <si>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</si>
  <si>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</si>
  <si>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</si>
  <si>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</si>
  <si>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</si>
  <si>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</si>
  <si>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</si>
  <si>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</si>
  <si>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</si>
  <si>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</si>
  <si>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</si>
  <si>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</si>
  <si>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</si>
  <si>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</si>
  <si>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</si>
  <si>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</si>
  <si>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</si>
  <si>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</si>
  <si>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</si>
  <si>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</si>
  <si>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</si>
  <si>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</si>
  <si>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</si>
  <si>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</si>
  <si>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</si>
  <si>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</si>
  <si>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</si>
  <si>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</si>
  <si>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</si>
  <si>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</si>
  <si>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</si>
  <si>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</si>
  <si>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</si>
  <si>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</si>
  <si>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</si>
  <si>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</si>
  <si>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</si>
  <si>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</si>
  <si>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</si>
  <si>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</si>
  <si>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</si>
  <si>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</si>
  <si>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</si>
  <si>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</si>
  <si>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</si>
  <si>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</si>
  <si>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</si>
  <si>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</si>
  <si>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</si>
  <si>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</si>
  <si>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</si>
  <si>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</si>
  <si>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</si>
  <si>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</si>
  <si>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</si>
  <si>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</si>
  <si>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</si>
  <si>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</si>
  <si>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</si>
  <si>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</si>
  <si>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</si>
  <si>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</si>
  <si>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</si>
  <si>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</si>
  <si>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</si>
  <si>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</si>
  <si>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</si>
  <si>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</si>
  <si>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</si>
  <si>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</si>
  <si>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</si>
  <si>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</si>
  <si>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</si>
  <si>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</si>
  <si>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</si>
  <si>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</si>
  <si>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</si>
  <si>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</si>
  <si>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</si>
  <si>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</si>
  <si>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</si>
  <si>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</si>
  <si>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</si>
  <si>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</si>
  <si>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</si>
  <si>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</si>
  <si>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</si>
  <si>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</si>
  <si>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</si>
  <si>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</si>
  <si>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</si>
  <si>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</si>
  <si>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</si>
  <si>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</si>
  <si>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</si>
  <si>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</si>
  <si>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</si>
  <si>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</si>
  <si>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</si>
  <si>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</si>
  <si>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</si>
  <si>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</si>
  <si>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</si>
  <si>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</si>
  <si>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</si>
  <si>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</si>
  <si>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</si>
  <si>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</si>
  <si>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</si>
  <si>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</si>
  <si>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</si>
  <si>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</si>
  <si>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</si>
  <si>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</si>
  <si>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</si>
  <si>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</si>
  <si>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</si>
  <si>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</si>
  <si>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</si>
  <si>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</si>
  <si>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</si>
  <si>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</si>
  <si>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</si>
  <si>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</si>
  <si>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</si>
  <si>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</si>
  <si>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</si>
  <si>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</si>
  <si>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</si>
  <si>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</si>
  <si>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</si>
  <si>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</si>
  <si>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</si>
  <si>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</si>
  <si>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</si>
  <si>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</si>
  <si>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</si>
  <si>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</si>
  <si>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</si>
  <si>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</si>
  <si>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</si>
  <si>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</si>
  <si>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</si>
  <si>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</si>
  <si>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</si>
  <si>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</si>
  <si>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</si>
  <si>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</si>
  <si>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</si>
  <si>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</si>
  <si>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</si>
  <si>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</si>
  <si>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</si>
  <si>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</si>
  <si>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</si>
  <si>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</si>
  <si>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</si>
  <si>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</si>
  <si>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</si>
  <si>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</si>
  <si>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</si>
  <si>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</si>
  <si>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</si>
  <si>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</si>
  <si>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</si>
  <si>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</si>
  <si>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</si>
  <si>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</si>
  <si>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</si>
  <si>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</si>
  <si>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</si>
  <si>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</si>
  <si>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</si>
  <si>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</si>
  <si>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</si>
  <si>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</si>
  <si>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</si>
  <si>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</si>
  <si>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</si>
  <si>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</si>
  <si>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</si>
  <si>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</si>
  <si>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</si>
  <si>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</si>
  <si>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</si>
  <si>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</si>
  <si>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</si>
  <si>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</si>
  <si>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</si>
  <si>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</si>
  <si>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</si>
  <si>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</si>
  <si>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</si>
  <si>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</si>
  <si>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</si>
  <si>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</si>
  <si>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</si>
  <si>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</si>
  <si>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</si>
  <si>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</si>
  <si>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</si>
  <si>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</si>
  <si>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</si>
  <si>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</si>
  <si>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</si>
  <si>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</si>
  <si>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</si>
  <si>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</si>
  <si>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</si>
  <si>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</si>
  <si>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</si>
  <si>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</si>
  <si>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</si>
  <si>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</si>
  <si>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</si>
  <si>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</si>
  <si>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</si>
  <si>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</si>
  <si>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</si>
  <si>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</si>
  <si>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</si>
  <si>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</si>
  <si>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</si>
  <si>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</si>
  <si>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</si>
  <si>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</si>
  <si>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</si>
  <si>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</si>
  <si>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</si>
  <si>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</si>
  <si>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</si>
  <si>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</si>
  <si>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</si>
  <si>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</si>
  <si>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</si>
  <si>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</si>
  <si>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</si>
  <si>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</si>
  <si>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</si>
  <si>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</si>
  <si>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</si>
  <si>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</si>
  <si>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</si>
  <si>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</si>
  <si>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</si>
  <si>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</si>
  <si>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</si>
  <si>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</si>
  <si>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</si>
  <si>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</si>
  <si>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</si>
  <si>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</si>
  <si>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</si>
  <si>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</si>
  <si>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</si>
  <si>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</si>
  <si>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</si>
  <si>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</si>
  <si>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</si>
  <si>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</si>
  <si>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</si>
  <si>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</si>
  <si>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</si>
  <si>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</si>
  <si>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</si>
  <si>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</si>
  <si>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</si>
  <si>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</si>
  <si>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</si>
  <si>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</si>
  <si>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</si>
  <si>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</si>
  <si>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</si>
  <si>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</si>
  <si>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</si>
  <si>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</si>
  <si>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</si>
  <si>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</si>
  <si>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</si>
  <si>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</si>
  <si>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</si>
  <si>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</si>
  <si>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</si>
  <si>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</si>
  <si>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</si>
  <si>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</si>
  <si>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</si>
  <si>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</si>
  <si>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</si>
  <si>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</si>
  <si>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</si>
  <si>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</si>
  <si>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</si>
  <si>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</si>
  <si>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</si>
  <si>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</si>
  <si>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</si>
  <si>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</si>
  <si>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</si>
  <si>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</si>
  <si>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</si>
  <si>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</si>
  <si>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</si>
  <si>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</si>
  <si>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</si>
  <si>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</si>
  <si>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</si>
  <si>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</si>
  <si>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</si>
  <si>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</si>
  <si>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</si>
  <si>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</si>
  <si>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</si>
  <si>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</si>
  <si>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</si>
  <si>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</si>
  <si>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</si>
  <si>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</si>
  <si>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</si>
  <si>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</si>
  <si>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</si>
  <si>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</si>
  <si>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</si>
  <si>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</si>
  <si>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</si>
  <si>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</si>
  <si>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</si>
  <si>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</si>
  <si>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</si>
  <si>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</si>
  <si>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</si>
  <si>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</si>
  <si>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</si>
  <si>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</si>
  <si>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</si>
  <si>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</si>
  <si>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</si>
  <si>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</si>
  <si>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</si>
  <si>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</si>
  <si>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</si>
  <si>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</si>
  <si>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</si>
  <si>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</si>
  <si>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</si>
  <si>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</si>
  <si>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</si>
  <si>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</si>
  <si>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</si>
  <si>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</si>
  <si>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</si>
  <si>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</si>
  <si>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</si>
  <si>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</si>
  <si>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</si>
  <si>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</si>
  <si>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</si>
  <si>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</si>
  <si>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</si>
  <si>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</si>
  <si>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</si>
  <si>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</si>
  <si>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</si>
  <si>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</si>
  <si>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</si>
  <si>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</si>
  <si>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</si>
  <si>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</si>
  <si>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</si>
  <si>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</si>
  <si>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</si>
  <si>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</si>
  <si>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</si>
  <si>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</si>
  <si>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</si>
  <si>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</si>
  <si>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</si>
  <si>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</si>
  <si>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</si>
  <si>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</si>
  <si>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</si>
  <si>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</si>
  <si>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</si>
  <si>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</si>
  <si>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</si>
  <si>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</si>
  <si>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</si>
  <si>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</si>
  <si>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</si>
  <si>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</si>
  <si>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</si>
  <si>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</si>
  <si>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</si>
  <si>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</si>
  <si>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</si>
  <si>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</si>
  <si>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</si>
  <si>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</si>
  <si>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</si>
  <si>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</si>
  <si>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</si>
  <si>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</si>
  <si>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</si>
  <si>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</si>
  <si>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</si>
  <si>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</si>
  <si>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</si>
  <si>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</si>
  <si>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</si>
  <si>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</si>
  <si>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</si>
  <si>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</si>
  <si>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</si>
  <si>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</si>
  <si>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</si>
  <si>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</si>
  <si>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</si>
  <si>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</si>
  <si>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</si>
  <si>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</si>
  <si>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</si>
  <si>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</si>
  <si>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</si>
  <si>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</si>
  <si>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</si>
  <si>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</si>
  <si>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</si>
  <si>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</si>
  <si>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</si>
  <si>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</si>
  <si>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</si>
  <si>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</si>
  <si>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</si>
  <si>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</si>
  <si>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</si>
  <si>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</si>
  <si>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</si>
  <si>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</si>
  <si>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</si>
  <si>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</si>
  <si>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</si>
  <si>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</si>
  <si>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</si>
  <si>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</si>
  <si>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</si>
  <si>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</si>
  <si>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</si>
  <si>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</si>
  <si>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</si>
  <si>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</si>
  <si>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</si>
  <si>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</si>
  <si>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</si>
  <si>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</si>
  <si>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</si>
  <si>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</si>
  <si>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</si>
  <si>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</si>
  <si>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</si>
  <si>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</si>
  <si>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</si>
  <si>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</si>
  <si>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</si>
  <si>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</si>
  <si>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</si>
  <si>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</si>
  <si>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</si>
  <si>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</si>
  <si>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</si>
  <si>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</si>
  <si>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</si>
  <si>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</si>
  <si>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</si>
  <si>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</si>
  <si>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</si>
  <si>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</si>
  <si>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</si>
  <si>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</si>
  <si>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</si>
  <si>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</si>
  <si>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</si>
  <si>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</si>
  <si>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</si>
  <si>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</si>
  <si>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</si>
  <si>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</si>
  <si>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</si>
  <si>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</si>
  <si>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</si>
  <si>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</si>
  <si>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</si>
  <si>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</si>
  <si>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</si>
  <si>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</si>
  <si>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</si>
  <si>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</si>
  <si>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</si>
  <si>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</si>
  <si>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</si>
  <si>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</si>
  <si>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</si>
  <si>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</si>
  <si>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</si>
  <si>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</si>
  <si>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</si>
  <si>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</si>
  <si>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</si>
  <si>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</si>
  <si>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</si>
  <si>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</si>
  <si>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</si>
  <si>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</si>
  <si>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</si>
  <si>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</si>
  <si>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</si>
  <si>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</si>
  <si>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</si>
  <si>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</si>
  <si>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</si>
  <si>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</si>
  <si>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</si>
  <si>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</si>
  <si>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</si>
  <si>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</si>
  <si>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</si>
  <si>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</si>
  <si>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</si>
  <si>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</si>
  <si>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</si>
  <si>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</si>
  <si>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</si>
  <si>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</si>
  <si>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</si>
  <si>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</si>
  <si>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</si>
  <si>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</si>
  <si>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</si>
  <si>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</si>
  <si>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</si>
  <si>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</si>
  <si>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</si>
  <si>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</si>
  <si>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</si>
  <si>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</si>
  <si>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</si>
  <si>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</si>
  <si>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</si>
  <si>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</si>
  <si>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</si>
  <si>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</si>
  <si>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</si>
  <si>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</si>
  <si>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</si>
  <si>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</si>
  <si>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</si>
  <si>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</si>
  <si>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</si>
  <si>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</si>
  <si>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</si>
  <si>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</si>
  <si>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</si>
  <si>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</si>
  <si>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</si>
  <si>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</si>
  <si>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</si>
  <si>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</si>
  <si>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</si>
  <si>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</si>
  <si>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</si>
  <si>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</si>
  <si>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</si>
  <si>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</si>
  <si>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</si>
  <si>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</si>
  <si>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</si>
  <si>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</si>
  <si>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</si>
  <si>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</si>
  <si>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</si>
  <si>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</si>
  <si>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</si>
  <si>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</si>
  <si>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</si>
  <si>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</si>
  <si>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</si>
  <si>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</si>
  <si>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</si>
  <si>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</si>
  <si>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</si>
  <si>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</si>
  <si>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</si>
  <si>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</si>
  <si>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</si>
  <si>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</si>
  <si>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</si>
  <si>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</si>
  <si>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</si>
  <si>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</si>
  <si>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</si>
  <si>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</si>
  <si>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</si>
  <si>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</si>
  <si>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</si>
  <si>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</si>
  <si>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</si>
  <si>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</si>
  <si>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</si>
  <si>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</si>
  <si>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</si>
  <si>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</si>
  <si>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</si>
  <si>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</si>
  <si>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</si>
  <si>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</si>
  <si>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</si>
  <si>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</si>
  <si>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</si>
  <si>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</si>
  <si>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</si>
  <si>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</si>
  <si>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</si>
  <si>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</si>
  <si>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</si>
  <si>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</si>
  <si>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</si>
  <si>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</si>
  <si>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</si>
  <si>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</si>
  <si>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</si>
  <si>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</si>
  <si>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</si>
  <si>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</si>
  <si>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</si>
  <si>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</si>
  <si>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</si>
  <si>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</si>
  <si>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</si>
  <si>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</si>
  <si>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</si>
  <si>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</si>
  <si>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</si>
  <si>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</si>
  <si>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</si>
  <si>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</si>
  <si>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</si>
  <si>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</si>
  <si>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</si>
  <si>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</si>
  <si>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</si>
  <si>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</si>
  <si>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</si>
  <si>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</si>
  <si>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</si>
  <si>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</si>
  <si>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</si>
  <si>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</si>
  <si>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</si>
  <si>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</si>
  <si>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</si>
  <si>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</si>
  <si>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</si>
  <si>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</si>
  <si>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</si>
  <si>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</si>
  <si>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</si>
  <si>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</si>
  <si>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</si>
  <si>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</si>
  <si>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</si>
  <si>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</si>
  <si>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</si>
  <si>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</si>
  <si>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</si>
  <si>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</si>
  <si>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</si>
  <si>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</si>
  <si>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</si>
  <si>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</si>
  <si>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</si>
  <si>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</si>
  <si>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</si>
  <si>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</si>
  <si>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</si>
  <si>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</si>
  <si>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</si>
  <si>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</si>
  <si>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</si>
  <si>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</si>
  <si>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</si>
  <si>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</si>
  <si>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</si>
  <si>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</si>
  <si>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</si>
  <si>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</si>
  <si>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</si>
  <si>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</si>
  <si>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</si>
  <si>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</si>
  <si>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</si>
  <si>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</si>
  <si>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</si>
  <si>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</si>
  <si>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</si>
  <si>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</si>
  <si>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</si>
  <si>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</si>
  <si>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</si>
  <si>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</si>
  <si>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</si>
  <si>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</si>
  <si>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</si>
  <si>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</si>
  <si>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</si>
  <si>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</si>
  <si>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</si>
  <si>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</si>
  <si>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</si>
  <si>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</si>
  <si>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</si>
  <si>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</si>
  <si>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</si>
  <si>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</si>
  <si>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</si>
  <si>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</si>
  <si>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</si>
  <si>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</si>
  <si>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</si>
  <si>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</si>
  <si>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</si>
  <si>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</si>
  <si>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</si>
  <si>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</si>
  <si>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</si>
  <si>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</si>
  <si>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</si>
  <si>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</si>
  <si>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</si>
  <si>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</si>
  <si>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</si>
  <si>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</si>
  <si>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</si>
  <si>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</si>
  <si>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</si>
  <si>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</si>
  <si>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</si>
  <si>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</si>
  <si>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</si>
  <si>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</si>
  <si>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</si>
  <si>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</si>
  <si>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</si>
  <si>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</si>
  <si>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</si>
  <si>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</si>
  <si>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</si>
  <si>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</si>
  <si>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</si>
  <si>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</si>
  <si>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</si>
  <si>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</si>
  <si>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</si>
  <si>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</si>
  <si>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</si>
  <si>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</si>
  <si>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</si>
  <si>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</si>
  <si>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</si>
  <si>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</si>
  <si>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</si>
  <si>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</si>
  <si>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</si>
  <si>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</si>
  <si>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</si>
  <si>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</si>
  <si>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</si>
  <si>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</si>
  <si>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</si>
  <si>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</si>
  <si>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</si>
  <si>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</si>
  <si>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</si>
  <si>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</si>
  <si>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</si>
  <si>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</si>
  <si>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</si>
  <si>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</si>
  <si>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</si>
  <si>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</si>
  <si>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</si>
  <si>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</si>
  <si>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</si>
  <si>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</si>
  <si>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</si>
  <si>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</si>
  <si>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</si>
  <si>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</si>
  <si>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</si>
  <si>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</si>
  <si>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</si>
  <si>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</si>
  <si>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</si>
  <si>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</si>
  <si>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</si>
  <si>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</si>
  <si>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</si>
  <si>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</si>
  <si>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</si>
  <si>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</si>
  <si>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</si>
  <si>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</si>
  <si>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</si>
  <si>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</si>
  <si>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</si>
  <si>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</si>
  <si>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</si>
  <si>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</si>
  <si>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</si>
  <si>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</si>
  <si>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</si>
  <si>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</si>
  <si>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</si>
  <si>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</si>
  <si>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</si>
  <si>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</si>
  <si>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</si>
  <si>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</si>
  <si>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</si>
  <si>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</si>
  <si>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</si>
  <si>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</si>
  <si>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</si>
  <si>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</si>
  <si>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</si>
  <si>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</si>
  <si>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</si>
  <si>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</si>
  <si>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</si>
  <si>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</si>
  <si>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</si>
  <si>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</si>
  <si>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</si>
  <si>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</si>
  <si>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</si>
  <si>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</si>
  <si>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</si>
  <si>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</si>
  <si>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</si>
  <si>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</si>
  <si>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</si>
  <si>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</si>
  <si>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</si>
  <si>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</si>
  <si>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</si>
  <si>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</si>
  <si>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</si>
  <si>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</si>
  <si>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</si>
  <si>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</si>
  <si>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</si>
  <si>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</si>
  <si>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</si>
  <si>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</si>
  <si>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</si>
  <si>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</si>
  <si>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</si>
  <si>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</si>
  <si>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</si>
  <si>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</si>
  <si>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</si>
  <si>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</si>
  <si>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</si>
  <si>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</si>
  <si>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</si>
  <si>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</si>
  <si>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</si>
  <si>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</si>
  <si>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</si>
  <si>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</si>
  <si>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</si>
  <si>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</si>
  <si>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</si>
  <si>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</si>
  <si>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</si>
  <si>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</si>
  <si>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</si>
  <si>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</si>
  <si>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</si>
  <si>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</si>
  <si>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</si>
  <si>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</si>
  <si>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</si>
  <si>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</si>
  <si>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</si>
  <si>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</si>
  <si>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</si>
  <si>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</si>
  <si>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</si>
  <si>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</si>
  <si>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</si>
  <si>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</si>
  <si>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</si>
  <si>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</si>
  <si>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</si>
  <si>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</si>
  <si>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</si>
  <si>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</si>
  <si>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</si>
  <si>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</si>
  <si>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</si>
  <si>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</si>
  <si>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</si>
  <si>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</si>
  <si>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</si>
  <si>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</si>
  <si>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</si>
  <si>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</si>
  <si>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</si>
  <si>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</si>
  <si>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</si>
  <si>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</si>
  <si>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</si>
  <si>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</si>
  <si>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</si>
  <si>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</si>
  <si>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</si>
  <si>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</si>
  <si>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</si>
  <si>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</si>
  <si>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</si>
  <si>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</si>
  <si>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</si>
  <si>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</si>
  <si>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</si>
  <si>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</si>
  <si>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</si>
  <si>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</si>
  <si>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</si>
  <si>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</si>
  <si>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</si>
  <si>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</si>
  <si>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</si>
  <si>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</si>
  <si>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</si>
  <si>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</si>
  <si>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</si>
  <si>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</si>
  <si>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</si>
  <si>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</si>
  <si>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</si>
  <si>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</si>
  <si>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</si>
  <si>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</si>
  <si>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</si>
  <si>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</si>
  <si>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</si>
  <si>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</si>
  <si>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</si>
  <si>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</si>
  <si>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</si>
  <si>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</si>
  <si>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</si>
  <si>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</si>
  <si>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</si>
  <si>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</si>
  <si>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</si>
  <si>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</si>
  <si>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</si>
  <si>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</si>
  <si>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</si>
  <si>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</si>
  <si>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</si>
  <si>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</si>
  <si>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</si>
  <si>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</si>
  <si>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</si>
  <si>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</si>
  <si>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</si>
  <si>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</si>
  <si>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</si>
  <si>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</si>
  <si>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</si>
  <si>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</si>
  <si>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</si>
  <si>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</si>
  <si>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</si>
  <si>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</si>
  <si>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</si>
  <si>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</si>
  <si>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</si>
  <si>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</si>
  <si>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</si>
  <si>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</si>
  <si>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</si>
  <si>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</si>
  <si>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</si>
  <si>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</si>
  <si>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</si>
  <si>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</si>
  <si>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</si>
  <si>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</si>
  <si>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</si>
  <si>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</si>
  <si>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</si>
  <si>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</si>
  <si>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</si>
  <si>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</si>
  <si>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</si>
  <si>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</si>
  <si>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</si>
  <si>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</si>
  <si>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</si>
  <si>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</si>
  <si>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</si>
  <si>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</si>
  <si>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</si>
  <si>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</si>
  <si>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</si>
  <si>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</si>
  <si>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</si>
  <si>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</si>
  <si>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</si>
  <si>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</si>
  <si>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</si>
  <si>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</si>
  <si>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</si>
  <si>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</si>
  <si>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</si>
  <si>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</si>
  <si>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</si>
  <si>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</si>
  <si>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</si>
  <si>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</si>
  <si>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</si>
  <si>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</si>
  <si>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</si>
  <si>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</si>
  <si>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</si>
  <si>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</si>
  <si>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</si>
  <si>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</si>
  <si>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</si>
  <si>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</si>
  <si>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</si>
  <si>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</si>
  <si>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</si>
  <si>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</si>
  <si>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</si>
  <si>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</si>
  <si>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</si>
  <si>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</si>
  <si>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</si>
  <si>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</si>
  <si>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</si>
  <si>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</si>
  <si>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</si>
  <si>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</si>
  <si>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</si>
  <si>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</si>
  <si>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</si>
  <si>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</si>
  <si>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</si>
  <si>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</si>
  <si>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</si>
  <si>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</si>
  <si>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</si>
  <si>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</si>
  <si>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</si>
  <si>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</si>
  <si>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</si>
  <si>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</si>
  <si>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</si>
  <si>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</si>
  <si>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</si>
  <si>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</si>
  <si>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</si>
  <si>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</si>
  <si>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</si>
  <si>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</si>
  <si>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</si>
  <si>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</si>
  <si>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</si>
  <si>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</si>
  <si>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</si>
  <si>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</si>
  <si>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</si>
  <si>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</si>
  <si>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</si>
  <si>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</si>
  <si>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</si>
  <si>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</si>
  <si>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</si>
  <si>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</si>
  <si>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</si>
  <si>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</si>
  <si>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</si>
  <si>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</si>
  <si>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</si>
  <si>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</si>
  <si>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</si>
  <si>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</si>
  <si>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</si>
  <si>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</si>
  <si>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</si>
  <si>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</si>
  <si>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</si>
  <si>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</si>
  <si>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</si>
  <si>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</si>
  <si>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</si>
  <si>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</si>
  <si>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</si>
  <si>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</si>
  <si>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</si>
  <si>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</si>
  <si>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</si>
  <si>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</si>
  <si>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</si>
  <si>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</si>
  <si>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</si>
  <si>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</si>
  <si>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</si>
  <si>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</si>
  <si>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</si>
  <si>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</si>
  <si>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</si>
  <si>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</si>
  <si>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</si>
  <si>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</si>
  <si>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</si>
  <si>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</si>
  <si>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</si>
  <si>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</si>
  <si>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</si>
  <si>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</si>
  <si>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</si>
  <si>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</si>
  <si>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</si>
  <si>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</si>
  <si>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</si>
  <si>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</si>
  <si>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</si>
  <si>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</si>
  <si>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</si>
  <si>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</si>
  <si>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</si>
  <si>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</si>
  <si>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</si>
  <si>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</si>
  <si>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</si>
  <si>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</si>
  <si>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</si>
  <si>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</si>
  <si>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</si>
  <si>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</si>
  <si>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</si>
  <si>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</si>
  <si>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</si>
  <si>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</si>
  <si>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</si>
  <si>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</si>
  <si>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</si>
  <si>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</si>
  <si>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</si>
  <si>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</si>
  <si>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</si>
  <si>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</si>
  <si>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</si>
  <si>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</si>
  <si>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</si>
  <si>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</si>
  <si>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</si>
  <si>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</si>
  <si>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</si>
  <si>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</si>
  <si>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</si>
  <si>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</si>
  <si>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</si>
  <si>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</si>
  <si>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</si>
  <si>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</si>
  <si>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</si>
  <si>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</si>
  <si>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</si>
  <si>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</si>
  <si>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</si>
  <si>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</si>
  <si>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</si>
  <si>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</si>
  <si>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</si>
  <si>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</si>
  <si>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</si>
  <si>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</si>
  <si>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</si>
  <si>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</si>
  <si>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</si>
  <si>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</si>
  <si>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</si>
  <si>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</si>
  <si>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</si>
  <si>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</si>
  <si>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</si>
  <si>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</si>
  <si>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</si>
  <si>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</si>
  <si>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</si>
  <si>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</si>
  <si>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</si>
  <si>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</si>
  <si>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</si>
  <si>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</si>
  <si>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</si>
  <si>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</si>
  <si>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</si>
  <si>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</si>
  <si>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</si>
  <si>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</si>
  <si>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</si>
  <si>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</si>
  <si>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</si>
  <si>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</si>
  <si>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</si>
  <si>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</si>
  <si>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</si>
  <si>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</si>
  <si>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</si>
  <si>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</si>
  <si>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</si>
  <si>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</si>
  <si>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</si>
  <si>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</si>
  <si>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</si>
  <si>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</si>
  <si>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</si>
  <si>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</si>
  <si>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</si>
  <si>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</si>
  <si>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</si>
  <si>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</si>
  <si>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</si>
  <si>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</si>
  <si>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</si>
  <si>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</si>
  <si>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</si>
  <si>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</si>
  <si>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</si>
  <si>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</si>
  <si>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</si>
  <si>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</si>
  <si>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</si>
  <si>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</si>
  <si>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</si>
  <si>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</si>
  <si>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</si>
  <si>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</si>
  <si>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</si>
  <si>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</si>
  <si>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</si>
  <si>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</si>
  <si>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</si>
  <si>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</si>
  <si>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</si>
  <si>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</si>
  <si>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</si>
  <si>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</si>
  <si>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</si>
  <si>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</si>
  <si>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</si>
  <si>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</si>
  <si>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</si>
  <si>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</si>
  <si>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</si>
  <si>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</si>
  <si>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</si>
  <si>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</si>
  <si>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</si>
  <si>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</si>
  <si>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</si>
  <si>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</si>
  <si>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</si>
  <si>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</si>
  <si>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</si>
  <si>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</si>
  <si>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</si>
  <si>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</si>
  <si>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</si>
  <si>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</si>
  <si>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</si>
  <si>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</si>
  <si>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</si>
  <si>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</si>
  <si>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</si>
  <si>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</si>
  <si>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</si>
  <si>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</si>
  <si>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</si>
  <si>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</si>
  <si>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</si>
  <si>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</si>
  <si>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</si>
  <si>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</si>
  <si>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</si>
  <si>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</si>
  <si>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</si>
  <si>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</si>
  <si>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</si>
  <si>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</si>
  <si>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</si>
  <si>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</si>
  <si>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</si>
  <si>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</si>
  <si>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</si>
  <si>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</si>
  <si>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</si>
  <si>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</si>
  <si>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</si>
  <si>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</si>
  <si>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</si>
  <si>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</si>
  <si>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</si>
  <si>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</si>
  <si>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</si>
  <si>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</si>
  <si>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</si>
  <si>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</si>
  <si>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</si>
  <si>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</si>
  <si>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</si>
  <si>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</si>
  <si>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</si>
  <si>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</si>
  <si>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</si>
  <si>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</si>
  <si>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</si>
  <si>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</si>
  <si>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</si>
  <si>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</si>
  <si>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</si>
  <si>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</si>
  <si>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</si>
  <si>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</si>
  <si>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</si>
  <si>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</si>
  <si>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</si>
  <si>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</si>
  <si>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</si>
  <si>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</si>
  <si>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</si>
  <si>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</si>
  <si>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</si>
  <si>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</si>
  <si>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</si>
  <si>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</si>
  <si>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</si>
  <si>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</si>
  <si>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</si>
  <si>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</si>
  <si>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</si>
  <si>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</si>
  <si>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</si>
  <si>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</si>
  <si>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</si>
  <si>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</si>
  <si>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</si>
  <si>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</si>
  <si>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</si>
  <si>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</si>
  <si>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</si>
  <si>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</si>
  <si>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</si>
  <si>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</si>
  <si>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</si>
  <si>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</si>
  <si>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</si>
  <si>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</si>
  <si>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</si>
  <si>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</si>
  <si>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</si>
  <si>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</si>
  <si>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</si>
  <si>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</si>
  <si>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</si>
  <si>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</si>
  <si>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</si>
  <si>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</si>
  <si>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</si>
  <si>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</si>
  <si>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</si>
  <si>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</si>
  <si>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</si>
  <si>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</si>
  <si>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</si>
  <si>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</si>
  <si>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</si>
  <si>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</si>
  <si>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</si>
  <si>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</si>
  <si>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</si>
  <si>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</si>
  <si>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</si>
  <si>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</si>
  <si>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</si>
  <si>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</si>
  <si>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</si>
  <si>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</si>
  <si>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</si>
  <si>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</si>
  <si>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</si>
  <si>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</si>
  <si>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</si>
  <si>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</si>
  <si>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</si>
  <si>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</si>
  <si>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</si>
  <si>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</si>
  <si>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</si>
  <si>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</si>
  <si>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</si>
  <si>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</si>
  <si>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</si>
  <si>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</si>
  <si>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</si>
  <si>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</si>
  <si>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</si>
  <si>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</si>
  <si>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</si>
  <si>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</si>
  <si>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</si>
  <si>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</si>
  <si>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</si>
  <si>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</si>
  <si>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</si>
  <si>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</si>
  <si>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</si>
  <si>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</si>
  <si>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</si>
  <si>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</si>
  <si>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</si>
  <si>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</si>
  <si>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</si>
  <si>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</si>
  <si>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</si>
  <si>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</si>
  <si>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</si>
  <si>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</si>
  <si>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</si>
  <si>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</si>
  <si>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</si>
  <si>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</si>
  <si>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</si>
  <si>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</si>
  <si>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</si>
  <si>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</si>
  <si>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</si>
  <si>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</si>
  <si>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</si>
  <si>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</si>
  <si>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</si>
  <si>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</si>
  <si>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</si>
  <si>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</si>
  <si>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</si>
  <si>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</si>
  <si>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</si>
  <si>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</si>
  <si>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</si>
  <si>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</si>
  <si>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</si>
  <si>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</si>
  <si>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</si>
  <si>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</si>
  <si>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</si>
  <si>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</si>
  <si>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</si>
  <si>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</si>
  <si>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</si>
  <si>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</si>
  <si>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</si>
  <si>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</si>
  <si>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</si>
  <si>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</si>
  <si>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</si>
  <si>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</si>
  <si>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</si>
  <si>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</si>
  <si>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</si>
  <si>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</si>
  <si>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</si>
  <si>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</si>
  <si>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</si>
  <si>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</si>
  <si>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</si>
  <si>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</si>
  <si>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</si>
  <si>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</si>
  <si>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</si>
  <si>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</si>
  <si>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</si>
  <si>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</si>
  <si>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</si>
  <si>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</si>
  <si>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</si>
  <si>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</si>
  <si>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</si>
  <si>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</si>
  <si>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</si>
  <si>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</si>
  <si>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</si>
  <si>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</si>
  <si>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</si>
  <si>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</si>
  <si>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</si>
  <si>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</si>
  <si>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</si>
  <si>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</si>
  <si>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</si>
  <si>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</si>
  <si>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</si>
  <si>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</si>
  <si>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</si>
  <si>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</si>
  <si>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</si>
  <si>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</si>
  <si>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</si>
  <si>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</si>
  <si>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</si>
  <si>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</si>
  <si>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</si>
  <si>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</si>
  <si>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</si>
  <si>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</si>
  <si>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</si>
  <si>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</si>
  <si>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</si>
  <si>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</si>
  <si>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</si>
  <si>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</si>
  <si>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</si>
  <si>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</si>
  <si>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</si>
  <si>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</si>
  <si>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</si>
  <si>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</si>
  <si>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</si>
  <si>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</si>
  <si>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</si>
  <si>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</si>
  <si>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</si>
  <si>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</si>
  <si>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</si>
  <si>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</si>
  <si>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</si>
  <si>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</si>
  <si>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</si>
  <si>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</si>
  <si>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</si>
  <si>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</si>
  <si>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</si>
  <si>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</si>
  <si>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</si>
  <si>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</si>
  <si>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</si>
  <si>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</si>
  <si>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</si>
  <si>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</si>
  <si>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</si>
  <si>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</si>
  <si>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</si>
  <si>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</si>
  <si>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</si>
  <si>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</si>
  <si>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</si>
  <si>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</si>
  <si>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</si>
  <si>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</si>
  <si>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</si>
  <si>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</si>
  <si>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</si>
  <si>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</si>
  <si>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</si>
  <si>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</si>
  <si>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</si>
  <si>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</si>
  <si>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</si>
  <si>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</si>
  <si>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</si>
  <si>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</si>
  <si>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</si>
  <si>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</si>
  <si>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</si>
  <si>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</si>
  <si>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</si>
  <si>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</si>
  <si>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</si>
  <si>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</si>
  <si>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</si>
  <si>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</si>
  <si>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</si>
  <si>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</si>
  <si>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</si>
  <si>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</si>
  <si>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</si>
  <si>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</si>
  <si>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</si>
  <si>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</si>
  <si>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</si>
  <si>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</si>
  <si>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</si>
  <si>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</si>
  <si>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</si>
  <si>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</si>
  <si>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</si>
  <si>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</si>
  <si>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</si>
  <si>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</si>
  <si>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</si>
  <si>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</si>
  <si>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</si>
  <si>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</si>
  <si>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</si>
  <si>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</si>
  <si>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</si>
  <si>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</si>
  <si>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</si>
  <si>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</si>
  <si>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</si>
  <si>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</si>
  <si>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</si>
  <si>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</si>
  <si>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</si>
  <si>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</si>
  <si>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</si>
  <si>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</si>
  <si>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</si>
  <si>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</si>
  <si>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</si>
  <si>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</si>
  <si>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</si>
  <si>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</si>
  <si>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</si>
  <si>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</si>
  <si>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</si>
  <si>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</si>
  <si>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</si>
  <si>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</si>
  <si>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</si>
  <si>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</si>
  <si>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</si>
  <si>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</si>
  <si>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</si>
  <si>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</si>
  <si>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</si>
  <si>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</si>
  <si>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</si>
  <si>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</si>
  <si>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</si>
  <si>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</si>
  <si>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</si>
  <si>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</si>
  <si>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</si>
  <si>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</si>
  <si>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</si>
  <si>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</si>
  <si>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</si>
  <si>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</si>
  <si>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</si>
  <si>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</si>
  <si>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</si>
  <si>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</si>
  <si>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</si>
  <si>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</si>
  <si>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</si>
  <si>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</si>
  <si>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</si>
  <si>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</si>
  <si>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</si>
  <si>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</si>
  <si>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</si>
  <si>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</si>
  <si>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</si>
  <si>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</si>
  <si>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</si>
  <si>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</si>
  <si>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</si>
  <si>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</si>
  <si>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</si>
  <si>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</si>
  <si>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</si>
  <si>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</si>
  <si>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</si>
  <si>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</si>
  <si>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</si>
  <si>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</si>
  <si>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</si>
  <si>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</si>
  <si>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</si>
  <si>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</si>
  <si>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</si>
  <si>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</si>
  <si>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</si>
  <si>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</si>
  <si>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</si>
  <si>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</si>
  <si>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</si>
  <si>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</si>
  <si>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</si>
  <si>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</si>
  <si>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</si>
  <si>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</si>
  <si>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</si>
  <si>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</si>
  <si>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</si>
  <si>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</si>
  <si>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</si>
  <si>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</si>
  <si>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</si>
  <si>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</si>
  <si>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</si>
  <si>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</si>
  <si>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</si>
  <si>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</si>
  <si>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</si>
  <si>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</si>
  <si>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</si>
  <si>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</si>
  <si>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</si>
  <si>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</si>
  <si>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</si>
  <si>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</si>
  <si>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</si>
  <si>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</si>
  <si>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</si>
  <si>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</si>
  <si>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</si>
  <si>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</si>
  <si>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</si>
  <si>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</si>
  <si>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</si>
  <si>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</si>
  <si>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</si>
  <si>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</si>
  <si>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</si>
  <si>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</si>
  <si>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</si>
  <si>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</si>
  <si>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</si>
  <si>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</si>
  <si>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</si>
  <si>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</si>
  <si>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</si>
  <si>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</si>
  <si>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</si>
  <si>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</si>
  <si>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</si>
  <si>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</si>
  <si>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</si>
  <si>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</si>
  <si>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</si>
  <si>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</si>
  <si>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</si>
  <si>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</si>
  <si>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</si>
  <si>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</si>
  <si>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</si>
  <si>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</si>
  <si>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</si>
  <si>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</si>
  <si>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</si>
  <si>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</si>
  <si>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</si>
  <si>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</si>
  <si>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</si>
  <si>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</si>
  <si>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</si>
  <si>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</si>
  <si>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</si>
  <si>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</si>
  <si>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</si>
  <si>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</si>
  <si>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</si>
  <si>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</si>
  <si>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</si>
  <si>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</si>
  <si>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</si>
  <si>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</si>
  <si>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</si>
  <si>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</si>
  <si>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</si>
  <si>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</si>
  <si>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</si>
  <si>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</si>
  <si>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</si>
  <si>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</si>
  <si>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</si>
  <si>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</si>
  <si>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</si>
  <si>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</si>
  <si>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</si>
  <si>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</si>
  <si>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</si>
  <si>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</si>
  <si>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</si>
  <si>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</si>
  <si>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</si>
  <si>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</si>
  <si>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</si>
  <si>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</si>
  <si>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</si>
  <si>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</si>
  <si>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</si>
  <si>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</si>
  <si>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</si>
  <si>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</si>
  <si>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</si>
  <si>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</si>
  <si>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</si>
  <si>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</si>
  <si>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</si>
  <si>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</si>
  <si>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</si>
  <si>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</si>
  <si>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</si>
  <si>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</si>
  <si>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</si>
  <si>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</si>
  <si>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</si>
  <si>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</si>
  <si>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</si>
  <si>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</si>
  <si>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</si>
  <si>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</si>
  <si>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</si>
  <si>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</si>
  <si>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</si>
  <si>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</si>
  <si>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</si>
  <si>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</si>
  <si>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</si>
  <si>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</si>
  <si>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</si>
  <si>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</si>
  <si>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</si>
  <si>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</si>
  <si>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</si>
  <si>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</si>
  <si>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</si>
  <si>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</si>
  <si>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</si>
  <si>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</si>
  <si>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</si>
  <si>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</si>
  <si>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</si>
  <si>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</si>
  <si>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</si>
  <si>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</si>
  <si>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</si>
  <si>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</si>
  <si>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</si>
  <si>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</si>
  <si>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</si>
  <si>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</si>
  <si>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</si>
  <si>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</si>
  <si>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</si>
  <si>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</si>
  <si>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</si>
  <si>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</si>
  <si>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</si>
  <si>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</si>
  <si>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</si>
  <si>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</si>
  <si>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</si>
  <si>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</si>
  <si>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</si>
  <si>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</si>
  <si>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</si>
  <si>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</si>
  <si>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</si>
  <si>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</si>
  <si>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</si>
  <si>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</si>
  <si>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</si>
  <si>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</si>
  <si>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</si>
  <si>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</si>
  <si>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</si>
  <si>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</si>
  <si>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</si>
  <si>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</si>
  <si>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</si>
  <si>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</si>
  <si>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</si>
  <si>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</si>
  <si>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</si>
  <si>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</si>
  <si>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</si>
  <si>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</si>
  <si>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</si>
  <si>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</si>
  <si>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</si>
  <si>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</si>
  <si>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</si>
  <si>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</si>
  <si>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</si>
  <si>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</si>
  <si>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</si>
  <si>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</si>
  <si>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</si>
  <si>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</si>
  <si>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</si>
  <si>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</si>
  <si>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</si>
  <si>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</si>
  <si>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</si>
  <si>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</si>
  <si>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</si>
  <si>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</si>
  <si>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</si>
  <si>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</si>
  <si>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</si>
  <si>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</si>
  <si>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</si>
  <si>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</si>
  <si>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</si>
  <si>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</si>
  <si>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</si>
  <si>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</si>
  <si>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</si>
  <si>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</si>
  <si>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</si>
  <si>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</si>
  <si>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</si>
  <si>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</si>
  <si>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</si>
  <si>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</si>
  <si>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</si>
  <si>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</si>
  <si>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</si>
  <si>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</si>
  <si>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</si>
  <si>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</si>
  <si>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</si>
  <si>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</si>
  <si>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</si>
  <si>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</si>
  <si>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</si>
  <si>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</si>
  <si>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</si>
  <si>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</si>
  <si>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</si>
  <si>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</si>
  <si>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</si>
  <si>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</si>
  <si>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</si>
  <si>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</si>
  <si>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</si>
  <si>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</si>
  <si>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</si>
  <si>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</si>
  <si>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</si>
  <si>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</si>
  <si>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</si>
  <si>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</si>
  <si>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</si>
  <si>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</si>
  <si>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</si>
  <si>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</si>
  <si>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</si>
  <si>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</si>
  <si>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</si>
  <si>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</si>
  <si>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</si>
  <si>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</si>
  <si>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</si>
  <si>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</si>
  <si>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</si>
  <si>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</si>
  <si>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</si>
  <si>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</si>
  <si>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</si>
  <si>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</si>
  <si>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</si>
  <si>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</si>
  <si>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</si>
  <si>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</si>
  <si>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</si>
  <si>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</si>
  <si>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</si>
  <si>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</si>
  <si>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</si>
  <si>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</si>
  <si>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</si>
  <si>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</si>
  <si>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</si>
  <si>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</si>
  <si>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</si>
  <si>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</si>
  <si>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</si>
  <si>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</si>
  <si>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</si>
  <si>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</si>
  <si>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</si>
  <si>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</si>
  <si>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</si>
  <si>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</si>
  <si>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</si>
  <si>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</si>
  <si>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</si>
  <si>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</si>
  <si>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</si>
  <si>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</si>
  <si>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</si>
  <si>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</si>
  <si>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</si>
  <si>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</si>
  <si>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</si>
  <si>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</si>
  <si>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</si>
  <si>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</si>
  <si>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</si>
  <si>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</si>
  <si>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</si>
  <si>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</si>
  <si>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</si>
  <si>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</si>
  <si>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</si>
  <si>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</si>
  <si>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</si>
  <si>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</si>
  <si>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</si>
  <si>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</si>
  <si>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</si>
  <si>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</si>
  <si>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</si>
  <si>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</si>
  <si>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</si>
  <si>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</si>
  <si>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</si>
  <si>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</si>
  <si>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</si>
  <si>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</si>
  <si>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</si>
  <si>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</si>
  <si>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</si>
  <si>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</si>
  <si>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</si>
  <si>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</si>
  <si>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</si>
  <si>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</si>
  <si>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</si>
  <si>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</si>
  <si>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</si>
  <si>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</si>
  <si>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</si>
  <si>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</si>
  <si>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</si>
  <si>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</si>
  <si>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</si>
  <si>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</si>
  <si>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</si>
  <si>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</si>
  <si>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</si>
  <si>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</si>
  <si>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</si>
  <si>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</si>
  <si>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</si>
  <si>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</si>
  <si>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</si>
  <si>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</si>
  <si>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</si>
  <si>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</si>
  <si>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</si>
  <si>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</si>
  <si>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</si>
  <si>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</si>
  <si>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</si>
  <si>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</si>
  <si>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</si>
  <si>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</si>
  <si>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</si>
  <si>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</si>
  <si>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</si>
  <si>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</si>
  <si>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</si>
  <si>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</si>
  <si>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</si>
  <si>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</si>
  <si>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</si>
  <si>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</si>
  <si>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</si>
  <si>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</si>
  <si>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</si>
  <si>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</si>
  <si>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</si>
  <si>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</si>
  <si>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</si>
  <si>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</si>
  <si>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</si>
  <si>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</si>
  <si>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</si>
  <si>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</si>
  <si>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</si>
  <si>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</si>
  <si>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</si>
  <si>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</si>
  <si>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</si>
  <si>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</si>
  <si>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</si>
  <si>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</si>
  <si>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</si>
  <si>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</si>
  <si>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</si>
  <si>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</si>
  <si>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</si>
  <si>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</si>
  <si>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</si>
  <si>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</si>
  <si>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</si>
  <si>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</si>
  <si>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</si>
  <si>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</si>
  <si>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</si>
  <si>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</si>
  <si>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</si>
  <si>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</si>
  <si>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</si>
  <si>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</si>
  <si>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</si>
  <si>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</si>
  <si>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</si>
  <si>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</si>
  <si>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</si>
  <si>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</si>
  <si>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</si>
  <si>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</si>
  <si>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</si>
  <si>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</si>
  <si>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</si>
  <si>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</si>
  <si>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</si>
  <si>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</si>
  <si>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</si>
  <si>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</si>
  <si>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</si>
  <si>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</si>
  <si>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</si>
  <si>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</si>
  <si>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</si>
  <si>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</si>
  <si>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</si>
  <si>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</si>
  <si>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</si>
  <si>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</si>
  <si>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</si>
  <si>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</si>
  <si>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</si>
  <si>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</si>
  <si>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</si>
  <si>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</si>
  <si>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</si>
  <si>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</si>
  <si>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</si>
  <si>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</si>
  <si>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</si>
  <si>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</si>
  <si>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</si>
  <si>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</si>
  <si>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</si>
  <si>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</si>
  <si>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</si>
  <si>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</si>
  <si>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</si>
  <si>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</si>
  <si>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</si>
  <si>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</si>
  <si>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</si>
  <si>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</si>
  <si>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</si>
  <si>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</si>
  <si>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</si>
  <si>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</si>
  <si>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</si>
  <si>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</si>
  <si>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</si>
  <si>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</si>
  <si>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</si>
  <si>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</si>
  <si>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</si>
  <si>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</si>
  <si>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</si>
  <si>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</si>
  <si>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</si>
  <si>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</si>
  <si>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</si>
  <si>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</si>
  <si>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</si>
  <si>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</si>
  <si>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</si>
  <si>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</si>
  <si>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</si>
  <si>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</si>
  <si>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</si>
  <si>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</si>
  <si>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</si>
  <si>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</si>
  <si>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</si>
  <si>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</si>
  <si>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</si>
  <si>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</si>
  <si>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</si>
  <si>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</si>
  <si>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</si>
  <si>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</si>
  <si>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</si>
  <si>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</si>
  <si>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</si>
  <si>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</si>
  <si>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</si>
  <si>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</si>
  <si>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</si>
  <si>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</si>
  <si>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</si>
  <si>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</si>
  <si>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</si>
  <si>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</si>
  <si>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</si>
  <si>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</si>
  <si>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</si>
  <si>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</si>
  <si>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</si>
  <si>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</si>
  <si>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</si>
  <si>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</si>
  <si>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</si>
  <si>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</si>
  <si>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</si>
  <si>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</si>
  <si>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</si>
  <si>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</si>
  <si>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</si>
  <si>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</si>
  <si>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</si>
  <si>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</si>
  <si>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</si>
  <si>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</si>
  <si>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</si>
  <si>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</si>
  <si>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</si>
  <si>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</si>
  <si>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</si>
  <si>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</si>
  <si>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</si>
  <si>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</si>
  <si>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</si>
  <si>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</si>
  <si>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</si>
  <si>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</si>
  <si>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</si>
  <si>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</si>
  <si>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</si>
  <si>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</si>
  <si>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</si>
  <si>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</si>
  <si>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</si>
  <si>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</si>
  <si>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</si>
  <si>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</si>
  <si>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</si>
  <si>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</si>
  <si>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</si>
  <si>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</si>
  <si>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</si>
  <si>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</si>
  <si>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</si>
  <si>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</si>
  <si>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</si>
  <si>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</si>
  <si>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</si>
  <si>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</si>
  <si>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</si>
  <si>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</si>
  <si>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</si>
  <si>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</si>
  <si>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</si>
  <si>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</si>
  <si>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</si>
  <si>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</si>
  <si>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</si>
  <si>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</si>
  <si>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</si>
  <si>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</si>
  <si>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</si>
  <si>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</si>
  <si>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</si>
  <si>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</si>
  <si>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</si>
  <si>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</si>
  <si>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</si>
  <si>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</si>
  <si>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</si>
  <si>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</si>
  <si>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</si>
  <si>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</si>
  <si>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</si>
  <si>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</si>
  <si>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</si>
  <si>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</si>
  <si>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</si>
  <si>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</si>
  <si>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</si>
  <si>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</si>
  <si>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</si>
  <si>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</si>
  <si>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</si>
  <si>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</si>
  <si>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</si>
  <si>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</si>
  <si>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</si>
  <si>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</si>
  <si>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</si>
  <si>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</si>
  <si>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</si>
  <si>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</si>
  <si>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</si>
  <si>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</si>
  <si>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</si>
  <si>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</si>
  <si>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</si>
  <si>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</si>
  <si>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</si>
  <si>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</si>
  <si>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</si>
  <si>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</si>
  <si>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</si>
  <si>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</si>
  <si>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</si>
  <si>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</si>
  <si>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</si>
  <si>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</si>
  <si>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</si>
  <si>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</si>
  <si>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</si>
  <si>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</si>
  <si>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</si>
  <si>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</si>
  <si>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</si>
  <si>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</si>
  <si>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</si>
  <si>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</si>
  <si>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</si>
  <si>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</si>
  <si>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</si>
  <si>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</si>
  <si>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</si>
  <si>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</si>
  <si>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</si>
  <si>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</si>
  <si>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</si>
  <si>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</si>
  <si>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</si>
  <si>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</si>
  <si>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</si>
  <si>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</si>
  <si>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</si>
  <si>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</si>
  <si>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</si>
  <si>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</si>
  <si>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</si>
  <si>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</si>
  <si>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</si>
  <si>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</si>
  <si>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</si>
  <si>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</si>
  <si>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</si>
  <si>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</si>
  <si>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</si>
  <si>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</si>
  <si>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</si>
  <si>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</si>
  <si>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</si>
  <si>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</si>
  <si>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</si>
  <si>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</si>
  <si>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</si>
  <si>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</si>
  <si>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</si>
  <si>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</si>
  <si>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</si>
  <si>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</si>
  <si>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</si>
  <si>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</si>
  <si>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</si>
  <si>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</si>
  <si>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</si>
  <si>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</si>
  <si>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</si>
  <si>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</si>
  <si>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</si>
  <si>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</si>
  <si>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</si>
  <si>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</si>
  <si>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</si>
  <si>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</si>
  <si>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</si>
  <si>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</si>
  <si>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</si>
  <si>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</si>
  <si>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</si>
  <si>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</si>
  <si>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</si>
  <si>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</si>
  <si>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</si>
  <si>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</si>
  <si>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</si>
  <si>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</si>
  <si>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</si>
  <si>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</si>
  <si>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</si>
  <si>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</si>
  <si>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</si>
  <si>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</si>
  <si>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</si>
  <si>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</si>
  <si>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</si>
  <si>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</si>
  <si>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</si>
  <si>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</si>
  <si>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</si>
  <si>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</si>
  <si>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</si>
  <si>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</si>
  <si>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</si>
  <si>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</si>
  <si>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</si>
  <si>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</si>
  <si>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</si>
  <si>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</si>
  <si>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</si>
  <si>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</si>
  <si>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</si>
  <si>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</si>
  <si>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</si>
  <si>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</si>
  <si>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</si>
  <si>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</si>
  <si>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</si>
  <si>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</si>
  <si>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</si>
  <si>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</si>
  <si>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</si>
  <si>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</si>
  <si>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</si>
  <si>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</si>
  <si>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</si>
  <si>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</si>
  <si>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</si>
  <si>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</si>
  <si>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</si>
  <si>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</si>
  <si>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</si>
  <si>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</si>
  <si>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</si>
  <si>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</si>
  <si>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</si>
  <si>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</si>
  <si>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</si>
  <si>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</si>
  <si>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</si>
  <si>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</si>
  <si>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</si>
  <si>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</si>
  <si>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</si>
  <si>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</si>
  <si>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</si>
  <si>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</si>
  <si>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</si>
  <si>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</si>
  <si>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</si>
  <si>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</si>
  <si>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</si>
  <si>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</si>
  <si>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</si>
  <si>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</si>
  <si>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</si>
  <si>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</si>
  <si>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</si>
  <si>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</si>
  <si>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</si>
  <si>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</si>
  <si>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</si>
  <si>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</si>
  <si>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</si>
  <si>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</si>
  <si>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</si>
  <si>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</si>
  <si>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</si>
  <si>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</si>
  <si>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</si>
  <si>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</si>
  <si>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</si>
  <si>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</si>
  <si>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</si>
  <si>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</si>
  <si>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</si>
  <si>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</si>
  <si>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</si>
  <si>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</si>
  <si>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</si>
  <si>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</si>
  <si>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</si>
  <si>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</si>
  <si>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</si>
  <si>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</si>
  <si>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</si>
  <si>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</si>
  <si>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</si>
  <si>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</si>
  <si>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</si>
  <si>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</si>
  <si>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</si>
  <si>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</si>
  <si>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</si>
  <si>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</si>
  <si>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</si>
  <si>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</si>
  <si>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</si>
  <si>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</si>
  <si>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</si>
  <si>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</si>
  <si>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</si>
  <si>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</si>
  <si>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</si>
  <si>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</si>
  <si>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</si>
  <si>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</si>
  <si>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</si>
  <si>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</si>
  <si>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</si>
  <si>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</si>
  <si>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</si>
  <si>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</si>
  <si>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</si>
  <si>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</si>
  <si>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</si>
  <si>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</si>
  <si>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</si>
  <si>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</si>
  <si>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</si>
  <si>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</si>
  <si>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</si>
  <si>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</si>
  <si>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</si>
  <si>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</si>
  <si>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</si>
  <si>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</si>
  <si>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</si>
  <si>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</si>
  <si>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</si>
  <si>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</si>
  <si>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</si>
  <si>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</si>
  <si>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</si>
  <si>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</si>
  <si>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</si>
  <si>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</si>
  <si>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</si>
  <si>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</si>
  <si>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</si>
  <si>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</si>
  <si>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</si>
  <si>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</si>
  <si>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</si>
  <si>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</si>
  <si>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</si>
  <si>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</si>
  <si>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</si>
  <si>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</si>
  <si>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</si>
  <si>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</si>
  <si>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</si>
  <si>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</si>
  <si>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</si>
  <si>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</si>
  <si>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</si>
  <si>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</si>
  <si>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</si>
  <si>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</si>
  <si>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</si>
  <si>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</si>
  <si>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</si>
  <si>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</si>
  <si>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</si>
  <si>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</si>
  <si>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</si>
  <si>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</si>
  <si>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</si>
  <si>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</si>
  <si>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</si>
  <si>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</si>
  <si>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</si>
  <si>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</si>
  <si>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</si>
  <si>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</si>
  <si>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</si>
  <si>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</si>
  <si>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</si>
  <si>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</si>
  <si>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</si>
  <si>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</si>
  <si>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</si>
  <si>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</si>
  <si>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</si>
  <si>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</si>
  <si>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</si>
  <si>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</si>
  <si>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</si>
  <si>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</si>
  <si>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</si>
  <si>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</si>
  <si>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</si>
  <si>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</si>
  <si>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</si>
  <si>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</si>
  <si>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</si>
  <si>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</si>
  <si>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</si>
  <si>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</si>
  <si>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</si>
  <si>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</si>
  <si>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</si>
  <si>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</si>
  <si>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</si>
  <si>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</si>
  <si>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</si>
  <si>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</si>
  <si>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</si>
  <si>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</si>
  <si>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</si>
  <si>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</si>
  <si>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</si>
  <si>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</si>
  <si>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</si>
  <si>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</si>
  <si>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</si>
  <si>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</si>
  <si>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</si>
  <si>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</si>
  <si>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</si>
  <si>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</si>
  <si>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</si>
  <si>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</si>
  <si>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</si>
  <si>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</si>
  <si>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</si>
  <si>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</si>
  <si>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</si>
  <si>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</si>
  <si>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</si>
  <si>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</si>
  <si>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</si>
  <si>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</si>
  <si>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</si>
  <si>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</si>
  <si>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</si>
  <si>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</si>
  <si>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</si>
  <si>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</si>
  <si>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</si>
  <si>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</si>
  <si>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</si>
  <si>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</si>
  <si>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</si>
  <si>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</si>
  <si>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</si>
  <si>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</si>
  <si>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</si>
  <si>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</si>
  <si>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</si>
  <si>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</si>
  <si>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</si>
  <si>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</si>
  <si>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</si>
  <si>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</si>
  <si>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</si>
  <si>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</si>
  <si>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</si>
  <si>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</si>
  <si>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</si>
  <si>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</si>
  <si>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</si>
  <si>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</si>
  <si>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</si>
  <si>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</si>
  <si>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</si>
  <si>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</si>
  <si>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</si>
  <si>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</si>
  <si>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</si>
  <si>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</si>
  <si>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</si>
  <si>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</si>
  <si>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</si>
  <si>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</si>
  <si>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</si>
  <si>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</si>
  <si>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</si>
  <si>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</si>
  <si>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</si>
  <si>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</si>
  <si>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</si>
  <si>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</si>
  <si>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</si>
  <si>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</si>
  <si>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</si>
  <si>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</si>
  <si>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</si>
  <si>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</si>
  <si>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</si>
  <si>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</si>
  <si>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</si>
  <si>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</si>
  <si>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</si>
  <si>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</si>
  <si>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</si>
  <si>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</si>
  <si>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</si>
  <si>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</si>
  <si>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</si>
  <si>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</si>
  <si>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</si>
  <si>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</si>
  <si>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</si>
  <si>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</si>
  <si>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</si>
  <si>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</si>
  <si>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</si>
  <si>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</si>
  <si>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</si>
  <si>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</si>
  <si>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</si>
  <si>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</si>
  <si>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</si>
  <si>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</si>
  <si>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</si>
  <si>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</si>
  <si>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</si>
  <si>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</si>
  <si>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</si>
  <si>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</si>
  <si>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</si>
  <si>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</si>
  <si>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</si>
  <si>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</si>
  <si>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</si>
  <si>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</si>
  <si>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</si>
  <si>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</si>
  <si>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</si>
  <si>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</si>
  <si>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</si>
  <si>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</si>
  <si>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</si>
  <si>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</si>
  <si>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</si>
  <si>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</si>
  <si>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</si>
  <si>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</si>
  <si>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</si>
  <si>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</si>
  <si>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</si>
  <si>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</si>
  <si>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</si>
  <si>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</si>
  <si>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</si>
  <si>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</si>
  <si>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</si>
  <si>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</si>
  <si>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</si>
  <si>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</si>
  <si>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</si>
  <si>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</si>
  <si>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</si>
  <si>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</si>
  <si>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</si>
  <si>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</si>
  <si>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</si>
  <si>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</si>
  <si>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</si>
  <si>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</si>
  <si>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</si>
  <si>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</si>
  <si>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</si>
  <si>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</si>
  <si>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</si>
  <si>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</si>
  <si>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</si>
  <si>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</si>
  <si>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</si>
  <si>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</si>
  <si>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</si>
  <si>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</si>
  <si>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</si>
  <si>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</si>
  <si>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</si>
  <si>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</si>
  <si>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</si>
  <si>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</si>
  <si>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</si>
  <si>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</si>
  <si>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</si>
  <si>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</si>
  <si>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</si>
  <si>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</si>
  <si>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</si>
  <si>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</si>
  <si>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</si>
  <si>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</si>
  <si>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</si>
  <si>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</si>
  <si>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</si>
  <si>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</si>
  <si>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</si>
  <si>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</si>
  <si>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</si>
  <si>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</si>
  <si>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</si>
  <si>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</si>
  <si>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</si>
  <si>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</si>
  <si>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</si>
  <si>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</si>
  <si>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</si>
  <si>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</si>
  <si>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</si>
  <si>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</si>
  <si>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</si>
  <si>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</si>
  <si>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</si>
  <si>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</si>
  <si>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</si>
  <si>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</si>
  <si>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</si>
  <si>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</si>
  <si>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</si>
  <si>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</si>
  <si>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</si>
  <si>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</si>
  <si>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</si>
  <si>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</si>
  <si>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</si>
  <si>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</si>
  <si>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</si>
  <si>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</si>
  <si>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</si>
  <si>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</si>
  <si>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</si>
  <si>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</si>
  <si>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</si>
  <si>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</si>
  <si>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</si>
  <si>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</si>
  <si>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</si>
  <si>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</si>
  <si>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</si>
  <si>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</si>
  <si>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</si>
  <si>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</si>
  <si>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</si>
  <si>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</si>
  <si>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</si>
  <si>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</si>
  <si>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</si>
  <si>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</si>
  <si>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</si>
  <si>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</si>
  <si>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</si>
  <si>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</si>
  <si>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</si>
  <si>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</si>
  <si>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</si>
  <si>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</si>
  <si>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</si>
  <si>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</si>
  <si>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</si>
  <si>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</si>
  <si>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</si>
  <si>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</si>
  <si>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</si>
  <si>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</si>
  <si>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</si>
  <si>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</si>
  <si>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</si>
  <si>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</si>
  <si>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</si>
  <si>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</si>
  <si>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</si>
  <si>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</si>
  <si>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</si>
  <si>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</si>
  <si>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</si>
  <si>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</si>
  <si>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</si>
  <si>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</si>
  <si>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</si>
  <si>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</si>
  <si>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</si>
  <si>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</si>
  <si>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</si>
  <si>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</si>
  <si>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</si>
  <si>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</si>
  <si>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</si>
  <si>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</si>
  <si>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</si>
  <si>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</si>
  <si>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</si>
  <si>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</si>
  <si>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</si>
  <si>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</si>
  <si>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</si>
  <si>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</si>
  <si>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</si>
  <si>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</si>
  <si>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</si>
  <si>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</si>
  <si>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</si>
  <si>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</si>
  <si>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</si>
  <si>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</si>
  <si>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</si>
  <si>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</si>
  <si>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</si>
  <si>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</si>
  <si>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</si>
  <si>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</si>
  <si>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</si>
  <si>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</si>
  <si>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</si>
  <si>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</si>
  <si>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</si>
  <si>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</si>
  <si>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</si>
  <si>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</si>
  <si>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</si>
  <si>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</si>
  <si>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</si>
  <si>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</si>
  <si>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</si>
  <si>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</si>
  <si>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</si>
  <si>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</si>
  <si>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</si>
  <si>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</si>
  <si>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</si>
  <si>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</si>
  <si>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</si>
  <si>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</si>
  <si>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</si>
  <si>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</si>
  <si>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</si>
  <si>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</si>
  <si>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</si>
  <si>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</si>
  <si>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</si>
  <si>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</si>
  <si>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</si>
  <si>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</si>
  <si>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</si>
  <si>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</si>
  <si>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</si>
  <si>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</si>
  <si>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</si>
  <si>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</si>
  <si>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</si>
  <si>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</si>
  <si>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</si>
  <si>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</si>
  <si>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</si>
  <si>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</si>
  <si>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</si>
  <si>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</si>
  <si>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</si>
  <si>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</si>
  <si>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</si>
  <si>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</si>
  <si>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</si>
  <si>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</si>
  <si>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</si>
  <si>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</si>
  <si>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</si>
  <si>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</si>
  <si>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</si>
  <si>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</si>
  <si>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</si>
  <si>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</si>
  <si>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</si>
  <si>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</si>
  <si>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</si>
  <si>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</si>
  <si>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</si>
  <si>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</si>
  <si>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</si>
  <si>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</si>
  <si>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</si>
  <si>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</si>
  <si>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</si>
  <si>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</si>
  <si>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</si>
  <si>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</si>
  <si>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</si>
  <si>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</si>
  <si>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</si>
  <si>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</si>
  <si>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</si>
  <si>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</si>
  <si>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</si>
  <si>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</si>
  <si>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</si>
  <si>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</si>
  <si>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</si>
  <si>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</si>
  <si>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</si>
  <si>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</si>
  <si>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</si>
  <si>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</si>
  <si>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</si>
  <si>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</si>
  <si>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</si>
  <si>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</si>
  <si>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</si>
  <si>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</si>
  <si>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</si>
  <si>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</si>
  <si>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</si>
  <si>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</si>
  <si>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</si>
  <si>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</si>
  <si>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</si>
  <si>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</si>
  <si>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</si>
  <si>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</si>
  <si>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</si>
  <si>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</si>
  <si>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</si>
  <si>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</si>
  <si>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</si>
  <si>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</si>
  <si>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</si>
  <si>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</si>
  <si>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</si>
  <si>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</si>
  <si>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</si>
  <si>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</si>
  <si>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</si>
  <si>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</si>
  <si>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</si>
  <si>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</si>
  <si>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</si>
  <si>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</si>
  <si>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</si>
  <si>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</si>
  <si>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</si>
  <si>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</si>
  <si>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</si>
  <si>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</si>
  <si>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</si>
  <si>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</si>
  <si>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</si>
  <si>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</si>
  <si>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</si>
  <si>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</si>
  <si>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</si>
  <si>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</si>
  <si>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</si>
  <si>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</si>
  <si>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</si>
  <si>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</si>
  <si>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</si>
  <si>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</si>
  <si>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</si>
  <si>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</si>
  <si>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</si>
  <si>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</si>
  <si>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</si>
  <si>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</si>
  <si>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</si>
  <si>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</si>
  <si>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</si>
  <si>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</si>
  <si>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</si>
  <si>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</si>
  <si>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</si>
  <si>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</si>
  <si>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</si>
  <si>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</si>
  <si>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</si>
  <si>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</si>
  <si>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</si>
  <si>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</si>
  <si>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</si>
  <si>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</si>
  <si>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</si>
  <si>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</si>
  <si>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</si>
  <si>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</si>
  <si>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</si>
  <si>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</si>
  <si>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</si>
  <si>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</si>
  <si>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</si>
  <si>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</si>
  <si>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</si>
  <si>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</si>
  <si>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</si>
  <si>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</si>
  <si>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</si>
  <si>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</si>
  <si>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</si>
  <si>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</si>
  <si>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</si>
  <si>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</si>
  <si>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</si>
  <si>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</si>
  <si>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</si>
  <si>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</si>
  <si>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</si>
  <si>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</si>
  <si>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</si>
  <si>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</si>
  <si>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</si>
  <si>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</si>
  <si>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</si>
  <si>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</si>
  <si>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</si>
  <si>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</si>
  <si>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</si>
  <si>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</si>
  <si>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</si>
  <si>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</si>
  <si>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</si>
  <si>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</si>
  <si>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</si>
  <si>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</si>
  <si>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</si>
  <si>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</si>
  <si>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</si>
  <si>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</si>
  <si>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</si>
  <si>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</si>
  <si>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</si>
  <si>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</si>
  <si>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</si>
  <si>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</si>
  <si>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</si>
  <si>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</si>
  <si>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</si>
  <si>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</si>
  <si>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</si>
  <si>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</si>
  <si>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</si>
  <si>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</si>
  <si>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</si>
  <si>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</si>
  <si>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</si>
  <si>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</si>
  <si>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</si>
  <si>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</si>
  <si>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</si>
  <si>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</si>
  <si>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</si>
  <si>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</si>
  <si>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</si>
  <si>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</si>
  <si>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</si>
  <si>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</si>
  <si>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</si>
  <si>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</si>
  <si>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</si>
  <si>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</si>
  <si>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</si>
  <si>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</si>
  <si>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</si>
  <si>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</si>
  <si>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</si>
  <si>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</si>
  <si>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</si>
  <si>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</si>
  <si>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</si>
  <si>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</si>
  <si>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</si>
  <si>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</si>
  <si>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</si>
  <si>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</si>
  <si>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</si>
  <si>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</si>
  <si>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</si>
  <si>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</si>
  <si>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</si>
  <si>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</si>
  <si>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</si>
  <si>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</si>
  <si>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</si>
  <si>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</si>
  <si>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</si>
  <si>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</si>
  <si>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</si>
  <si>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</si>
  <si>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</si>
  <si>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</si>
  <si>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</si>
  <si>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</si>
  <si>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</si>
  <si>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</si>
  <si>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</si>
  <si>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</si>
  <si>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</si>
  <si>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</si>
  <si>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</si>
  <si>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</si>
  <si>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</si>
  <si>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</si>
  <si>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</si>
  <si>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</si>
  <si>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</si>
  <si>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</si>
  <si>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</si>
  <si>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</si>
  <si>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</si>
  <si>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</si>
  <si>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</si>
  <si>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</si>
  <si>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</si>
  <si>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</si>
  <si>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</si>
  <si>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</si>
  <si>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</si>
  <si>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</si>
  <si>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</si>
  <si>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</si>
  <si>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</si>
  <si>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</si>
  <si>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</si>
  <si>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</si>
  <si>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</si>
  <si>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</si>
  <si>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</si>
  <si>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</si>
  <si>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</si>
  <si>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</si>
  <si>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</si>
  <si>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</si>
  <si>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</si>
  <si>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</si>
  <si>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</si>
  <si>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</si>
  <si>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</si>
  <si>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</si>
  <si>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</si>
  <si>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</si>
  <si>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</si>
  <si>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</si>
  <si>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</si>
  <si>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</si>
  <si>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</si>
  <si>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</si>
  <si>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</si>
  <si>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</si>
  <si>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</si>
  <si>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</si>
  <si>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</si>
  <si>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</si>
  <si>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</si>
  <si>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</si>
  <si>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</si>
  <si>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</si>
  <si>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</si>
  <si>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</si>
  <si>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</si>
  <si>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</si>
  <si>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</si>
  <si>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</si>
  <si>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</si>
  <si>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</si>
  <si>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</si>
  <si>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</si>
  <si>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</si>
  <si>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</si>
  <si>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</si>
  <si>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</si>
  <si>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</si>
  <si>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</si>
  <si>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</si>
  <si>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</si>
  <si>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</si>
  <si>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</si>
  <si>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</si>
  <si>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</si>
  <si>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</si>
  <si>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</si>
  <si>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</si>
  <si>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</si>
  <si>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</si>
  <si>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</si>
  <si>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</si>
  <si>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</si>
  <si>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</si>
  <si>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</si>
  <si>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</si>
  <si>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</si>
  <si>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</si>
  <si>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</si>
  <si>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</si>
  <si>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</si>
  <si>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</si>
  <si>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</si>
  <si>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</si>
  <si>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</si>
  <si>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</si>
  <si>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</si>
  <si>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</si>
  <si>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</si>
  <si>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</si>
  <si>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</si>
  <si>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</si>
  <si>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</si>
  <si>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</si>
  <si>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</si>
  <si>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</si>
  <si>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</si>
  <si>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</si>
  <si>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</si>
  <si>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</si>
  <si>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</si>
  <si>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</si>
  <si>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</si>
  <si>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</si>
  <si>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</si>
  <si>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</si>
  <si>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</si>
  <si>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</si>
  <si>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</si>
  <si>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</si>
  <si>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</si>
  <si>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</si>
  <si>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</si>
  <si>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</si>
  <si>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</si>
  <si>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</si>
  <si>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</si>
  <si>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</si>
  <si>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</si>
  <si>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</si>
  <si>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</si>
  <si>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</si>
  <si>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</si>
  <si>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</si>
  <si>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</si>
  <si>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</si>
  <si>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</si>
  <si>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</si>
  <si>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</si>
  <si>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</si>
  <si>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</si>
  <si>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</si>
  <si>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</si>
  <si>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</si>
  <si>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</si>
  <si>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</si>
  <si>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</si>
  <si>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</si>
  <si>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</si>
  <si>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</si>
  <si>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</si>
  <si>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</si>
  <si>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</si>
  <si>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</si>
  <si>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</si>
  <si>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</si>
  <si>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</si>
  <si>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</si>
  <si>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</si>
  <si>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</si>
  <si>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</si>
  <si>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</si>
  <si>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</si>
  <si>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</si>
  <si>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</si>
  <si>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</si>
  <si>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</si>
  <si>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</si>
  <si>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</si>
  <si>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</si>
  <si>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</si>
  <si>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</si>
  <si>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</si>
  <si>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</si>
  <si>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</si>
  <si>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</si>
  <si>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</si>
  <si>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</si>
  <si>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</si>
  <si>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</si>
  <si>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</si>
  <si>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</si>
  <si>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</si>
  <si>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</si>
  <si>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</si>
  <si>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</si>
  <si>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</si>
  <si>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</si>
  <si>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</si>
  <si>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</si>
  <si>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</si>
  <si>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</si>
  <si>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</si>
  <si>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</si>
  <si>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</si>
  <si>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</si>
  <si>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</si>
  <si>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</si>
  <si>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</si>
  <si>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</si>
  <si>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</si>
  <si>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</si>
  <si>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</si>
  <si>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</si>
  <si>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</si>
  <si>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</si>
  <si>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</si>
  <si>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</si>
  <si>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</si>
  <si>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</si>
  <si>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</si>
  <si>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</si>
  <si>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</si>
  <si>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</si>
  <si>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</si>
  <si>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</si>
  <si>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</si>
  <si>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</si>
  <si>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</si>
  <si>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</si>
  <si>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</si>
  <si>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</si>
  <si>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</si>
  <si>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</si>
  <si>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</si>
  <si>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</si>
  <si>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</si>
  <si>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</si>
  <si>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</si>
  <si>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</si>
  <si>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</si>
  <si>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</si>
  <si>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</si>
  <si>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</si>
  <si>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</si>
  <si>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</si>
  <si>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</si>
  <si>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</si>
  <si>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</si>
  <si>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</si>
  <si>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</si>
  <si>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</si>
  <si>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</si>
  <si>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</si>
  <si>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</si>
  <si>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</si>
  <si>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</si>
  <si>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</si>
  <si>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</si>
  <si>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</si>
  <si>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</si>
  <si>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</si>
  <si>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</si>
  <si>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</si>
  <si>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</si>
  <si>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</si>
  <si>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</si>
  <si>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</si>
  <si>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</si>
  <si>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</si>
  <si>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</si>
  <si>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</si>
  <si>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</si>
  <si>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</si>
  <si>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</si>
  <si>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</si>
  <si>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</si>
  <si>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</si>
  <si>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</si>
  <si>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</si>
  <si>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</si>
  <si>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</si>
  <si>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</si>
  <si>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</si>
  <si>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</si>
  <si>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</si>
  <si>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</si>
  <si>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</si>
  <si>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</si>
  <si>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</si>
  <si>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</si>
  <si>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</si>
  <si>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</si>
  <si>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</si>
  <si>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</si>
  <si>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</si>
  <si>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</si>
  <si>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</si>
  <si>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</si>
  <si>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</si>
  <si>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</si>
  <si>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</si>
  <si>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</si>
  <si>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</si>
  <si>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</si>
  <si>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</si>
  <si>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</si>
  <si>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</si>
  <si>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</si>
  <si>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</si>
  <si>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</si>
  <si>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</si>
  <si>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</si>
  <si>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</si>
  <si>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</si>
  <si>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</si>
  <si>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</si>
  <si>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</si>
  <si>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</si>
  <si>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</si>
  <si>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</si>
  <si>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</si>
  <si>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</si>
  <si>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</si>
  <si>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</si>
  <si>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</si>
  <si>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</si>
  <si>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</si>
  <si>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</si>
  <si>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</si>
  <si>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</si>
  <si>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</si>
  <si>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</si>
  <si>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</si>
  <si>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</si>
  <si>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</si>
  <si>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</si>
  <si>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</si>
  <si>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</si>
  <si>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</si>
  <si>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</si>
  <si>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</si>
  <si>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</si>
  <si>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</si>
  <si>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</si>
  <si>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</si>
  <si>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</si>
  <si>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</si>
  <si>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</si>
  <si>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</si>
  <si>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</si>
  <si>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</si>
  <si>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</si>
  <si>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</si>
  <si>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</si>
  <si>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</si>
  <si>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</si>
  <si>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</si>
  <si>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</si>
  <si>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</si>
  <si>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</si>
  <si>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</si>
  <si>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</si>
  <si>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</si>
  <si>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</si>
  <si>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</si>
  <si>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</si>
  <si>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</si>
  <si>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</si>
  <si>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</si>
  <si>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</si>
  <si>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</si>
  <si>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</si>
  <si>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</si>
  <si>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</si>
  <si>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</si>
  <si>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</si>
  <si>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</si>
  <si>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</si>
  <si>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</si>
  <si>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</si>
  <si>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</si>
  <si>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</si>
  <si>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</si>
  <si>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</si>
  <si>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</si>
  <si>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</si>
  <si>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</si>
  <si>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</si>
  <si>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</si>
  <si>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</si>
  <si>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</si>
  <si>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</si>
  <si>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</si>
  <si>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</si>
  <si>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</si>
  <si>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</si>
  <si>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</si>
  <si>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</si>
  <si>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</si>
  <si>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</si>
  <si>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</si>
  <si>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</si>
  <si>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</si>
  <si>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</si>
  <si>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</si>
  <si>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</si>
  <si>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</si>
  <si>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</si>
  <si>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</si>
  <si>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</si>
  <si>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</si>
  <si>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</si>
  <si>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</si>
  <si>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</si>
  <si>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</si>
  <si>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</si>
  <si>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</si>
  <si>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</si>
  <si>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</si>
  <si>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</si>
  <si>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</si>
  <si>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</si>
  <si>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</si>
  <si>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</si>
  <si>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</si>
  <si>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</si>
  <si>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</si>
  <si>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</si>
  <si>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</si>
  <si>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</si>
  <si>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</si>
  <si>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</si>
  <si>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</si>
  <si>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</si>
  <si>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</si>
  <si>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</si>
  <si>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</si>
  <si>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</si>
  <si>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</si>
  <si>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</si>
  <si>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</si>
  <si>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</si>
  <si>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</si>
  <si>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</si>
  <si>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</si>
  <si>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</si>
  <si>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</si>
  <si>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</si>
  <si>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</si>
  <si>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</si>
  <si>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</si>
  <si>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</si>
  <si>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</si>
  <si>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</si>
  <si>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</si>
  <si>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</si>
  <si>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</si>
  <si>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</si>
  <si>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</si>
  <si>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</si>
  <si>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</si>
  <si>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</si>
  <si>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</si>
  <si>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</si>
  <si>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</si>
  <si>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</si>
  <si>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</si>
  <si>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</si>
  <si>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</si>
  <si>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</si>
  <si>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</si>
  <si>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</si>
  <si>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</si>
  <si>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</si>
  <si>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</si>
  <si>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</si>
  <si>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</si>
  <si>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</si>
  <si>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</si>
  <si>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</si>
  <si>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</si>
  <si>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</si>
  <si>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</si>
  <si>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</si>
  <si>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</si>
  <si>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</si>
  <si>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</si>
  <si>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</si>
  <si>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</si>
  <si>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</si>
  <si>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</si>
  <si>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</si>
  <si>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</si>
  <si>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</si>
  <si>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</si>
  <si>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</si>
  <si>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</si>
  <si>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</si>
  <si>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</si>
  <si>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</si>
  <si>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</si>
  <si>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</si>
  <si>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</si>
  <si>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</si>
  <si>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</si>
  <si>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</si>
  <si>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</si>
  <si>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</si>
  <si>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</si>
  <si>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</si>
  <si>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</si>
  <si>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</si>
  <si>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</si>
  <si>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</si>
  <si>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</si>
  <si>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</si>
  <si>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</si>
  <si>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</si>
  <si>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</si>
  <si>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</si>
  <si>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</si>
  <si>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</si>
  <si>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</si>
  <si>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</si>
  <si>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</si>
  <si>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</si>
  <si>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</si>
  <si>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</si>
  <si>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</si>
  <si>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</si>
  <si>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</si>
  <si>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</si>
  <si>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</si>
  <si>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</si>
  <si>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</si>
  <si>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</si>
  <si>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</si>
  <si>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</si>
  <si>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</si>
  <si>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</si>
  <si>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</si>
  <si>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</si>
  <si>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</si>
  <si>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</si>
  <si>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</si>
  <si>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</si>
  <si>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</si>
  <si>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</si>
  <si>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</si>
  <si>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</si>
  <si>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</si>
  <si>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</si>
  <si>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</si>
  <si>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</si>
  <si>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</si>
  <si>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</si>
  <si>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</si>
  <si>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</si>
  <si>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</si>
  <si>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</si>
  <si>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</si>
  <si>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</si>
  <si>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</si>
  <si>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</si>
  <si>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</si>
  <si>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</si>
  <si>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</si>
  <si>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</si>
  <si>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</si>
  <si>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</si>
  <si>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</si>
  <si>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</si>
  <si>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</si>
  <si>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</si>
  <si>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</si>
  <si>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</si>
  <si>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</si>
  <si>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</si>
  <si>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</si>
  <si>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</si>
  <si>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</si>
  <si>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</si>
  <si>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</si>
  <si>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</si>
  <si>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</si>
  <si>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</si>
  <si>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</si>
  <si>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</si>
  <si>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</si>
  <si>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</si>
  <si>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</si>
  <si>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</si>
  <si>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</si>
  <si>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</si>
  <si>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</si>
  <si>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</si>
  <si>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</si>
  <si>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</si>
  <si>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</si>
  <si>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</si>
  <si>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</si>
  <si>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</si>
  <si>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</si>
  <si>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</si>
  <si>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</si>
  <si>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</si>
  <si>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</si>
  <si>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</si>
  <si>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</si>
  <si>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</si>
  <si>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</si>
  <si>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</si>
  <si>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</si>
  <si>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</si>
  <si>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</si>
  <si>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</si>
  <si>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</si>
  <si>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</si>
  <si>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</si>
  <si>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</si>
  <si>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</si>
  <si>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</si>
  <si>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</si>
  <si>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</si>
  <si>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</si>
  <si>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</si>
  <si>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</si>
  <si>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</si>
  <si>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</si>
  <si>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</si>
  <si>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</si>
  <si>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</si>
  <si>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</si>
  <si>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</si>
  <si>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</si>
  <si>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</si>
  <si>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</si>
  <si>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</si>
  <si>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</si>
  <si>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</si>
  <si>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</si>
  <si>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</si>
  <si>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</si>
  <si>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</si>
  <si>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</si>
  <si>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</si>
  <si>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</si>
  <si>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</si>
  <si>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</si>
  <si>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</si>
  <si>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</si>
  <si>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</si>
  <si>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</si>
  <si>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</si>
  <si>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</si>
  <si>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</si>
  <si>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</si>
  <si>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</si>
  <si>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</si>
  <si>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</si>
  <si>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</si>
  <si>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</si>
  <si>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</si>
  <si>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</si>
  <si>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</si>
  <si>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</si>
  <si>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</si>
  <si>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</si>
  <si>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</si>
  <si>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</si>
  <si>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</si>
  <si>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</si>
  <si>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</si>
  <si>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</si>
  <si>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</si>
  <si>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</si>
  <si>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</si>
  <si>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</si>
  <si>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</si>
  <si>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</si>
  <si>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</si>
  <si>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</si>
  <si>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</si>
  <si>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</si>
  <si>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</si>
  <si>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</si>
  <si>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</si>
  <si>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</si>
  <si>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</si>
  <si>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</si>
  <si>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</si>
  <si>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</si>
  <si>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</si>
  <si>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</si>
  <si>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</si>
  <si>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</si>
  <si>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</si>
  <si>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</si>
  <si>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</si>
  <si>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</si>
  <si>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</si>
  <si>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</si>
  <si>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</si>
  <si>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</si>
  <si>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</si>
  <si>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</si>
  <si>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</si>
  <si>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</si>
  <si>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</si>
  <si>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</si>
  <si>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</si>
  <si>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</si>
  <si>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</si>
  <si>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</si>
  <si>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</si>
  <si>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</si>
  <si>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</si>
  <si>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</si>
  <si>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</si>
  <si>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</si>
  <si>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</si>
  <si>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</si>
  <si>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</si>
  <si>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</si>
  <si>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</si>
  <si>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</si>
  <si>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</si>
  <si>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</si>
  <si>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</si>
  <si>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</si>
  <si>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</si>
  <si>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</si>
  <si>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</si>
  <si>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</si>
  <si>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</si>
  <si>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</si>
  <si>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</si>
  <si>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</si>
  <si>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</si>
  <si>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</si>
  <si>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</si>
  <si>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</si>
  <si>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</si>
  <si>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</si>
  <si>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</si>
  <si>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</si>
  <si>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</si>
  <si>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</si>
  <si>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</si>
  <si>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</si>
  <si>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</si>
  <si>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</si>
  <si>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</si>
  <si>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</si>
  <si>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</si>
  <si>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</si>
  <si>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</si>
  <si>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</si>
  <si>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</si>
  <si>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</si>
  <si>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</si>
  <si>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</si>
  <si>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</si>
  <si>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</si>
  <si>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</si>
  <si>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</si>
  <si>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</si>
  <si>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</si>
  <si>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</si>
  <si>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</si>
  <si>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</si>
  <si>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</si>
  <si>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</si>
  <si>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</si>
  <si>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</si>
  <si>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</si>
  <si>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</si>
  <si>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</si>
  <si>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</si>
  <si>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</si>
  <si>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</si>
  <si>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</si>
  <si>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</si>
  <si>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</si>
  <si>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</si>
  <si>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</si>
  <si>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</si>
  <si>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</si>
  <si>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</si>
  <si>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</si>
  <si>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</si>
  <si>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</si>
  <si>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</si>
  <si>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</si>
  <si>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</si>
  <si>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</si>
  <si>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</si>
  <si>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</si>
  <si>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</si>
  <si>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</si>
  <si>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</si>
  <si>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</si>
  <si>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</si>
  <si>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</si>
  <si>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</si>
  <si>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</si>
  <si>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</si>
  <si>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</si>
  <si>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</si>
  <si>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</si>
  <si>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</si>
  <si>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</si>
  <si>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</si>
  <si>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</si>
  <si>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</si>
  <si>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</si>
  <si>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</si>
  <si>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</si>
  <si>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</si>
  <si>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</si>
  <si>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</si>
  <si>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</si>
  <si>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</si>
  <si>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</si>
  <si>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</si>
  <si>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</si>
  <si>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</si>
  <si>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</si>
  <si>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</si>
  <si>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</si>
  <si>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</si>
  <si>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</si>
  <si>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</si>
  <si>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</si>
  <si>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</si>
  <si>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</si>
  <si>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</si>
  <si>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</si>
  <si>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</si>
  <si>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</si>
  <si>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</si>
  <si>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</si>
  <si>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</si>
  <si>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</si>
  <si>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</si>
  <si>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</si>
  <si>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</si>
  <si>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</si>
  <si>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</si>
  <si>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</si>
  <si>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</si>
  <si>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</si>
  <si>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</si>
  <si>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</si>
  <si>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</si>
  <si>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</si>
  <si>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</si>
  <si>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</si>
  <si>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</si>
  <si>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</si>
  <si>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</si>
  <si>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</si>
  <si>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</si>
  <si>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</si>
  <si>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</si>
  <si>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</si>
  <si>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</si>
  <si>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</si>
  <si>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</si>
  <si>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</si>
  <si>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</si>
  <si>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</si>
  <si>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</si>
  <si>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</si>
  <si>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</si>
  <si>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</si>
  <si>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</si>
  <si>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</si>
  <si>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</si>
  <si>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</si>
  <si>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</si>
  <si>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</si>
  <si>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</si>
  <si>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</si>
  <si>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</si>
  <si>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</si>
  <si>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</si>
  <si>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</si>
  <si>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</si>
  <si>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</si>
  <si>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</si>
  <si>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</si>
  <si>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</si>
  <si>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</si>
  <si>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</si>
  <si>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</si>
  <si>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</si>
  <si>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</si>
  <si>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</si>
  <si>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</si>
  <si>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</si>
  <si>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</si>
  <si>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</si>
  <si>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</si>
  <si>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</si>
  <si>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</si>
  <si>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</si>
  <si>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</si>
  <si>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</si>
  <si>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</si>
  <si>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</si>
  <si>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</si>
  <si>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</si>
  <si>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</si>
  <si>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</si>
  <si>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</si>
  <si>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</si>
  <si>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</si>
  <si>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</si>
  <si>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</si>
  <si>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</si>
  <si>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</si>
  <si>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</si>
  <si>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</si>
  <si>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</si>
  <si>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</si>
  <si>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</si>
  <si>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</si>
  <si>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</si>
  <si>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</si>
  <si>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</si>
  <si>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</si>
  <si>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</si>
  <si>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</si>
  <si>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</si>
  <si>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</si>
  <si>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</si>
  <si>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</si>
  <si>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</si>
  <si>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</si>
  <si>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</si>
  <si>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</si>
  <si>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</si>
  <si>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</si>
  <si>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</si>
  <si>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</si>
  <si>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</si>
  <si>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</si>
  <si>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</si>
  <si>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</si>
  <si>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</si>
  <si>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</si>
  <si>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</si>
  <si>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</si>
  <si>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</si>
  <si>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</si>
  <si>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</si>
  <si>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</si>
  <si>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</si>
  <si>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</si>
  <si>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</si>
  <si>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</si>
  <si>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</si>
  <si>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</si>
  <si>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</si>
  <si>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</si>
  <si>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</si>
  <si>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</si>
  <si>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</si>
  <si>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</si>
  <si>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</si>
  <si>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</si>
  <si>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</si>
  <si>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</si>
  <si>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</si>
  <si>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</si>
  <si>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</si>
  <si>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</si>
  <si>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</si>
  <si>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</si>
  <si>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</si>
  <si>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</si>
  <si>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</si>
  <si>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</si>
  <si>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</si>
  <si>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</si>
  <si>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</si>
  <si>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</si>
  <si>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</si>
  <si>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</si>
  <si>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</si>
  <si>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</si>
  <si>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</si>
  <si>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</si>
  <si>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</si>
  <si>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</si>
  <si>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</si>
  <si>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</si>
  <si>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</si>
  <si>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</si>
  <si>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</si>
  <si>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</si>
  <si>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</si>
  <si>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</si>
  <si>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</si>
  <si>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</si>
  <si>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</si>
  <si>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</si>
  <si>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</si>
  <si>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</si>
  <si>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</si>
  <si>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</si>
  <si>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</si>
  <si>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</si>
  <si>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</si>
  <si>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</si>
  <si>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</si>
  <si>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</si>
  <si>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</si>
  <si>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</si>
  <si>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</si>
  <si>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</si>
  <si>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</si>
  <si>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</si>
  <si>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</si>
  <si>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</si>
  <si>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</si>
  <si>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</si>
  <si>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</si>
  <si>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</si>
  <si>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</si>
  <si>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</si>
  <si>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</si>
  <si>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</si>
  <si>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</si>
  <si>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</si>
  <si>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</si>
  <si>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</si>
  <si>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</si>
  <si>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</si>
  <si>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</si>
  <si>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</si>
  <si>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</si>
  <si>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</si>
  <si>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</si>
  <si>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</si>
  <si>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</si>
  <si>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</si>
  <si>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</si>
  <si>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</si>
  <si>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</si>
  <si>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</si>
  <si>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</si>
  <si>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</si>
  <si>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</si>
  <si>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</si>
  <si>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</si>
  <si>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</si>
  <si>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</si>
  <si>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</si>
  <si>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</si>
  <si>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</si>
  <si>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</si>
  <si>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</si>
  <si>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</si>
  <si>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</si>
  <si>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</si>
  <si>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</si>
  <si>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</si>
  <si>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</si>
  <si>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</si>
  <si>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</si>
  <si>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</si>
  <si>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</si>
  <si>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</si>
  <si>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</si>
  <si>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</si>
  <si>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</si>
  <si>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</si>
  <si>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</si>
  <si>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</si>
  <si>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</si>
  <si>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</si>
  <si>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</si>
  <si>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</si>
  <si>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</si>
  <si>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</si>
  <si>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</si>
  <si>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</si>
  <si>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</si>
  <si>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</si>
  <si>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</si>
  <si>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</si>
  <si>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</si>
  <si>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</si>
  <si>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</si>
  <si>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</si>
  <si>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</si>
  <si>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</si>
  <si>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</si>
  <si>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</si>
  <si>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</si>
  <si>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</si>
  <si>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</si>
  <si>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</si>
  <si>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</si>
  <si>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</si>
  <si>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</si>
  <si>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</si>
  <si>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</si>
  <si>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</si>
  <si>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</si>
  <si>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</si>
  <si>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</si>
  <si>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</si>
  <si>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</si>
  <si>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</si>
  <si>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</si>
  <si>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</si>
  <si>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</si>
  <si>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</si>
  <si>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</si>
  <si>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</si>
  <si>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</si>
  <si>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</si>
  <si>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</si>
  <si>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</si>
  <si>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</si>
  <si>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</si>
  <si>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</si>
  <si>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</si>
  <si>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</si>
  <si>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</si>
  <si>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</si>
  <si>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</si>
  <si>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</si>
  <si>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</si>
  <si>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</si>
  <si>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</si>
  <si>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</si>
  <si>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</si>
  <si>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</si>
  <si>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</si>
  <si>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</si>
  <si>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</si>
  <si>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</si>
  <si>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</si>
  <si>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</si>
  <si>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</si>
  <si>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</si>
  <si>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</si>
  <si>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</si>
  <si>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</si>
  <si>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</si>
  <si>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</si>
  <si>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</si>
  <si>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</si>
  <si>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</si>
  <si>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</si>
  <si>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</si>
  <si>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</si>
  <si>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</si>
  <si>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</si>
  <si>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</si>
  <si>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</si>
  <si>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</si>
  <si>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</si>
  <si>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</si>
  <si>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</si>
  <si>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</si>
  <si>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</si>
  <si>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</si>
  <si>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</si>
  <si>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</si>
  <si>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</si>
  <si>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</si>
  <si>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</si>
  <si>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</si>
  <si>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</si>
  <si>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</si>
  <si>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</si>
  <si>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</si>
  <si>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</si>
  <si>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</si>
  <si>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</si>
  <si>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</si>
  <si>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</si>
  <si>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</si>
  <si>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</si>
  <si>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</si>
  <si>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</si>
  <si>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</si>
  <si>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</si>
  <si>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</si>
  <si>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</si>
  <si>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</si>
  <si>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</si>
  <si>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</si>
  <si>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</si>
  <si>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</si>
  <si>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</si>
  <si>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</si>
  <si>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</si>
  <si>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</si>
  <si>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</si>
  <si>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</si>
  <si>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</si>
  <si>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</si>
  <si>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</si>
  <si>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</si>
  <si>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</si>
  <si>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</si>
  <si>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</si>
  <si>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</si>
  <si>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</si>
  <si>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</si>
  <si>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</si>
  <si>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</si>
  <si>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</si>
  <si>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</si>
  <si>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</si>
  <si>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</si>
  <si>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</si>
  <si>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</si>
  <si>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</si>
  <si>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</si>
  <si>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</si>
  <si>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</si>
  <si>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</si>
  <si>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</si>
  <si>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</si>
  <si>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</si>
  <si>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</si>
  <si>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</si>
  <si>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</si>
  <si>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</si>
  <si>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</si>
  <si>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</si>
  <si>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</si>
  <si>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</si>
  <si>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</si>
  <si>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</si>
  <si>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</si>
  <si>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</si>
  <si>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</si>
  <si>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</si>
  <si>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</si>
  <si>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</si>
  <si>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</si>
  <si>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</si>
  <si>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</si>
  <si>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</si>
  <si>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</si>
  <si>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</si>
  <si>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</si>
  <si>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</si>
  <si>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</si>
  <si>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</si>
  <si>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</si>
  <si>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</si>
  <si>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</si>
  <si>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</si>
  <si>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</si>
  <si>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</si>
  <si>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</si>
  <si>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</si>
  <si>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</si>
  <si>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</si>
  <si>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</si>
  <si>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</si>
  <si>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</si>
  <si>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</si>
  <si>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</si>
  <si>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</si>
  <si>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</si>
  <si>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</si>
  <si>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</si>
  <si>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</si>
  <si>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</si>
  <si>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</si>
  <si>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</si>
  <si>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</si>
  <si>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</si>
  <si>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</si>
  <si>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</si>
  <si>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</si>
  <si>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</si>
  <si>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</si>
  <si>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</si>
  <si>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</si>
  <si>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</si>
  <si>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</si>
  <si>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</si>
  <si>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</si>
  <si>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</si>
  <si>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</si>
  <si>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</si>
  <si>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</si>
  <si>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</si>
  <si>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</si>
  <si>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</si>
  <si>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</si>
  <si>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</si>
  <si>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</si>
  <si>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</si>
  <si>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</si>
  <si>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</si>
  <si>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</si>
  <si>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</si>
  <si>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</si>
  <si>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</si>
  <si>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</si>
  <si>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</si>
  <si>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</si>
  <si>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</si>
  <si>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</si>
  <si>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</si>
  <si>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</si>
  <si>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</si>
  <si>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</si>
  <si>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</si>
  <si>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</si>
  <si>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</si>
  <si>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</si>
  <si>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</si>
  <si>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</si>
  <si>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</si>
  <si>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</si>
  <si>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</si>
  <si>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</si>
  <si>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</si>
  <si>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</si>
  <si>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</si>
  <si>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</si>
  <si>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</si>
  <si>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</si>
  <si>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</si>
  <si>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</si>
  <si>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</si>
  <si>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</si>
  <si>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</si>
  <si>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</si>
  <si>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</si>
  <si>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</si>
  <si>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</si>
  <si>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</si>
  <si>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</si>
  <si>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</si>
  <si>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</si>
  <si>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</si>
  <si>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</si>
  <si>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</si>
  <si>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</si>
  <si>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</si>
  <si>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</si>
  <si>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</si>
  <si>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</si>
  <si>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</si>
  <si>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</si>
  <si>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</si>
  <si>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</si>
  <si>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</si>
  <si>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</si>
  <si>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</si>
  <si>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</si>
  <si>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</si>
  <si>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</si>
  <si>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</si>
  <si>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</si>
  <si>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</si>
  <si>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</si>
  <si>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</si>
  <si>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</si>
  <si>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</si>
  <si>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</si>
  <si>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</si>
  <si>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</si>
  <si>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</si>
  <si>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</si>
  <si>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</si>
  <si>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</si>
  <si>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</si>
  <si>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</si>
  <si>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</si>
  <si>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</si>
  <si>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</si>
  <si>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</si>
  <si>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</si>
  <si>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</si>
  <si>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</si>
  <si>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</si>
  <si>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</si>
  <si>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</si>
  <si>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</si>
  <si>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</si>
  <si>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</si>
  <si>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</si>
  <si>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</si>
  <si>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</si>
  <si>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</si>
  <si>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</si>
  <si>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</si>
  <si>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</si>
  <si>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</si>
  <si>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</si>
  <si>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</si>
  <si>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</si>
  <si>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</si>
  <si>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</si>
  <si>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</si>
  <si>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</si>
  <si>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</si>
  <si>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</si>
  <si>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</si>
  <si>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</si>
  <si>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</si>
  <si>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</si>
  <si>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</si>
  <si>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</si>
  <si>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</si>
  <si>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</si>
  <si>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</si>
  <si>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</si>
  <si>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</si>
  <si>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</si>
  <si>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</si>
  <si>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</si>
  <si>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</si>
  <si>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</si>
  <si>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</si>
  <si>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</si>
  <si>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</si>
  <si>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</si>
  <si>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</si>
  <si>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</si>
  <si>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</si>
  <si>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</si>
  <si>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</si>
  <si>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</si>
  <si>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</si>
  <si>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</si>
  <si>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</si>
  <si>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</si>
  <si>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</si>
  <si>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</si>
  <si>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</si>
  <si>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</si>
  <si>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</si>
  <si>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</si>
  <si>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</si>
  <si>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</si>
  <si>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</si>
  <si>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</si>
  <si>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</si>
  <si>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</si>
  <si>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</si>
  <si>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</si>
  <si>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</si>
  <si>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</si>
  <si>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</si>
  <si>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</si>
  <si>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</si>
  <si>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</si>
  <si>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</si>
  <si>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</si>
  <si>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</si>
  <si>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</si>
  <si>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</si>
  <si>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</si>
  <si>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</si>
  <si>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</si>
  <si>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</si>
  <si>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</si>
  <si>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</si>
  <si>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</si>
  <si>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</si>
  <si>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</si>
  <si>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</si>
  <si>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</si>
  <si>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</si>
  <si>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</si>
  <si>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</si>
  <si>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</si>
  <si>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</si>
  <si>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</si>
  <si>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</si>
  <si>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</si>
  <si>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</si>
  <si>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</si>
  <si>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</si>
  <si>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</si>
  <si>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</si>
  <si>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</si>
  <si>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</si>
  <si>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</si>
  <si>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</si>
  <si>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</si>
  <si>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</si>
  <si>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</si>
  <si>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</si>
  <si>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</si>
  <si>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</si>
  <si>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</si>
  <si>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</si>
  <si>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</si>
  <si>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</si>
  <si>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</si>
  <si>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</si>
  <si>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</si>
  <si>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</si>
  <si>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</si>
  <si>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</si>
  <si>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</si>
  <si>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</si>
  <si>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</si>
  <si>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</si>
  <si>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</si>
  <si>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</si>
  <si>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</si>
  <si>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</si>
  <si>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</si>
  <si>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</si>
  <si>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</si>
  <si>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</si>
  <si>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</si>
  <si>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</si>
  <si>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</si>
  <si>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</si>
  <si>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</si>
  <si>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</si>
  <si>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</si>
  <si>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</si>
  <si>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</si>
  <si>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</si>
  <si>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</si>
  <si>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</si>
  <si>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</si>
  <si>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</si>
  <si>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</si>
  <si>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</si>
  <si>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</si>
  <si>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</si>
  <si>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</si>
  <si>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</si>
  <si>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</si>
  <si>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</si>
  <si>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</si>
  <si>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</si>
  <si>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</si>
  <si>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</si>
  <si>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</si>
  <si>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</si>
  <si>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</si>
  <si>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</si>
  <si>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</si>
  <si>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</si>
  <si>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</si>
  <si>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</si>
  <si>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</si>
  <si>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</si>
  <si>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</si>
  <si>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</si>
  <si>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</si>
  <si>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</si>
  <si>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</si>
  <si>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</si>
  <si>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</si>
  <si>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</si>
  <si>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</si>
  <si>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</si>
  <si>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</si>
  <si>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</si>
  <si>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</si>
  <si>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</si>
  <si>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</si>
  <si>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</si>
  <si>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</si>
  <si>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</si>
  <si>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</si>
  <si>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</si>
  <si>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</si>
  <si>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</si>
  <si>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</si>
  <si>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</si>
  <si>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</si>
  <si>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</si>
  <si>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</si>
  <si>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</si>
  <si>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</si>
  <si>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</si>
  <si>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</si>
  <si>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</si>
  <si>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</si>
  <si>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</si>
  <si>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</si>
  <si>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</si>
  <si>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</si>
  <si>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</si>
  <si>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</si>
  <si>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</si>
  <si>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</si>
  <si>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</si>
  <si>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</si>
  <si>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</si>
  <si>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</si>
  <si>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</si>
  <si>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</si>
  <si>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</si>
  <si>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</si>
  <si>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</si>
  <si>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</si>
  <si>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</si>
  <si>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</si>
  <si>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</si>
  <si>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</si>
  <si>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</si>
  <si>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</si>
  <si>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</si>
  <si>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</si>
  <si>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</si>
  <si>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</si>
  <si>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</si>
  <si>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</si>
  <si>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</si>
  <si>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</si>
  <si>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</si>
  <si>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</si>
  <si>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</si>
  <si>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</si>
  <si>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</si>
  <si>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</si>
  <si>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</si>
  <si>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</si>
  <si>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</si>
  <si>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</si>
  <si>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</si>
  <si>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</si>
  <si>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</si>
  <si>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</si>
  <si>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</si>
  <si>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</si>
  <si>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</si>
  <si>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</si>
  <si>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</si>
  <si>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</si>
  <si>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</si>
  <si>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</si>
  <si>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</si>
  <si>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</si>
  <si>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</si>
  <si>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</si>
  <si>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</si>
  <si>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</si>
  <si>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</si>
  <si>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</si>
  <si>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</si>
  <si>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</si>
  <si>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</si>
  <si>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</si>
  <si>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</si>
  <si>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</si>
  <si>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</si>
  <si>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</si>
  <si>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</si>
  <si>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</si>
  <si>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</si>
  <si>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</si>
  <si>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</si>
  <si>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</si>
  <si>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</si>
  <si>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</si>
  <si>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</si>
  <si>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</si>
  <si>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</si>
  <si>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</si>
  <si>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</si>
  <si>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</si>
  <si>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</si>
  <si>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</si>
  <si>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</si>
  <si>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</si>
  <si>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</si>
  <si>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</si>
  <si>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</si>
  <si>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</si>
  <si>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</si>
  <si>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</si>
  <si>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</si>
  <si>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</si>
  <si>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</si>
  <si>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</si>
  <si>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</si>
  <si>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</si>
  <si>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</si>
  <si>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</si>
  <si>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</si>
  <si>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</si>
  <si>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</si>
  <si>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</si>
  <si>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</si>
  <si>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</si>
  <si>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</si>
  <si>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</si>
  <si>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</si>
  <si>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</si>
  <si>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</si>
  <si>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</si>
  <si>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</si>
  <si>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</si>
  <si>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</si>
  <si>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</si>
  <si>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</si>
  <si>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</si>
  <si>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</si>
  <si>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</si>
  <si>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</si>
  <si>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</si>
  <si>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</si>
  <si>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</si>
  <si>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</si>
  <si>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</si>
  <si>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</si>
  <si>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</si>
  <si>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</si>
  <si>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</si>
  <si>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</si>
  <si>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</si>
  <si>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</si>
  <si>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</si>
  <si>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</si>
  <si>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</si>
  <si>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</si>
  <si>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</si>
  <si>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</si>
  <si>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</si>
  <si>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</si>
  <si>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</si>
  <si>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</si>
  <si>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</si>
  <si>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</si>
  <si>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</si>
  <si>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</si>
  <si>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</si>
  <si>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</si>
  <si>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</si>
  <si>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</si>
  <si>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</si>
  <si>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</si>
  <si>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</si>
  <si>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</si>
  <si>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</si>
  <si>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</si>
  <si>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</si>
  <si>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</si>
  <si>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</si>
  <si>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</si>
  <si>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</si>
  <si>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</si>
  <si>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</si>
  <si>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</si>
  <si>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</si>
  <si>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</si>
  <si>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</si>
  <si>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</si>
  <si>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</si>
  <si>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</si>
  <si>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</si>
  <si>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</si>
  <si>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</si>
  <si>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</si>
  <si>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</si>
  <si>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</si>
  <si>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</si>
  <si>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</si>
  <si>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</si>
  <si>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</si>
  <si>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</si>
  <si>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</si>
  <si>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</si>
  <si>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</si>
  <si>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</si>
  <si>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</si>
  <si>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</si>
  <si>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</si>
  <si>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</si>
  <si>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</si>
  <si>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</si>
  <si>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</si>
  <si>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</si>
  <si>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</si>
  <si>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</si>
  <si>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</si>
  <si>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</si>
  <si>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</si>
  <si>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</si>
  <si>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</si>
  <si>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</si>
  <si>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</si>
  <si>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</si>
  <si>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</si>
  <si>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</si>
  <si>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</si>
  <si>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</si>
  <si>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</si>
  <si>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</si>
  <si>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</si>
  <si>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</si>
  <si>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</si>
  <si>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</si>
  <si>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</si>
  <si>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</si>
  <si>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</si>
  <si>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</si>
  <si>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</si>
  <si>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</si>
  <si>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</si>
  <si>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</si>
  <si>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</si>
  <si>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</si>
  <si>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</si>
  <si>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</si>
  <si>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</si>
  <si>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</si>
  <si>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</si>
  <si>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</si>
  <si>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</si>
  <si>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</si>
  <si>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</si>
  <si>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</si>
  <si>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</si>
  <si>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</si>
  <si>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</si>
  <si>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</si>
  <si>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</si>
  <si>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</si>
  <si>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</si>
  <si>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</si>
  <si>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</si>
  <si>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</si>
  <si>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</si>
  <si>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</si>
  <si>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</si>
  <si>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</si>
  <si>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</si>
  <si>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</si>
  <si>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</si>
  <si>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</si>
  <si>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</si>
  <si>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</si>
  <si>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</si>
  <si>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</si>
  <si>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</si>
  <si>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</si>
  <si>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</si>
  <si>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</si>
  <si>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</si>
  <si>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</si>
  <si>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</si>
  <si>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</si>
  <si>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</si>
  <si>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</si>
  <si>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</si>
  <si>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</si>
  <si>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</si>
  <si>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</si>
  <si>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</si>
  <si>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</si>
  <si>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</si>
  <si>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</si>
  <si>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</si>
  <si>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</si>
  <si>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</si>
  <si>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</si>
  <si>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</si>
  <si>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</si>
  <si>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</si>
  <si>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</si>
  <si>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</si>
  <si>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</si>
  <si>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</si>
  <si>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</si>
  <si>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</si>
  <si>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</si>
  <si>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</si>
  <si>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</si>
  <si>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</si>
  <si>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</si>
  <si>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</si>
  <si>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</si>
  <si>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</si>
  <si>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</si>
  <si>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</si>
  <si>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</si>
  <si>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</si>
  <si>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</si>
  <si>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</si>
  <si>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</si>
  <si>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</si>
  <si>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</si>
  <si>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</si>
  <si>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</si>
  <si>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</si>
  <si>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</si>
  <si>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</si>
  <si>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</si>
  <si>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</si>
  <si>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</si>
  <si>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</si>
  <si>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</si>
  <si>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</si>
  <si>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</si>
  <si>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</si>
  <si>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</si>
  <si>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</si>
  <si>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</si>
  <si>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</si>
  <si>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</si>
  <si>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</si>
  <si>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</si>
  <si>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</si>
  <si>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</si>
  <si>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</si>
  <si>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</si>
  <si>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</si>
  <si>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</si>
  <si>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</si>
  <si>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</si>
  <si>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</si>
  <si>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</si>
  <si>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</si>
  <si>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</si>
  <si>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</si>
  <si>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</si>
  <si>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</si>
  <si>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</si>
  <si>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</si>
  <si>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</si>
  <si>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</si>
  <si>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</si>
  <si>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</si>
  <si>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</si>
  <si>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</si>
  <si>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</si>
  <si>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</si>
  <si>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</si>
  <si>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</si>
  <si>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</si>
  <si>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</si>
  <si>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</si>
  <si>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</si>
  <si>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</si>
  <si>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</si>
  <si>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</si>
  <si>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</si>
  <si>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</si>
  <si>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</si>
  <si>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</si>
  <si>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</si>
  <si>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</si>
  <si>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</si>
  <si>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</si>
  <si>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</si>
  <si>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</si>
  <si>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</si>
  <si>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</si>
  <si>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</si>
  <si>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</si>
  <si>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</si>
  <si>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</si>
  <si>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</si>
  <si>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</si>
  <si>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</si>
  <si>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</si>
  <si>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</si>
  <si>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</si>
  <si>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</si>
  <si>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</si>
  <si>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</si>
  <si>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</si>
  <si>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</si>
  <si>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</si>
  <si>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</si>
  <si>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</si>
  <si>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</si>
  <si>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</si>
  <si>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</si>
  <si>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</si>
  <si>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</si>
  <si>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</si>
  <si>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</si>
  <si>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</si>
  <si>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</si>
  <si>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</si>
  <si>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</si>
  <si>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</si>
  <si>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</si>
  <si>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</si>
  <si>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</si>
  <si>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</si>
  <si>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</si>
  <si>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</si>
  <si>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</si>
  <si>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</si>
  <si>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</si>
  <si>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</si>
  <si>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</si>
  <si>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</si>
  <si>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</si>
  <si>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</si>
  <si>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</si>
  <si>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</si>
  <si>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</si>
  <si>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</si>
  <si>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</si>
  <si>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</si>
  <si>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</si>
  <si>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</si>
  <si>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</si>
  <si>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</si>
  <si>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</si>
  <si>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</si>
  <si>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</si>
  <si>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</si>
  <si>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</si>
  <si>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</si>
  <si>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</si>
  <si>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</si>
  <si>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</si>
  <si>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</si>
  <si>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</si>
  <si>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</si>
  <si>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</si>
  <si>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</si>
  <si>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</si>
  <si>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</si>
  <si>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</si>
  <si>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</si>
  <si>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</si>
  <si>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</si>
  <si>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</si>
  <si>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</si>
  <si>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</si>
  <si>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</si>
  <si>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</si>
  <si>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</si>
  <si>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</si>
  <si>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</si>
  <si>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</si>
  <si>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</si>
  <si>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</si>
  <si>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</si>
  <si>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</si>
  <si>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</si>
  <si>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</si>
  <si>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</si>
  <si>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</si>
  <si>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</si>
  <si>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</si>
  <si>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</si>
  <si>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</si>
  <si>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</si>
  <si>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</si>
  <si>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</si>
  <si>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</si>
  <si>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</si>
  <si>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</si>
  <si>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</si>
  <si>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</si>
  <si>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</si>
  <si>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</si>
  <si>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</si>
  <si>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</si>
  <si>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</si>
  <si>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</si>
  <si>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</si>
  <si>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</si>
  <si>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</si>
  <si>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</si>
  <si>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</si>
  <si>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</si>
  <si>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</si>
  <si>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</si>
  <si>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</si>
  <si>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</si>
  <si>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</si>
  <si>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</si>
  <si>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</si>
  <si>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</si>
  <si>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</si>
  <si>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</si>
  <si>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</si>
  <si>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</si>
  <si>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</si>
  <si>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</si>
  <si>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</si>
  <si>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</si>
  <si>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</si>
  <si>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</si>
  <si>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</si>
  <si>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</si>
  <si>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</si>
  <si>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</si>
  <si>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</si>
  <si>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</si>
  <si>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</si>
  <si>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</si>
  <si>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</si>
  <si>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</si>
  <si>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</si>
  <si>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</si>
  <si>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</si>
  <si>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</si>
  <si>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</si>
  <si>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</si>
  <si>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</si>
  <si>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</si>
  <si>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</si>
  <si>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</si>
  <si>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</si>
  <si>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</si>
  <si>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</si>
  <si>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</si>
  <si>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</si>
  <si>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</si>
  <si>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</si>
  <si>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</si>
  <si>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</si>
  <si>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</si>
  <si>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</si>
  <si>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</si>
  <si>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</si>
  <si>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</si>
  <si>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</si>
  <si>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</si>
  <si>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</si>
  <si>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</si>
  <si>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</si>
  <si>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</si>
  <si>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</si>
  <si>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</si>
  <si>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</si>
  <si>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</si>
  <si>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</si>
  <si>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</si>
  <si>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</si>
  <si>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</si>
  <si>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</si>
  <si>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</si>
  <si>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</si>
  <si>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</si>
  <si>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</si>
  <si>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</si>
  <si>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</si>
  <si>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</si>
  <si>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</si>
  <si>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</si>
  <si>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</si>
  <si>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</si>
  <si>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</si>
  <si>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</si>
  <si>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</si>
  <si>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</si>
  <si>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</si>
  <si>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</si>
  <si>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</si>
  <si>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</si>
  <si>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</si>
  <si>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</si>
  <si>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</si>
  <si>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</si>
  <si>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</si>
  <si>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</si>
  <si>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</si>
  <si>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</si>
  <si>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</si>
  <si>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</si>
  <si>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</si>
  <si>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</si>
  <si>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</si>
  <si>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</si>
  <si>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</si>
  <si>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</si>
  <si>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</si>
  <si>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</si>
  <si>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</si>
  <si>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</si>
  <si>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</si>
  <si>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</si>
  <si>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</si>
  <si>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</si>
  <si>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</si>
  <si>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</si>
  <si>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</si>
  <si>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</si>
  <si>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</si>
  <si>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</si>
  <si>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</si>
  <si>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</si>
  <si>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</si>
  <si>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</si>
  <si>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</si>
  <si>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</si>
  <si>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</si>
  <si>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</si>
  <si>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</si>
  <si>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</si>
  <si>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</si>
  <si>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</si>
  <si>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</si>
  <si>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</si>
  <si>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</si>
  <si>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</si>
  <si>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</si>
  <si>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</si>
  <si>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</si>
  <si>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</si>
  <si>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</si>
  <si>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</si>
  <si>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</si>
  <si>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</si>
  <si>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</si>
  <si>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</si>
  <si>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</si>
  <si>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</si>
  <si>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</si>
  <si>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</si>
  <si>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</si>
  <si>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</si>
  <si>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</si>
  <si>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</si>
  <si>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</si>
  <si>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</si>
  <si>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</si>
  <si>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</si>
  <si>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</si>
  <si>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</si>
  <si>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</si>
  <si>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</si>
  <si>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</si>
  <si>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</si>
  <si>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</si>
  <si>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</si>
  <si>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</si>
  <si>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</si>
  <si>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</si>
  <si>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</si>
  <si>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</si>
  <si>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</si>
  <si>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</si>
  <si>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</si>
  <si>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</si>
  <si>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</si>
  <si>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</si>
  <si>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</si>
  <si>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</si>
  <si>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</si>
  <si>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</si>
  <si>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</si>
  <si>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</si>
  <si>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</si>
  <si>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</si>
  <si>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</si>
  <si>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</si>
  <si>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</si>
  <si>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</si>
  <si>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</si>
  <si>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</si>
  <si>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</si>
  <si>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</si>
  <si>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</si>
  <si>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</si>
  <si>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</si>
  <si>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</si>
  <si>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</si>
  <si>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</si>
  <si>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</si>
  <si>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</si>
  <si>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</si>
  <si>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</si>
  <si>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</si>
  <si>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</si>
  <si>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</si>
  <si>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</si>
  <si>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</si>
  <si>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</si>
  <si>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</si>
  <si>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</si>
  <si>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</si>
  <si>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</si>
  <si>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</si>
  <si>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</si>
  <si>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</si>
  <si>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</si>
  <si>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</si>
  <si>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</si>
  <si>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</si>
  <si>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</si>
  <si>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</si>
  <si>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</si>
  <si>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</si>
  <si>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</si>
  <si>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</si>
  <si>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</si>
  <si>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</si>
  <si>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</si>
  <si>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</si>
  <si>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</si>
  <si>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</si>
  <si>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</si>
  <si>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</si>
  <si>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</si>
  <si>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</si>
  <si>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</si>
  <si>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</si>
  <si>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</si>
  <si>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</si>
  <si>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</si>
  <si>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</si>
  <si>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</si>
  <si>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</si>
  <si>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</si>
  <si>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</si>
  <si>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</si>
  <si>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</si>
  <si>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</si>
  <si>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</si>
  <si>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</si>
  <si>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</si>
  <si>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</si>
  <si>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</si>
  <si>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</si>
  <si>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</si>
  <si>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</si>
  <si>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</si>
  <si>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</si>
  <si>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</si>
  <si>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</si>
  <si>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</si>
  <si>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</si>
  <si>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</si>
  <si>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</si>
  <si>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</si>
  <si>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</si>
  <si>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</si>
  <si>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</si>
  <si>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</si>
  <si>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</si>
  <si>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</si>
  <si>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</si>
  <si>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</si>
  <si>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</si>
  <si>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</si>
  <si>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</si>
  <si>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</si>
  <si>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</si>
  <si>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</si>
  <si>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</si>
  <si>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</si>
  <si>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</si>
  <si>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</si>
  <si>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</si>
  <si>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</si>
  <si>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</si>
  <si>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</si>
  <si>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</si>
  <si>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</si>
  <si>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</si>
  <si>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</si>
  <si>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</si>
  <si>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</si>
  <si>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</si>
  <si>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</si>
  <si>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</si>
  <si>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</si>
  <si>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</si>
  <si>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</si>
  <si>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</si>
  <si>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</si>
  <si>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</si>
  <si>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</si>
  <si>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</si>
  <si>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</si>
  <si>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</si>
  <si>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</si>
  <si>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</si>
  <si>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</si>
  <si>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</si>
  <si>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</si>
  <si>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</si>
  <si>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</si>
  <si>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</si>
  <si>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</si>
  <si>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</si>
  <si>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</si>
  <si>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</si>
  <si>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</si>
  <si>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</si>
  <si>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</si>
  <si>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</si>
  <si>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</si>
  <si>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</si>
  <si>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</si>
  <si>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</si>
  <si>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</si>
  <si>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</si>
  <si>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</si>
  <si>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</si>
  <si>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</si>
  <si>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</si>
  <si>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</si>
  <si>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</si>
  <si>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</si>
  <si>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</si>
  <si>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</si>
  <si>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</si>
  <si>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</si>
  <si>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</si>
  <si>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</si>
  <si>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</si>
  <si>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</si>
  <si>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</si>
  <si>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</si>
  <si>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</si>
  <si>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</si>
  <si>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</si>
  <si>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</si>
  <si>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</si>
  <si>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</si>
  <si>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</si>
  <si>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</si>
  <si>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</si>
  <si>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</si>
  <si>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</si>
  <si>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</si>
  <si>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</si>
  <si>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</si>
  <si>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</si>
  <si>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</si>
  <si>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</si>
  <si>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</si>
  <si>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</si>
  <si>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</si>
  <si>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</si>
  <si>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</si>
  <si>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</si>
  <si>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</si>
  <si>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</si>
  <si>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</si>
  <si>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</si>
  <si>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</si>
  <si>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</si>
  <si>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</si>
  <si>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</si>
  <si>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</si>
  <si>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</si>
  <si>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</si>
  <si>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</si>
  <si>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</si>
  <si>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</si>
  <si>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</si>
  <si>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</si>
  <si>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</si>
  <si>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</si>
  <si>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</si>
  <si>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</si>
  <si>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</si>
  <si>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</si>
  <si>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</si>
  <si>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</si>
  <si>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</si>
  <si>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</si>
  <si>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</si>
  <si>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</si>
  <si>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</si>
  <si>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</si>
  <si>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</si>
  <si>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</si>
  <si>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</si>
  <si>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</si>
  <si>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</si>
  <si>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</si>
  <si>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</si>
  <si>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</si>
  <si>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</si>
  <si>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</si>
  <si>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</si>
  <si>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</si>
  <si>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</si>
  <si>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</si>
  <si>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</si>
  <si>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</si>
  <si>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</si>
  <si>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</si>
  <si>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</si>
  <si>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</si>
  <si>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</si>
  <si>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</si>
  <si>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</si>
  <si>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</si>
  <si>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</si>
  <si>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</si>
  <si>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</si>
  <si>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</si>
  <si>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</si>
  <si>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</si>
  <si>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</si>
  <si>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</si>
  <si>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</si>
  <si>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</si>
  <si>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</si>
  <si>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</si>
  <si>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</si>
  <si>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</si>
  <si>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</si>
  <si>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</si>
  <si>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</si>
  <si>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</si>
  <si>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</si>
  <si>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</si>
  <si>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</si>
  <si>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</si>
  <si>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</si>
  <si>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</si>
  <si>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</si>
  <si>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</si>
  <si>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</si>
  <si>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</si>
  <si>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</si>
  <si>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</si>
  <si>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</si>
  <si>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</si>
  <si>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</si>
  <si>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</si>
  <si>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</si>
  <si>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</si>
  <si>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</si>
  <si>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</si>
  <si>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</si>
  <si>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</si>
  <si>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</si>
  <si>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</si>
  <si>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</si>
  <si>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</si>
  <si>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</si>
  <si>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</si>
  <si>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</si>
  <si>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</si>
  <si>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</si>
  <si>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</si>
  <si>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</si>
  <si>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</si>
  <si>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</si>
  <si>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</si>
  <si>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</si>
  <si>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</si>
  <si>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</si>
  <si>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</si>
  <si>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</si>
  <si>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</si>
  <si>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</si>
  <si>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</si>
  <si>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</si>
  <si>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</si>
  <si>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</si>
  <si>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</si>
  <si>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</si>
  <si>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</si>
  <si>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</si>
  <si>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</si>
  <si>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</si>
  <si>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</si>
  <si>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</si>
  <si>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</si>
  <si>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</si>
  <si>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</si>
  <si>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</si>
  <si>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</si>
  <si>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</si>
  <si>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</si>
  <si>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</si>
  <si>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</si>
  <si>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</si>
  <si>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</si>
  <si>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</si>
  <si>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</si>
  <si>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</si>
  <si>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</si>
  <si>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</si>
  <si>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</si>
  <si>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</si>
  <si>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</si>
  <si>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</si>
  <si>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</si>
  <si>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</si>
  <si>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</si>
  <si>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</si>
  <si>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</si>
  <si>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</si>
  <si>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</si>
  <si>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</si>
  <si>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</si>
  <si>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</si>
  <si>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</si>
  <si>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</si>
  <si>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</si>
  <si>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</si>
  <si>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</si>
  <si>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</si>
  <si>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</si>
  <si>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</si>
  <si>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</si>
  <si>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</si>
  <si>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</si>
  <si>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</si>
  <si>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</si>
  <si>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</si>
  <si>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</si>
  <si>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</si>
  <si>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</si>
  <si>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</si>
  <si>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</si>
  <si>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</si>
  <si>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</si>
  <si>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</si>
  <si>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</si>
  <si>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</si>
  <si>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</si>
  <si>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</si>
  <si>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</si>
  <si>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</si>
  <si>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</si>
  <si>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</si>
  <si>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</si>
  <si>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</si>
  <si>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</si>
  <si>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</si>
  <si>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</si>
  <si>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</si>
  <si>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</si>
  <si>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</si>
  <si>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</si>
  <si>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</si>
  <si>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</si>
  <si>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</si>
  <si>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</si>
  <si>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</si>
  <si>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</si>
  <si>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</si>
  <si>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</si>
  <si>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</si>
  <si>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</si>
  <si>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</si>
  <si>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</si>
  <si>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</si>
  <si>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</si>
  <si>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</si>
  <si>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</si>
  <si>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</si>
  <si>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</si>
  <si>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</si>
  <si>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</si>
  <si>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</si>
  <si>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</si>
  <si>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</si>
  <si>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</si>
  <si>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</si>
  <si>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</si>
  <si>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</si>
  <si>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</si>
  <si>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</si>
  <si>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</si>
  <si>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</si>
  <si>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</si>
  <si>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</si>
  <si>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</si>
  <si>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</si>
  <si>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</si>
  <si>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</si>
  <si>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</si>
  <si>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</si>
  <si>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</si>
  <si>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</si>
  <si>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</si>
  <si>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</si>
  <si>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</si>
  <si>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</si>
  <si>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</si>
  <si>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</si>
  <si>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</si>
  <si>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</si>
  <si>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</si>
  <si>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</si>
  <si>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</si>
  <si>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</si>
  <si>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</si>
  <si>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</si>
  <si>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</si>
  <si>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</si>
  <si>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</si>
  <si>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</si>
  <si>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</si>
  <si>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</si>
  <si>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</si>
  <si>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</si>
  <si>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</si>
  <si>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</si>
  <si>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</si>
  <si>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</si>
  <si>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</si>
  <si>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</si>
  <si>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</si>
  <si>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</si>
  <si>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</si>
  <si>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</si>
  <si>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</si>
  <si>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</si>
  <si>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</si>
  <si>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</si>
  <si>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</si>
  <si>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</si>
  <si>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</si>
  <si>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</si>
  <si>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</si>
  <si>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</si>
  <si>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</si>
  <si>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</si>
  <si>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</si>
  <si>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</si>
  <si>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</si>
  <si>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</si>
  <si>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</si>
  <si>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</si>
  <si>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</si>
  <si>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</si>
  <si>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</si>
  <si>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</si>
  <si>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</si>
  <si>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</si>
  <si>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</si>
  <si>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</si>
  <si>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</si>
  <si>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</si>
  <si>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</si>
  <si>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</si>
  <si>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</si>
  <si>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</si>
  <si>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</si>
  <si>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</si>
  <si>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</si>
  <si>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</si>
  <si>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</si>
  <si>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</si>
  <si>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</si>
  <si>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</si>
  <si>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</si>
  <si>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</si>
  <si>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</si>
  <si>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</si>
  <si>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</si>
  <si>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</si>
  <si>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</si>
  <si>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</si>
  <si>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</si>
  <si>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</si>
  <si>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</si>
  <si>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</si>
  <si>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</si>
  <si>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</si>
  <si>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</si>
  <si>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</si>
  <si>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</si>
  <si>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</si>
  <si>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</si>
  <si>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</si>
  <si>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</si>
  <si>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</si>
  <si>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</si>
  <si>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</si>
  <si>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</si>
  <si>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</si>
  <si>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</si>
  <si>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</si>
  <si>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</si>
  <si>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</si>
  <si>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</si>
  <si>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</si>
  <si>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</si>
  <si>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</si>
  <si>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</si>
  <si>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</si>
  <si>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</si>
  <si>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</si>
  <si>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</si>
  <si>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</si>
  <si>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</si>
  <si>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</si>
  <si>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</si>
  <si>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</si>
  <si>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</si>
  <si>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</si>
  <si>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</si>
  <si>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</si>
  <si>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</si>
  <si>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</si>
  <si>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</si>
  <si>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</si>
  <si>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</si>
  <si>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</si>
  <si>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</si>
  <si>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</si>
  <si>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</si>
  <si>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</si>
  <si>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</si>
  <si>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</si>
  <si>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</si>
  <si>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</si>
  <si>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</si>
  <si>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</si>
  <si>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</si>
  <si>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</si>
  <si>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</si>
  <si>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</si>
  <si>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</si>
  <si>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</si>
  <si>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</si>
  <si>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</si>
  <si>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</si>
  <si>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</si>
  <si>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</si>
  <si>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</si>
  <si>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</si>
  <si>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</si>
  <si>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</si>
  <si>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</si>
  <si>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</si>
  <si>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</si>
  <si>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</si>
  <si>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</si>
  <si>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</si>
  <si>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</si>
  <si>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</si>
  <si>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</si>
  <si>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</si>
  <si>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</si>
  <si>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</si>
  <si>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</si>
  <si>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</si>
  <si>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</si>
  <si>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</si>
  <si>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</si>
  <si>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</si>
  <si>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</si>
  <si>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</si>
  <si>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</si>
  <si>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</si>
  <si>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</si>
  <si>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</si>
  <si>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</si>
  <si>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</si>
  <si>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</si>
  <si>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</si>
  <si>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</si>
  <si>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</si>
  <si>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</si>
  <si>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</si>
  <si>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</si>
  <si>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</si>
  <si>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</si>
  <si>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</si>
  <si>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</si>
  <si>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</si>
  <si>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</si>
  <si>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</si>
  <si>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</si>
  <si>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</si>
  <si>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</si>
  <si>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</si>
  <si>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</si>
  <si>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</si>
  <si>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</si>
  <si>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</si>
  <si>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</si>
  <si>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</si>
  <si>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</si>
  <si>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</si>
  <si>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</si>
  <si>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</si>
  <si>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</si>
  <si>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</si>
  <si>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</si>
  <si>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</si>
  <si>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</si>
  <si>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</si>
  <si>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</si>
  <si>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</si>
  <si>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</si>
  <si>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</si>
  <si>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</si>
  <si>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</si>
  <si>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</si>
  <si>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</si>
  <si>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</si>
  <si>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</si>
  <si>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</si>
  <si>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</si>
  <si>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</si>
  <si>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</si>
  <si>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</si>
  <si>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</si>
  <si>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</si>
  <si>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</si>
  <si>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</si>
  <si>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</si>
  <si>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</si>
  <si>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</si>
  <si>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</si>
  <si>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</si>
  <si>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</si>
  <si>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</si>
  <si>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</si>
  <si>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</si>
  <si>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</si>
  <si>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</si>
  <si>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</si>
  <si>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</si>
  <si>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</si>
  <si>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</si>
  <si>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</si>
  <si>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</si>
  <si>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</si>
  <si>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</si>
  <si>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</si>
  <si>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</si>
  <si>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</si>
  <si>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</si>
  <si>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</si>
  <si>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</si>
  <si>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</si>
  <si>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</si>
  <si>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</si>
  <si>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</si>
  <si>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</si>
  <si>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</si>
  <si>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</si>
  <si>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</si>
  <si>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</si>
  <si>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</si>
  <si>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</si>
  <si>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</si>
  <si>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</si>
  <si>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</si>
  <si>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</si>
  <si>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</si>
  <si>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</si>
  <si>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</si>
  <si>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</si>
  <si>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</si>
  <si>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</si>
  <si>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</si>
  <si>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</si>
  <si>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</si>
  <si>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</si>
  <si>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</si>
  <si>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</si>
  <si>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</si>
  <si>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</si>
  <si>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</si>
  <si>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</si>
  <si>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</si>
  <si>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</si>
  <si>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</si>
  <si>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</si>
  <si>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</si>
  <si>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</si>
  <si>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</si>
  <si>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</si>
  <si>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</si>
  <si>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</si>
  <si>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</si>
  <si>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</si>
  <si>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</si>
  <si>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</si>
  <si>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</si>
  <si>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</si>
  <si>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</si>
  <si>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</si>
  <si>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</si>
  <si>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</si>
  <si>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</si>
  <si>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</si>
  <si>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</si>
  <si>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</si>
  <si>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</si>
  <si>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</si>
  <si>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</si>
  <si>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</si>
  <si>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</si>
  <si>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</si>
  <si>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</si>
  <si>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</si>
  <si>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</si>
  <si>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</si>
  <si>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</si>
  <si>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</si>
  <si>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</si>
  <si>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</si>
  <si>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</si>
  <si>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</si>
  <si>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</si>
  <si>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</si>
  <si>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</si>
  <si>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</si>
  <si>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</si>
  <si>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</si>
  <si>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</si>
  <si>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</si>
  <si>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</si>
  <si>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</si>
  <si>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</si>
  <si>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</si>
  <si>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</si>
  <si>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</si>
  <si>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</si>
  <si>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</si>
  <si>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</si>
  <si>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</si>
  <si>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</si>
  <si>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</si>
  <si>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</si>
  <si>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</si>
  <si>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</si>
  <si>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</si>
  <si>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</si>
  <si>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</si>
  <si>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</si>
  <si>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</si>
  <si>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</si>
  <si>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</si>
  <si>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</si>
  <si>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</si>
  <si>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</si>
  <si>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</si>
  <si>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</si>
  <si>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</si>
  <si>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</si>
  <si>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</si>
  <si>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</si>
  <si>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</si>
  <si>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</si>
  <si>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</si>
  <si>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</si>
  <si>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</si>
  <si>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</si>
  <si>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</si>
  <si>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</si>
  <si>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</si>
  <si>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</si>
  <si>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</si>
  <si>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</si>
  <si>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</si>
  <si>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</si>
  <si>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</si>
  <si>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</si>
  <si>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</si>
  <si>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</si>
  <si>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</si>
  <si>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</si>
  <si>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</si>
  <si>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</si>
  <si>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</si>
  <si>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</si>
  <si>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</si>
  <si>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</si>
  <si>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</si>
  <si>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</si>
  <si>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</si>
  <si>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</si>
  <si>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</si>
  <si>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</si>
  <si>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</si>
  <si>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</si>
  <si>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</si>
  <si>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</si>
  <si>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</si>
  <si>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</si>
  <si>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</si>
  <si>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</si>
  <si>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</si>
  <si>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</si>
  <si>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</si>
  <si>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</si>
  <si>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</si>
  <si>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</si>
  <si>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</si>
  <si>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</si>
  <si>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</si>
  <si>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</si>
  <si>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</si>
  <si>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</si>
  <si>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</si>
  <si>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</si>
  <si>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</si>
  <si>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</si>
  <si>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</si>
  <si>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</si>
  <si>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</si>
  <si>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</si>
  <si>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</si>
  <si>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</si>
  <si>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</si>
  <si>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</si>
  <si>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</si>
  <si>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</si>
  <si>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</si>
  <si>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</si>
  <si>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</si>
  <si>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</si>
  <si>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</si>
  <si>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</si>
  <si>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</si>
  <si>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</si>
  <si>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</si>
  <si>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</si>
  <si>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</si>
  <si>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</si>
  <si>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</si>
  <si>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</si>
  <si>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</si>
  <si>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</si>
  <si>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</si>
  <si>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</si>
  <si>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</si>
  <si>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</si>
  <si>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</si>
  <si>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</si>
  <si>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</si>
  <si>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</si>
  <si>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</si>
  <si>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</si>
  <si>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</si>
  <si>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</si>
  <si>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</si>
  <si>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</si>
  <si>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</si>
  <si>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</si>
  <si>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</si>
  <si>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</si>
  <si>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</si>
  <si>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</si>
  <si>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</si>
  <si>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</si>
  <si>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</si>
  <si>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</si>
  <si>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</si>
  <si>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</si>
  <si>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</si>
  <si>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</si>
  <si>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</si>
  <si>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</si>
  <si>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</si>
  <si>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</si>
  <si>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</si>
  <si>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</si>
  <si>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</si>
  <si>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</si>
  <si>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</si>
  <si>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</si>
  <si>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</si>
  <si>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</si>
  <si>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</si>
  <si>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</si>
  <si>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</si>
  <si>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</si>
  <si>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</si>
  <si>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</si>
  <si>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</si>
  <si>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</si>
  <si>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</si>
  <si>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</si>
  <si>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</si>
  <si>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</si>
  <si>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</si>
  <si>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</si>
  <si>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</si>
  <si>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</si>
  <si>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</si>
  <si>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</si>
  <si>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</si>
  <si>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</si>
  <si>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</si>
  <si>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</si>
  <si>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</si>
  <si>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</si>
  <si>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</si>
  <si>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</si>
  <si>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</si>
  <si>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</si>
  <si>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</si>
  <si>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</si>
  <si>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</si>
  <si>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</si>
  <si>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</si>
  <si>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</si>
  <si>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</si>
  <si>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</si>
  <si>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</si>
  <si>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</si>
  <si>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</si>
  <si>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</si>
  <si>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</si>
  <si>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</si>
  <si>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</si>
  <si>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</si>
  <si>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</si>
  <si>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</si>
  <si>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</si>
  <si>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</si>
  <si>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</si>
  <si>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</si>
  <si>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</si>
  <si>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</si>
  <si>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</si>
  <si>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</si>
  <si>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</si>
  <si>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</si>
  <si>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</si>
  <si>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</si>
  <si>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</si>
  <si>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</si>
  <si>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</si>
  <si>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</si>
  <si>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</si>
  <si>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</si>
  <si>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</si>
  <si>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</si>
  <si>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</si>
  <si>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</si>
  <si>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</si>
  <si>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</si>
  <si>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</si>
  <si>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</si>
  <si>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</si>
  <si>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</si>
  <si>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</si>
  <si>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</si>
  <si>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</si>
  <si>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</si>
  <si>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</si>
  <si>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</si>
  <si>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</si>
  <si>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</si>
  <si>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</si>
  <si>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</si>
  <si>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</si>
  <si>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</si>
  <si>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</si>
  <si>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</si>
  <si>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</si>
  <si>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</si>
  <si>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</si>
  <si>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</si>
  <si>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</si>
  <si>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</si>
  <si>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</si>
  <si>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</si>
  <si>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</si>
  <si>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</si>
  <si>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</si>
  <si>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</si>
  <si>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</si>
  <si>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</si>
  <si>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</si>
  <si>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</si>
  <si>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</si>
  <si>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</si>
  <si>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</si>
  <si>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</si>
  <si>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</si>
  <si>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</si>
  <si>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</si>
  <si>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</si>
  <si>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</si>
  <si>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</si>
  <si>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</si>
  <si>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</si>
  <si>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</si>
  <si>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</si>
  <si>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</si>
  <si>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</si>
  <si>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</si>
  <si>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</si>
  <si>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</si>
  <si>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</si>
  <si>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</si>
  <si>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</si>
  <si>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</si>
  <si>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</si>
  <si>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</si>
  <si>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</si>
  <si>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</si>
  <si>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</si>
  <si>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</si>
  <si>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</si>
  <si>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</si>
  <si>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</si>
  <si>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</si>
  <si>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</si>
  <si>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</si>
  <si>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</si>
  <si>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</si>
  <si>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</si>
  <si>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</si>
  <si>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</si>
  <si>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</si>
  <si>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</si>
  <si>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</si>
  <si>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</si>
  <si>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</si>
  <si>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</si>
  <si>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</si>
  <si>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</si>
  <si>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</si>
  <si>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</si>
  <si>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</si>
  <si>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</si>
  <si>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</si>
  <si>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</si>
  <si>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</si>
  <si>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</si>
  <si>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</si>
  <si>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</si>
  <si>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</si>
  <si>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</si>
  <si>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</si>
  <si>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</si>
  <si>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</si>
  <si>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</si>
  <si>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</si>
  <si>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</si>
  <si>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</si>
  <si>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</si>
  <si>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</si>
  <si>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</si>
  <si>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</si>
  <si>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</si>
  <si>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</si>
  <si>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</si>
  <si>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</si>
  <si>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</si>
  <si>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</si>
  <si>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</si>
  <si>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</si>
  <si>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</si>
  <si>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</si>
  <si>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</si>
  <si>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</si>
  <si>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</si>
  <si>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</si>
  <si>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</si>
  <si>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</si>
  <si>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</si>
  <si>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</si>
  <si>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</si>
  <si>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</si>
  <si>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</si>
  <si>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</si>
  <si>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</si>
  <si>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</si>
  <si>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</si>
  <si>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</si>
  <si>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</si>
  <si>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</si>
  <si>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</si>
  <si>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</si>
  <si>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</si>
  <si>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</si>
  <si>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</si>
  <si>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</si>
  <si>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</si>
  <si>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</si>
  <si>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</si>
  <si>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</si>
  <si>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</si>
  <si>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</si>
  <si>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</si>
  <si>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</si>
  <si>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</si>
  <si>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</si>
  <si>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</si>
  <si>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</si>
  <si>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</si>
  <si>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</si>
  <si>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</si>
  <si>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</si>
  <si>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</si>
  <si>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</si>
  <si>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</si>
  <si>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</si>
  <si>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</si>
  <si>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</si>
  <si>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</si>
  <si>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</si>
  <si>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</si>
  <si>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</si>
  <si>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</si>
  <si>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</si>
  <si>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</si>
  <si>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</si>
  <si>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</si>
  <si>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</si>
  <si>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</si>
  <si>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</si>
  <si>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</si>
  <si>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</si>
  <si>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</si>
  <si>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</si>
  <si>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</si>
  <si>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</si>
  <si>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</si>
  <si>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</si>
  <si>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</si>
  <si>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</si>
  <si>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</si>
  <si>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</si>
  <si>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</si>
  <si>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</si>
  <si>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</si>
  <si>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</si>
  <si>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</si>
  <si>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</si>
  <si>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</si>
  <si>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</si>
  <si>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</si>
  <si>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</si>
  <si>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</si>
  <si>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</si>
  <si>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</si>
  <si>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</si>
  <si>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</si>
  <si>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</si>
  <si>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</si>
  <si>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</si>
  <si>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</si>
  <si>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</si>
  <si>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</si>
  <si>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</si>
  <si>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</si>
  <si>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</si>
  <si>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</si>
  <si>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</si>
  <si>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</si>
  <si>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</si>
  <si>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</si>
  <si>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</si>
  <si>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</si>
  <si>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</si>
  <si>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</si>
  <si>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</si>
  <si>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</si>
  <si>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</si>
  <si>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</si>
  <si>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</si>
  <si>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</si>
  <si>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</si>
  <si>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</si>
  <si>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</si>
  <si>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</si>
  <si>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</si>
  <si>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</si>
  <si>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</si>
  <si>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</si>
  <si>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</si>
  <si>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</si>
  <si>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</si>
  <si>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</si>
  <si>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</si>
  <si>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</si>
  <si>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</si>
  <si>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</si>
  <si>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</si>
  <si>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</si>
  <si>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</si>
  <si>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</si>
  <si>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</si>
  <si>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</si>
  <si>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</si>
  <si>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</si>
  <si>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</si>
  <si>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</si>
  <si>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</si>
  <si>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</si>
  <si>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</si>
  <si>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</si>
  <si>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</si>
  <si>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</si>
  <si>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</si>
  <si>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</si>
  <si>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</si>
  <si>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</si>
  <si>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</si>
  <si>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</si>
  <si>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</si>
  <si>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</si>
  <si>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</si>
  <si>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</si>
  <si>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</si>
  <si>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</si>
  <si>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</si>
  <si>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</si>
  <si>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</si>
  <si>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</si>
  <si>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</si>
  <si>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</si>
  <si>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</si>
  <si>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</si>
  <si>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</si>
  <si>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</si>
  <si>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</si>
  <si>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</si>
  <si>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</si>
  <si>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</si>
  <si>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</si>
  <si>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</si>
  <si>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</si>
  <si>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</si>
  <si>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</si>
  <si>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</si>
  <si>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</si>
  <si>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</si>
  <si>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</si>
  <si>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</si>
  <si>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</si>
  <si>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</si>
  <si>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</si>
  <si>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</si>
  <si>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</si>
  <si>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</si>
  <si>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</si>
  <si>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</si>
  <si>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</si>
  <si>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</si>
  <si>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</si>
  <si>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</si>
  <si>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</si>
  <si>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</si>
  <si>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</si>
  <si>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</si>
  <si>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</si>
  <si>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</si>
  <si>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</si>
  <si>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</si>
  <si>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</si>
  <si>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</si>
  <si>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</si>
  <si>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</si>
  <si>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</si>
  <si>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</si>
  <si>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</si>
  <si>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</si>
  <si>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</si>
  <si>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</si>
  <si>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</si>
  <si>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</si>
  <si>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</si>
  <si>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</si>
  <si>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</si>
  <si>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</si>
  <si>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</si>
  <si>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</si>
  <si>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</si>
  <si>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</si>
  <si>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</si>
  <si>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</si>
  <si>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</si>
  <si>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</si>
  <si>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</si>
  <si>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</si>
  <si>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</si>
  <si>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</si>
  <si>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</si>
  <si>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</si>
  <si>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</si>
  <si>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</si>
  <si>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</si>
  <si>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</si>
  <si>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</si>
  <si>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</si>
  <si>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</si>
  <si>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</si>
  <si>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</si>
  <si>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</si>
  <si>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</si>
  <si>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</si>
  <si>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</si>
  <si>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</si>
  <si>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</si>
  <si>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</si>
  <si>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</si>
  <si>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</si>
  <si>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</si>
  <si>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</si>
  <si>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</si>
  <si>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</si>
  <si>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</si>
  <si>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</si>
  <si>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</si>
  <si>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</si>
  <si>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</si>
  <si>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</si>
  <si>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</si>
  <si>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</si>
  <si>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</si>
  <si>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</si>
  <si>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</si>
  <si>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</si>
  <si>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</si>
  <si>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</si>
  <si>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</si>
  <si>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</si>
  <si>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</si>
  <si>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</si>
  <si>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</si>
  <si>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</si>
  <si>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</si>
  <si>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</si>
  <si>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</si>
  <si>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</si>
  <si>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</si>
  <si>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</si>
  <si>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</si>
  <si>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</si>
  <si>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</si>
  <si>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</si>
  <si>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</si>
  <si>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</si>
  <si>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</si>
  <si>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</si>
  <si>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</si>
  <si>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</si>
  <si>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</si>
  <si>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</si>
  <si>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</si>
  <si>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</si>
  <si>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</si>
  <si>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</si>
  <si>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</si>
  <si>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</si>
  <si>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</si>
  <si>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</si>
  <si>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</si>
  <si>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</si>
  <si>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</si>
  <si>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</si>
  <si>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</si>
  <si>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</si>
  <si>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</si>
  <si>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</si>
  <si>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</si>
  <si>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</si>
  <si>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</si>
  <si>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</si>
  <si>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</si>
  <si>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</si>
  <si>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</si>
  <si>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</si>
  <si>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</si>
  <si>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</si>
  <si>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</si>
  <si>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</si>
  <si>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</si>
  <si>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</si>
  <si>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</si>
  <si>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</si>
  <si>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</si>
  <si>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</si>
  <si>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</si>
  <si>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</si>
  <si>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</si>
  <si>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</si>
  <si>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</si>
  <si>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</si>
  <si>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</si>
  <si>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</si>
  <si>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</si>
  <si>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</si>
  <si>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</si>
  <si>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</si>
  <si>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</si>
  <si>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</si>
  <si>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</si>
  <si>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</si>
  <si>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</si>
  <si>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</si>
  <si>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</si>
  <si>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</si>
  <si>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</si>
  <si>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</si>
  <si>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</si>
  <si>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</si>
  <si>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</si>
  <si>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</si>
  <si>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</si>
  <si>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</si>
  <si>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</si>
  <si>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</si>
  <si>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</si>
  <si>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</si>
  <si>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</si>
  <si>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</si>
  <si>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</si>
  <si>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</si>
  <si>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</si>
  <si>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</si>
  <si>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</si>
  <si>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</si>
  <si>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</si>
  <si>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</si>
  <si>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</si>
  <si>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</si>
  <si>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</si>
  <si>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</si>
  <si>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</si>
  <si>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</si>
  <si>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</si>
  <si>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</si>
  <si>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</si>
  <si>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</si>
  <si>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</si>
  <si>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</si>
  <si>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</si>
  <si>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</si>
  <si>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</si>
  <si>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</si>
  <si>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</si>
  <si>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</si>
  <si>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</si>
  <si>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</si>
  <si>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</si>
  <si>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</si>
  <si>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</si>
  <si>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</si>
  <si>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</si>
  <si>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</si>
  <si>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</si>
  <si>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</si>
  <si>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</si>
  <si>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</si>
  <si>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</si>
  <si>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</si>
  <si>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</si>
  <si>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</si>
  <si>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</si>
  <si>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</si>
  <si>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</si>
  <si>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</si>
  <si>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</si>
  <si>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</si>
  <si>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</si>
  <si>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</si>
  <si>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</si>
  <si>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</si>
  <si>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</si>
  <si>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</si>
  <si>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</si>
  <si>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</si>
  <si>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</si>
  <si>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</si>
  <si>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</si>
  <si>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</si>
  <si>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</si>
  <si>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</si>
  <si>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</si>
  <si>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</si>
  <si>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</si>
  <si>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</si>
  <si>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</si>
  <si>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</si>
  <si>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</si>
  <si>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</si>
  <si>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</si>
  <si>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</si>
  <si>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</si>
  <si>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</si>
  <si>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</si>
  <si>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</si>
  <si>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</si>
  <si>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</si>
  <si>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</si>
  <si>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</si>
  <si>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</si>
  <si>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</si>
  <si>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</si>
  <si>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</si>
  <si>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</si>
  <si>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</si>
  <si>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</si>
  <si>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</si>
  <si>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</si>
  <si>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</si>
  <si>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</si>
  <si>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</si>
  <si>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</si>
  <si>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</si>
  <si>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</si>
  <si>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</si>
  <si>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</si>
  <si>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</si>
  <si>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</si>
  <si>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</si>
  <si>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</si>
  <si>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</si>
  <si>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</si>
  <si>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</si>
  <si>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</si>
  <si>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</si>
  <si>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</si>
  <si>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</si>
  <si>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</si>
  <si>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</si>
  <si>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</si>
  <si>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</si>
  <si>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</si>
  <si>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</si>
  <si>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</si>
  <si>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</si>
  <si>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</si>
  <si>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</si>
  <si>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</si>
  <si>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</si>
  <si>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</si>
  <si>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</si>
  <si>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</si>
  <si>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</si>
  <si>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</si>
  <si>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</si>
  <si>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</si>
  <si>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</si>
  <si>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</si>
  <si>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</si>
  <si>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</si>
  <si>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</si>
  <si>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</si>
  <si>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</si>
  <si>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</si>
  <si>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</si>
  <si>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</si>
  <si>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</si>
  <si>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</si>
  <si>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</si>
  <si>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</si>
  <si>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</si>
  <si>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</si>
  <si>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</si>
  <si>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</si>
  <si>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</si>
  <si>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</si>
  <si>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</si>
  <si>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</si>
  <si>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</si>
  <si>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</si>
  <si>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</si>
  <si>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</si>
  <si>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</si>
  <si>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</si>
  <si>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</si>
  <si>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</si>
  <si>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</si>
  <si>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</si>
  <si>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</si>
  <si>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</si>
  <si>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</si>
  <si>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</si>
  <si>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</si>
  <si>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</si>
  <si>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</si>
  <si>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</si>
  <si>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</si>
  <si>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</si>
  <si>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</si>
  <si>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</si>
  <si>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</si>
  <si>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</si>
  <si>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</si>
  <si>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</si>
  <si>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</si>
  <si>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</si>
  <si>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</si>
  <si>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</si>
  <si>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</si>
  <si>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</si>
  <si>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</si>
  <si>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</si>
  <si>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</si>
  <si>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</si>
  <si>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</si>
  <si>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</si>
  <si>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</si>
  <si>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</si>
  <si>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</si>
  <si>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</si>
  <si>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</si>
  <si>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</si>
  <si>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</si>
  <si>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</si>
  <si>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</si>
  <si>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</si>
  <si>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</si>
  <si>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</si>
  <si>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</si>
  <si>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</si>
  <si>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</si>
  <si>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</si>
  <si>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</si>
  <si>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</si>
  <si>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</si>
  <si>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</si>
  <si>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</si>
  <si>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</si>
  <si>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</si>
  <si>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</si>
  <si>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</si>
  <si>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</si>
  <si>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</si>
  <si>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</si>
  <si>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</si>
  <si>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</si>
  <si>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</si>
  <si>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</si>
  <si>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</si>
  <si>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</si>
  <si>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</si>
  <si>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</si>
  <si>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</si>
  <si>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</si>
  <si>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</si>
  <si>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</si>
  <si>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</si>
  <si>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</si>
  <si>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</si>
  <si>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</si>
  <si>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</si>
  <si>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</si>
  <si>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</si>
  <si>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</si>
  <si>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</si>
  <si>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</si>
  <si>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</si>
  <si>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</si>
  <si>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</si>
  <si>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</si>
  <si>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</si>
  <si>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</si>
  <si>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</si>
  <si>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</si>
  <si>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</si>
  <si>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</si>
  <si>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</si>
  <si>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</si>
  <si>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</si>
  <si>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</si>
  <si>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</si>
  <si>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</si>
  <si>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</si>
  <si>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</si>
  <si>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</si>
  <si>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</si>
  <si>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</si>
  <si>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</si>
  <si>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</si>
  <si>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</si>
  <si>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</si>
  <si>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</si>
  <si>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</si>
  <si>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</si>
  <si>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</si>
  <si>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</si>
  <si>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</si>
  <si>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</si>
  <si>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</si>
  <si>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</si>
  <si>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</si>
  <si>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</si>
  <si>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</si>
  <si>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</si>
  <si>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</si>
  <si>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</si>
  <si>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</si>
  <si>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</si>
  <si>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</si>
  <si>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</si>
  <si>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</si>
  <si>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</si>
  <si>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</si>
  <si>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</si>
  <si>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</si>
  <si>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</si>
  <si>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</si>
  <si>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</si>
  <si>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</si>
  <si>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</si>
  <si>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</si>
  <si>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</si>
  <si>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</si>
  <si>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</si>
  <si>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</si>
  <si>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</si>
  <si>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</si>
  <si>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</si>
  <si>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</si>
  <si>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</si>
  <si>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</si>
  <si>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</si>
  <si>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</si>
  <si>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</si>
  <si>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</si>
  <si>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</si>
  <si>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</si>
  <si>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</si>
  <si>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</si>
  <si>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</si>
  <si>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</si>
  <si>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</si>
  <si>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</si>
  <si>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</si>
  <si>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</si>
  <si>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</si>
  <si>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</si>
  <si>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</si>
  <si>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</si>
  <si>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</si>
  <si>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</si>
  <si>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</si>
  <si>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</si>
  <si>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</si>
  <si>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</si>
  <si>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</si>
  <si>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</si>
  <si>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</si>
  <si>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</si>
  <si>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</si>
  <si>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</si>
  <si>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</si>
  <si>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</si>
  <si>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</si>
  <si>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</si>
  <si>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</si>
  <si>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</si>
  <si>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</si>
  <si>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</si>
  <si>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</si>
  <si>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</si>
  <si>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</si>
  <si>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</si>
  <si>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</si>
  <si>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</si>
  <si>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</si>
  <si>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</si>
  <si>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</si>
  <si>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</si>
  <si>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</si>
  <si>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</si>
  <si>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</si>
  <si>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</si>
  <si>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</si>
  <si>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</si>
  <si>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</si>
  <si>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</si>
  <si>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</si>
  <si>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</si>
  <si>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</si>
  <si>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</si>
  <si>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</si>
  <si>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</si>
  <si>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</si>
  <si>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</si>
  <si>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</si>
  <si>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</si>
  <si>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</si>
  <si>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</si>
  <si>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</si>
  <si>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</si>
  <si>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</si>
  <si>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</si>
  <si>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</si>
  <si>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</si>
  <si>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</si>
  <si>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</si>
  <si>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</si>
  <si>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</si>
  <si>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</si>
  <si>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</si>
  <si>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</si>
  <si>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</si>
  <si>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</si>
  <si>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</si>
  <si>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</si>
  <si>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</si>
  <si>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</si>
  <si>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</si>
  <si>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</si>
  <si>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</si>
  <si>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</si>
  <si>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</si>
  <si>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</si>
  <si>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</si>
  <si>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</si>
  <si>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</si>
  <si>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</si>
  <si>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</si>
  <si>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</si>
  <si>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</si>
  <si>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</si>
  <si>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</si>
  <si>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</si>
  <si>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</si>
  <si>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</si>
  <si>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</si>
  <si>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</si>
  <si>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</si>
  <si>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</si>
  <si>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</si>
  <si>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</si>
  <si>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</si>
  <si>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</si>
  <si>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</si>
  <si>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</si>
  <si>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</si>
  <si>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</si>
  <si>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</si>
  <si>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</si>
  <si>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</si>
  <si>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</si>
  <si>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</si>
  <si>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</si>
  <si>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</si>
  <si>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</si>
  <si>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</si>
  <si>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</si>
  <si>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</si>
  <si>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</si>
  <si>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</si>
  <si>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</si>
  <si>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</si>
  <si>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</si>
  <si>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</si>
  <si>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</si>
  <si>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</si>
  <si>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</si>
  <si>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</si>
  <si>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</si>
  <si>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</si>
  <si>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</si>
  <si>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</si>
  <si>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</si>
  <si>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</si>
  <si>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</si>
  <si>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</si>
  <si>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</si>
  <si>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</si>
  <si>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</si>
  <si>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</si>
  <si>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</si>
  <si>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</si>
  <si>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</si>
  <si>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</si>
  <si>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</si>
  <si>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</si>
  <si>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</si>
  <si>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</si>
  <si>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</si>
  <si>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</si>
  <si>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</si>
  <si>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</si>
  <si>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</si>
  <si>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</si>
  <si>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</si>
  <si>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</si>
  <si>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</si>
  <si>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</si>
  <si>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</si>
  <si>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</si>
  <si>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</si>
  <si>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</si>
  <si>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</si>
  <si>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</si>
  <si>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</si>
  <si>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</si>
  <si>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</si>
  <si>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</si>
  <si>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</si>
  <si>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</si>
  <si>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</si>
  <si>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</si>
  <si>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</si>
  <si>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</si>
  <si>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</si>
  <si>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</si>
  <si>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</si>
  <si>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</si>
  <si>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</si>
  <si>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</si>
  <si>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</si>
  <si>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</si>
  <si>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</si>
  <si>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</si>
  <si>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</si>
  <si>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</si>
  <si>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</si>
  <si>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</si>
  <si>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</si>
  <si>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</si>
  <si>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</si>
  <si>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</si>
  <si>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</si>
  <si>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</si>
  <si>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</si>
  <si>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</si>
  <si>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</si>
  <si>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</si>
  <si>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</si>
  <si>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</si>
  <si>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</si>
  <si>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</si>
  <si>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</si>
  <si>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</si>
  <si>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</si>
  <si>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</si>
  <si>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</si>
  <si>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</si>
  <si>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</si>
  <si>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</si>
  <si>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</si>
  <si>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</si>
  <si>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</si>
  <si>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</si>
  <si>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</si>
  <si>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</si>
  <si>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</si>
  <si>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</si>
  <si>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</si>
  <si>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</si>
  <si>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</si>
  <si>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</si>
  <si>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</si>
  <si>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</si>
  <si>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</si>
  <si>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</si>
  <si>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</si>
  <si>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</si>
  <si>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</si>
  <si>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</si>
  <si>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</si>
  <si>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</si>
  <si>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</si>
  <si>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</si>
  <si>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</si>
  <si>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</si>
  <si>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</si>
  <si>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</si>
  <si>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</si>
  <si>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</si>
  <si>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</si>
  <si>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</si>
  <si>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</si>
  <si>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</si>
  <si>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</si>
  <si>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</si>
  <si>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</si>
  <si>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</si>
  <si>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</si>
  <si>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</si>
  <si>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</si>
  <si>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</si>
  <si>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</si>
  <si>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</si>
  <si>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</si>
  <si>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</si>
  <si>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</si>
  <si>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</si>
  <si>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</si>
  <si>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</si>
  <si>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</si>
  <si>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</si>
  <si>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</si>
  <si>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</si>
  <si>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</si>
  <si>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</si>
  <si>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</si>
  <si>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</si>
  <si>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</si>
  <si>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</si>
  <si>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</si>
  <si>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</si>
  <si>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</si>
  <si>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</si>
  <si>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</si>
  <si>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</si>
  <si>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</si>
  <si>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</si>
  <si>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</si>
  <si>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</si>
  <si>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</si>
  <si>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</si>
  <si>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</si>
  <si>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</si>
  <si>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</si>
  <si>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</si>
  <si>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</si>
  <si>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</si>
  <si>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</si>
  <si>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</si>
  <si>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</si>
  <si>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</si>
  <si>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</si>
  <si>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</si>
  <si>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</si>
  <si>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</si>
  <si>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</si>
  <si>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</si>
  <si>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</si>
  <si>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</si>
  <si>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</si>
  <si>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</si>
  <si>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</si>
  <si>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</si>
  <si>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</si>
  <si>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</si>
  <si>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</si>
  <si>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</si>
  <si>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</si>
  <si>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</si>
  <si>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</si>
  <si>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</si>
  <si>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</si>
  <si>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</si>
  <si>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</si>
  <si>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</si>
  <si>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</si>
  <si>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</si>
  <si>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</si>
  <si>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</si>
  <si>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</si>
  <si>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</si>
  <si>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</si>
  <si>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</si>
  <si>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</si>
  <si>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</si>
  <si>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</si>
  <si>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</si>
  <si>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</si>
  <si>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</si>
  <si>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</si>
  <si>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</si>
  <si>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</si>
  <si>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</si>
  <si>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</si>
  <si>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</si>
  <si>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</si>
  <si>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</si>
  <si>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</si>
  <si>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</si>
  <si>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</si>
  <si>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</si>
  <si>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</si>
  <si>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</si>
  <si>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</si>
  <si>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</si>
  <si>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</si>
  <si>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</si>
  <si>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</si>
  <si>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</si>
  <si>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</si>
  <si>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</si>
  <si>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</si>
  <si>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</si>
  <si>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</si>
  <si>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</si>
  <si>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</si>
  <si>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</si>
  <si>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</si>
  <si>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</si>
  <si>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</si>
  <si>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</si>
  <si>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</si>
  <si>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</si>
  <si>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</si>
  <si>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</si>
  <si>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</si>
  <si>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</si>
  <si>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</si>
  <si>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</si>
  <si>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</si>
  <si>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</si>
  <si>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</si>
  <si>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</si>
  <si>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</si>
  <si>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</si>
  <si>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</si>
  <si>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</si>
  <si>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</si>
  <si>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</si>
  <si>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</si>
  <si>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</si>
  <si>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</si>
  <si>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</si>
  <si>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</si>
  <si>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</si>
  <si>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</si>
  <si>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</si>
  <si>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</si>
  <si>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</si>
  <si>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</si>
  <si>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</si>
  <si>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</si>
  <si>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</si>
  <si>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</si>
  <si>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</si>
  <si>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</si>
  <si>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</si>
  <si>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</si>
  <si>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</si>
  <si>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</si>
  <si>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</si>
  <si>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</si>
  <si>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</si>
  <si>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</si>
  <si>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</si>
  <si>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</si>
  <si>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</si>
  <si>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</si>
  <si>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</si>
  <si>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</si>
  <si>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</si>
  <si>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</si>
  <si>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</si>
  <si>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</si>
  <si>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</si>
  <si>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</si>
  <si>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</si>
  <si>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</si>
  <si>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</si>
  <si>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</si>
  <si>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</si>
  <si>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</si>
  <si>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</si>
  <si>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</si>
  <si>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</si>
  <si>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</si>
  <si>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</si>
  <si>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</si>
  <si>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</si>
  <si>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</si>
  <si>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</si>
  <si>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</si>
  <si>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</si>
  <si>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</si>
  <si>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</si>
  <si>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</si>
  <si>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</si>
  <si>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</si>
  <si>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</si>
  <si>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</si>
  <si>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</si>
  <si>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</si>
  <si>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</si>
  <si>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</si>
  <si>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</si>
  <si>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</si>
  <si>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</si>
  <si>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</si>
  <si>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</si>
  <si>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</si>
  <si>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</si>
  <si>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</si>
  <si>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</si>
  <si>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</si>
  <si>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</si>
  <si>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</si>
  <si>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</si>
  <si>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</si>
  <si>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</si>
  <si>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</si>
  <si>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</si>
  <si>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</si>
  <si>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</si>
  <si>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</si>
  <si>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</si>
  <si>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</si>
  <si>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</si>
  <si>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</si>
  <si>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</si>
  <si>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</si>
  <si>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</si>
  <si>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</si>
  <si>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</si>
  <si>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</si>
  <si>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</si>
  <si>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</si>
  <si>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</si>
  <si>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</si>
  <si>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</si>
  <si>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</si>
  <si>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</si>
  <si>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</si>
  <si>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</si>
  <si>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</si>
  <si>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</si>
  <si>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</si>
  <si>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</si>
  <si>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</si>
  <si>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</si>
  <si>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</si>
  <si>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</si>
  <si>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</si>
  <si>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</si>
  <si>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</si>
  <si>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</si>
  <si>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</si>
  <si>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</si>
  <si>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</si>
  <si>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</si>
  <si>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</si>
  <si>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</si>
  <si>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</si>
  <si>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</si>
  <si>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</si>
  <si>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</si>
  <si>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</si>
  <si>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</si>
  <si>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</si>
  <si>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</si>
  <si>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</si>
  <si>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</si>
  <si>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</si>
  <si>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</si>
  <si>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</si>
  <si>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</si>
  <si>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</si>
  <si>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</si>
  <si>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</si>
  <si>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</si>
  <si>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</si>
  <si>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</si>
  <si>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</si>
  <si>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</si>
  <si>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</si>
  <si>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</si>
  <si>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</si>
  <si>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</si>
  <si>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</si>
  <si>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</si>
  <si>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</si>
  <si>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</si>
  <si>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</si>
  <si>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</si>
  <si>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</si>
  <si>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</si>
  <si>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</si>
  <si>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</si>
  <si>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</si>
  <si>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</si>
  <si>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</si>
  <si>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</si>
  <si>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</si>
  <si>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</si>
  <si>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</si>
  <si>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</si>
  <si>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</si>
  <si>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</si>
  <si>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</si>
  <si>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</si>
  <si>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</si>
  <si>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</si>
  <si>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</si>
  <si>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</si>
  <si>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</si>
  <si>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</si>
  <si>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</si>
  <si>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</si>
  <si>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</si>
  <si>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</si>
  <si>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</si>
  <si>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</si>
  <si>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</si>
  <si>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</si>
  <si>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</si>
  <si>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</si>
  <si>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</si>
  <si>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</si>
  <si>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</si>
  <si>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</si>
  <si>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</si>
  <si>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</si>
  <si>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</si>
  <si>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</si>
  <si>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</si>
  <si>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</si>
  <si>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</si>
  <si>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</si>
  <si>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</si>
  <si>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</si>
  <si>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</si>
  <si>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</si>
  <si>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</si>
  <si>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</si>
  <si>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</si>
  <si>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</si>
  <si>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</si>
  <si>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</si>
  <si>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</si>
  <si>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</si>
  <si>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</si>
  <si>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</si>
  <si>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</si>
  <si>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</si>
  <si>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</si>
  <si>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</si>
  <si>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</si>
  <si>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</si>
  <si>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</si>
  <si>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</si>
  <si>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</si>
  <si>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</si>
  <si>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</si>
  <si>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</si>
  <si>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</si>
  <si>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</si>
  <si>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</si>
  <si>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</si>
  <si>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</si>
  <si>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</si>
  <si>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</si>
  <si>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</si>
  <si>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</si>
  <si>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</si>
  <si>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</si>
  <si>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</si>
  <si>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</si>
  <si>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</si>
  <si>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</si>
  <si>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</si>
  <si>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</si>
  <si>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</si>
  <si>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</si>
  <si>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</si>
  <si>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</si>
  <si>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</si>
  <si>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</si>
  <si>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</si>
  <si>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</si>
  <si>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</si>
  <si>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</si>
  <si>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</si>
  <si>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</si>
  <si>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</si>
  <si>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</si>
  <si>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</si>
  <si>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</si>
  <si>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</si>
  <si>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</si>
  <si>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</si>
  <si>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</si>
  <si>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</si>
  <si>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</si>
  <si>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</si>
  <si>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</si>
  <si>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</si>
  <si>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</si>
  <si>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</si>
  <si>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</si>
  <si>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</si>
  <si>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</si>
  <si>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</si>
  <si>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</si>
  <si>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</si>
  <si>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</si>
  <si>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</si>
  <si>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</si>
  <si>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</si>
  <si>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</si>
  <si>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</si>
  <si>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</si>
  <si>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</si>
  <si>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</si>
  <si>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</si>
  <si>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</si>
  <si>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</si>
  <si>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</si>
  <si>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</si>
  <si>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</si>
  <si>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</si>
  <si>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</si>
  <si>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</si>
  <si>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</si>
  <si>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</si>
  <si>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</si>
  <si>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</si>
  <si>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</si>
  <si>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</si>
  <si>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</si>
  <si>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</si>
  <si>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</si>
  <si>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</si>
  <si>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</si>
  <si>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</si>
  <si>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</si>
  <si>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</si>
  <si>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</si>
  <si>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</si>
  <si>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</si>
  <si>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</si>
  <si>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</si>
  <si>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</si>
  <si>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</si>
  <si>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</si>
  <si>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</si>
  <si>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</si>
  <si>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</si>
  <si>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</si>
  <si>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</si>
  <si>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</si>
  <si>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</si>
  <si>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</si>
  <si>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</si>
  <si>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</si>
  <si>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</si>
  <si>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</si>
  <si>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</si>
  <si>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</si>
  <si>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</si>
  <si>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</si>
  <si>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</si>
  <si>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</si>
  <si>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</si>
  <si>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</si>
  <si>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</si>
  <si>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</si>
  <si>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</si>
  <si>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</si>
  <si>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</si>
  <si>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</si>
  <si>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</si>
  <si>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</si>
  <si>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</si>
  <si>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</si>
  <si>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</si>
  <si>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</si>
  <si>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</si>
  <si>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</si>
  <si>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</si>
  <si>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</si>
  <si>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</si>
  <si>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</si>
  <si>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</si>
  <si>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</si>
  <si>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</si>
  <si>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</si>
  <si>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</si>
  <si>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</si>
  <si>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</si>
  <si>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</si>
  <si>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</si>
  <si>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</si>
  <si>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</si>
  <si>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</si>
  <si>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</si>
  <si>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</si>
  <si>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</si>
  <si>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</si>
  <si>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</si>
  <si>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</si>
  <si>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</si>
  <si>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</si>
  <si>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</si>
  <si>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</si>
  <si>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</si>
  <si>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</si>
  <si>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</si>
  <si>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</si>
  <si>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</si>
  <si>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</si>
  <si>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</si>
  <si>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</si>
  <si>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</si>
  <si>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</si>
  <si>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</si>
  <si>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</si>
  <si>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</si>
  <si>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</si>
  <si>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</si>
  <si>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</si>
  <si>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</si>
  <si>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</si>
  <si>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</si>
  <si>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</si>
  <si>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</si>
  <si>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</si>
  <si>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</si>
  <si>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</si>
  <si>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</si>
  <si>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</si>
  <si>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</si>
  <si>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</si>
  <si>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</si>
  <si>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</si>
  <si>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</si>
  <si>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</si>
  <si>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</si>
  <si>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</si>
  <si>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</si>
  <si>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</si>
  <si>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</si>
  <si>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</si>
  <si>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</si>
  <si>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</si>
  <si>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</si>
  <si>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</si>
  <si>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</si>
  <si>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</si>
  <si>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</si>
  <si>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</si>
  <si>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</si>
  <si>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</si>
  <si>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</si>
  <si>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</si>
  <si>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</si>
  <si>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</si>
  <si>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</si>
  <si>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</si>
  <si>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</si>
  <si>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</si>
  <si>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</si>
  <si>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</si>
  <si>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</si>
  <si>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</si>
  <si>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</si>
  <si>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</si>
  <si>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</si>
  <si>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</si>
  <si>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</si>
  <si>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</si>
  <si>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</si>
  <si>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</si>
  <si>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</si>
  <si>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</si>
  <si>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</si>
  <si>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</si>
  <si>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</si>
  <si>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</si>
  <si>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</si>
  <si>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</si>
  <si>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</si>
  <si>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</si>
  <si>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</si>
  <si>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</si>
  <si>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</si>
  <si>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</si>
  <si>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</si>
  <si>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</si>
  <si>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</si>
  <si>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</si>
  <si>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</si>
  <si>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</si>
  <si>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</si>
  <si>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</si>
  <si>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</si>
  <si>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</si>
  <si>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</si>
  <si>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</si>
  <si>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</si>
  <si>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</si>
  <si>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</si>
  <si>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</si>
  <si>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</si>
  <si>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</si>
  <si>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</si>
  <si>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</si>
  <si>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</si>
  <si>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</si>
  <si>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</si>
  <si>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</si>
  <si>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</si>
  <si>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</si>
  <si>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</si>
  <si>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</si>
  <si>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</si>
  <si>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</si>
  <si>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</si>
  <si>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</si>
  <si>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</si>
  <si>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</si>
  <si>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</si>
  <si>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</si>
  <si>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</si>
  <si>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</si>
  <si>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</si>
  <si>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</si>
  <si>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</si>
  <si>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</si>
  <si>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</si>
  <si>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</si>
  <si>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</si>
  <si>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</si>
  <si>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</si>
  <si>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</si>
  <si>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</si>
  <si>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</si>
  <si>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</si>
  <si>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</si>
  <si>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</si>
  <si>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</si>
  <si>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</si>
  <si>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</si>
  <si>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</si>
  <si>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</si>
  <si>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</si>
  <si>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</si>
  <si>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</si>
  <si>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</si>
  <si>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</si>
  <si>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</si>
  <si>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</si>
  <si>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</si>
  <si>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</si>
  <si>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</si>
  <si>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</si>
  <si>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</si>
  <si>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</si>
  <si>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</si>
  <si>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</si>
  <si>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</si>
  <si>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</si>
  <si>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</si>
  <si>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</si>
  <si>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</si>
  <si>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</si>
  <si>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</si>
  <si>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</si>
  <si>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</si>
  <si>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</si>
  <si>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</si>
  <si>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</si>
  <si>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</si>
  <si>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</si>
  <si>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</si>
  <si>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</si>
  <si>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</si>
  <si>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</si>
  <si>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</si>
  <si>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</si>
  <si>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</si>
  <si>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</si>
  <si>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</si>
  <si>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</si>
  <si>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</si>
  <si>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</si>
  <si>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</si>
  <si>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</si>
  <si>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</si>
  <si>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</si>
  <si>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</si>
  <si>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</si>
  <si>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</si>
  <si>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</si>
  <si>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</si>
  <si>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</si>
  <si>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</si>
  <si>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</si>
  <si>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</si>
  <si>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</si>
  <si>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</si>
  <si>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</si>
  <si>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</si>
  <si>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</si>
  <si>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</si>
  <si>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</si>
  <si>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</si>
  <si>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</si>
  <si>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</si>
  <si>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</si>
  <si>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</si>
  <si>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</si>
  <si>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</si>
  <si>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</si>
  <si>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</si>
  <si>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</si>
  <si>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</si>
  <si>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</si>
  <si>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</si>
  <si>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</si>
  <si>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</si>
  <si>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</si>
  <si>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</si>
  <si>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</si>
  <si>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</si>
  <si>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</si>
  <si>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</si>
  <si>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</si>
  <si>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</si>
  <si>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</si>
  <si>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</si>
  <si>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</si>
  <si>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</si>
  <si>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</si>
  <si>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</si>
  <si>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</si>
  <si>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</si>
  <si>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</si>
  <si>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</si>
  <si>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</si>
  <si>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</si>
  <si>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</si>
  <si>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</si>
  <si>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</si>
  <si>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</si>
  <si>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</si>
  <si>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</si>
  <si>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</si>
  <si>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</si>
  <si>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</si>
  <si>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</si>
  <si>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</si>
  <si>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</si>
  <si>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</si>
  <si>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</si>
  <si>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</si>
  <si>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</si>
  <si>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</si>
  <si>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</si>
  <si>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</si>
  <si>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</si>
  <si>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</si>
  <si>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</si>
  <si>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</si>
  <si>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</si>
  <si>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</si>
  <si>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</si>
  <si>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</si>
  <si>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</si>
  <si>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</si>
  <si>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</si>
  <si>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</si>
  <si>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</si>
  <si>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</si>
  <si>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</si>
  <si>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</si>
  <si>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</si>
  <si>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</si>
  <si>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</si>
  <si>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</si>
  <si>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</si>
  <si>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</si>
  <si>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</si>
  <si>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</si>
  <si>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</si>
  <si>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</si>
  <si>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</si>
  <si>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</si>
  <si>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</si>
  <si>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</si>
  <si>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</si>
  <si>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</si>
  <si>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</si>
  <si>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</si>
  <si>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</si>
  <si>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</si>
  <si>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</si>
  <si>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</si>
  <si>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</si>
  <si>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</si>
  <si>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</si>
  <si>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</si>
  <si>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</si>
  <si>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</si>
  <si>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</si>
  <si>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</si>
  <si>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</si>
  <si>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</si>
  <si>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</si>
  <si>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</si>
  <si>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</si>
  <si>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</si>
  <si>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</si>
  <si>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</si>
  <si>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</si>
  <si>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</si>
  <si>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</si>
  <si>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</si>
  <si>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</si>
  <si>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</si>
  <si>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</si>
  <si>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</si>
  <si>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</si>
  <si>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</si>
  <si>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</si>
  <si>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</si>
  <si>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</si>
  <si>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</si>
  <si>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</si>
  <si>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</si>
  <si>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</si>
  <si>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</si>
  <si>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</si>
  <si>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</si>
  <si>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</si>
  <si>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</si>
  <si>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</si>
  <si>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</si>
  <si>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</si>
  <si>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</si>
  <si>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</si>
  <si>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</si>
  <si>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</si>
  <si>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</si>
  <si>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</si>
  <si>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</si>
  <si>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</si>
  <si>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</si>
  <si>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</si>
  <si>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</si>
  <si>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</si>
  <si>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</si>
  <si>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</si>
  <si>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</si>
  <si>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</si>
  <si>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</si>
  <si>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</si>
  <si>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</si>
  <si>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</si>
  <si>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</si>
  <si>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</si>
  <si>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</si>
  <si>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</si>
  <si>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</si>
  <si>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</si>
  <si>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</si>
  <si>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</si>
  <si>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</si>
  <si>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</si>
  <si>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</si>
  <si>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</si>
  <si>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</si>
  <si>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</si>
  <si>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</si>
  <si>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</si>
  <si>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</si>
  <si>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</si>
  <si>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</si>
  <si>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</si>
  <si>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</si>
  <si>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</si>
  <si>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</si>
  <si>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</si>
  <si>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</si>
  <si>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</si>
  <si>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</si>
  <si>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</si>
  <si>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</si>
  <si>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</si>
  <si>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</si>
  <si>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</si>
  <si>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</si>
  <si>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</si>
  <si>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</si>
  <si>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</si>
  <si>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</si>
  <si>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</si>
  <si>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</si>
  <si>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</si>
  <si>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</si>
  <si>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</si>
  <si>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</si>
  <si>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</si>
  <si>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</si>
  <si>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</si>
  <si>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</si>
  <si>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</si>
  <si>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</si>
  <si>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</si>
  <si>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</si>
  <si>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</si>
  <si>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</si>
  <si>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</si>
  <si>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</si>
  <si>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</si>
  <si>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</si>
  <si>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</si>
  <si>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</si>
  <si>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</si>
  <si>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</si>
  <si>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</si>
  <si>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</si>
  <si>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</si>
  <si>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</si>
  <si>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</si>
  <si>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</si>
  <si>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</si>
  <si>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</si>
  <si>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</si>
  <si>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</si>
  <si>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</si>
  <si>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</si>
  <si>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</si>
  <si>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</si>
  <si>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</si>
  <si>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</si>
  <si>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</si>
  <si>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</si>
  <si>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</si>
  <si>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</si>
  <si>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</si>
  <si>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</si>
  <si>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</si>
  <si>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</si>
  <si>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</si>
  <si>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</si>
  <si>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</si>
  <si>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</si>
  <si>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</si>
  <si>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</si>
  <si>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</si>
  <si>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</si>
  <si>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</si>
  <si>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</si>
  <si>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</si>
  <si>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</si>
  <si>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</si>
  <si>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</si>
  <si>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</si>
  <si>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</si>
  <si>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</si>
  <si>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</si>
  <si>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</si>
  <si>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</si>
  <si>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</si>
  <si>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</si>
  <si>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</si>
  <si>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</si>
  <si>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</si>
  <si>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</si>
  <si>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</si>
  <si>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</si>
  <si>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</si>
  <si>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</si>
  <si>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</si>
  <si>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</si>
  <si>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</si>
  <si>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</si>
  <si>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</si>
  <si>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</si>
  <si>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</si>
  <si>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</si>
  <si>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</si>
  <si>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</si>
  <si>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</si>
  <si>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</si>
  <si>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</si>
  <si>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</si>
  <si>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</si>
  <si>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</si>
  <si>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</si>
  <si>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</si>
  <si>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</si>
  <si>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</si>
  <si>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</si>
  <si>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</si>
  <si>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</si>
  <si>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</si>
  <si>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</si>
  <si>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</si>
  <si>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</si>
  <si>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</si>
  <si>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</si>
  <si>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</si>
  <si>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</si>
  <si>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</si>
  <si>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</si>
  <si>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</si>
  <si>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</si>
  <si>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</si>
  <si>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</si>
  <si>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</si>
  <si>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</si>
  <si>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</si>
  <si>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</si>
  <si>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</si>
  <si>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</si>
  <si>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</si>
  <si>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</si>
  <si>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</si>
  <si>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</si>
  <si>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</si>
  <si>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</si>
  <si>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</si>
  <si>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</si>
  <si>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</si>
  <si>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</si>
  <si>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</si>
  <si>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</si>
  <si>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</si>
  <si>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</si>
  <si>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</si>
  <si>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</si>
  <si>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</si>
  <si>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</si>
  <si>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</si>
  <si>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</si>
  <si>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</si>
  <si>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</si>
  <si>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</si>
  <si>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</si>
  <si>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</si>
  <si>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</si>
  <si>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</si>
  <si>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</si>
  <si>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</si>
  <si>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</si>
  <si>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</si>
  <si>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</si>
  <si>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</si>
  <si>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</si>
  <si>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</si>
  <si>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</si>
  <si>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</si>
  <si>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</si>
  <si>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</si>
  <si>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</si>
  <si>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</si>
  <si>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</si>
  <si>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</si>
  <si>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</si>
  <si>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</si>
  <si>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</si>
  <si>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</si>
  <si>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</si>
  <si>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</si>
  <si>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</si>
  <si>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</si>
  <si>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</si>
  <si>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</si>
  <si>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</si>
  <si>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</si>
  <si>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</si>
  <si>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</si>
  <si>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</si>
  <si>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</si>
  <si>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</si>
  <si>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</si>
  <si>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</si>
  <si>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</si>
  <si>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</si>
  <si>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</si>
  <si>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</si>
  <si>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</si>
  <si>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</si>
  <si>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</si>
  <si>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</si>
  <si>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</si>
  <si>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</si>
  <si>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</si>
  <si>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</si>
  <si>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</si>
  <si>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</si>
  <si>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</si>
  <si>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</si>
  <si>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</si>
  <si>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</si>
  <si>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</si>
  <si>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</si>
  <si>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</si>
  <si>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</si>
  <si>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</si>
  <si>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</si>
  <si>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</si>
  <si>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</si>
  <si>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</si>
  <si>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</si>
  <si>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</si>
  <si>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</si>
  <si>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</si>
  <si>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</si>
  <si>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</si>
  <si>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</si>
  <si>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</si>
  <si>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</si>
  <si>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</si>
  <si>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</si>
  <si>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</si>
  <si>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</si>
  <si>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</si>
  <si>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</si>
  <si>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</si>
  <si>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</si>
  <si>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</si>
  <si>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</si>
  <si>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</si>
  <si>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</si>
  <si>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</si>
  <si>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</si>
  <si>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</si>
  <si>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</si>
  <si>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</si>
  <si>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</si>
  <si>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</si>
  <si>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</si>
  <si>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</si>
  <si>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</si>
  <si>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</si>
  <si>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</si>
  <si>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</si>
  <si>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</si>
  <si>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</si>
  <si>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</si>
  <si>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</si>
  <si>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</si>
  <si>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</si>
  <si>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</si>
  <si>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</si>
  <si>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</si>
  <si>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</si>
  <si>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</si>
  <si>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</si>
  <si>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</si>
  <si>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</si>
  <si>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</si>
  <si>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</si>
  <si>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</si>
  <si>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</si>
  <si>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</si>
  <si>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</si>
  <si>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</si>
  <si>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</si>
  <si>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</si>
  <si>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</si>
  <si>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</si>
  <si>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</si>
  <si>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</si>
  <si>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</si>
  <si>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</si>
  <si>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</si>
  <si>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</si>
  <si>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</si>
  <si>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</si>
  <si>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</si>
  <si>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</si>
  <si>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</si>
  <si>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</si>
  <si>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</si>
  <si>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</si>
  <si>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</si>
  <si>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</si>
  <si>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</si>
  <si>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</si>
  <si>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</si>
  <si>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</si>
  <si>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</si>
  <si>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</si>
  <si>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</si>
  <si>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</si>
  <si>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</si>
  <si>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</si>
  <si>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</si>
  <si>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</si>
  <si>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</si>
  <si>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</si>
  <si>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</si>
  <si>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</si>
  <si>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</si>
  <si>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</si>
  <si>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</si>
  <si>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</si>
  <si>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</si>
  <si>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</si>
  <si>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</si>
  <si>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</si>
  <si>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</si>
  <si>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</si>
  <si>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</si>
  <si>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</si>
  <si>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</si>
  <si>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</si>
  <si>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</si>
  <si>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</si>
  <si>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</si>
  <si>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</si>
  <si>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</si>
  <si>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</si>
  <si>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</si>
  <si>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</si>
  <si>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</si>
  <si>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</si>
  <si>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</si>
  <si>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</si>
  <si>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</si>
  <si>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</si>
  <si>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</si>
  <si>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</si>
  <si>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</si>
  <si>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</si>
  <si>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</si>
  <si>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</si>
  <si>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</si>
  <si>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</si>
  <si>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</si>
  <si>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</si>
  <si>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</si>
  <si>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</si>
  <si>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</si>
  <si>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</si>
  <si>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</si>
  <si>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</si>
  <si>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</si>
  <si>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</si>
  <si>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</si>
  <si>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</si>
  <si>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</si>
  <si>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</si>
  <si>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</si>
  <si>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</si>
  <si>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</si>
  <si>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</si>
  <si>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</si>
  <si>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</si>
  <si>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</si>
  <si>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</si>
  <si>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</si>
  <si>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</si>
  <si>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</si>
  <si>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</si>
  <si>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</si>
  <si>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</si>
  <si>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</si>
  <si>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</si>
  <si>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</si>
  <si>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</si>
  <si>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</si>
  <si>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</si>
  <si>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</si>
  <si>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</si>
  <si>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</si>
  <si>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</si>
  <si>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</si>
  <si>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</si>
  <si>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</si>
  <si>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</si>
  <si>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</si>
  <si>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</si>
  <si>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</si>
  <si>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</si>
  <si>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</si>
  <si>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</si>
  <si>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</si>
  <si>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</si>
  <si>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</si>
  <si>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</si>
  <si>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</si>
  <si>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</si>
  <si>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</si>
  <si>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</si>
  <si>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</si>
  <si>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</si>
  <si>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</si>
  <si>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</si>
  <si>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</si>
  <si>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</si>
  <si>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</si>
  <si>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</si>
  <si>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</si>
  <si>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</si>
  <si>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</si>
  <si>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</si>
  <si>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</si>
  <si>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</si>
  <si>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</si>
  <si>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</si>
  <si>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</si>
  <si>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</si>
  <si>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</si>
  <si>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</si>
  <si>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</si>
  <si>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</si>
  <si>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</si>
  <si>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</si>
  <si>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</si>
  <si>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</si>
  <si>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</si>
  <si>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</si>
  <si>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</si>
  <si>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</si>
  <si>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</si>
  <si>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</si>
  <si>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</si>
  <si>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</si>
  <si>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</si>
  <si>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</si>
  <si>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</si>
  <si>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</si>
  <si>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</si>
  <si>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</si>
  <si>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</si>
  <si>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</si>
  <si>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</si>
  <si>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</si>
  <si>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</si>
  <si>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</si>
  <si>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</si>
  <si>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</si>
  <si>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</si>
  <si>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</si>
  <si>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</si>
  <si>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</si>
  <si>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</si>
  <si>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</si>
  <si>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</si>
  <si>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</si>
  <si>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</si>
  <si>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</si>
  <si>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</si>
  <si>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</si>
  <si>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</si>
  <si>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</si>
  <si>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</si>
  <si>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</si>
  <si>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</si>
  <si>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</si>
  <si>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</si>
  <si>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</si>
  <si>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</si>
  <si>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</si>
  <si>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</si>
  <si>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</si>
  <si>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</si>
  <si>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</si>
  <si>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</si>
  <si>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</si>
  <si>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</si>
  <si>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</si>
  <si>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</si>
  <si>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</si>
  <si>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</si>
  <si>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</si>
  <si>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</si>
  <si>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</si>
  <si>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</si>
  <si>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</si>
  <si>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</si>
  <si>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</si>
  <si>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</si>
  <si>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</si>
  <si>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</si>
  <si>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</si>
  <si>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</si>
  <si>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</si>
  <si>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</si>
  <si>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</si>
  <si>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</si>
  <si>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</si>
  <si>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</si>
  <si>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</si>
  <si>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</si>
  <si>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</si>
  <si>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</si>
  <si>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</si>
  <si>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</si>
  <si>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</si>
  <si>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</si>
  <si>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</si>
  <si>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</si>
  <si>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</si>
  <si>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</si>
  <si>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</si>
  <si>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</si>
  <si>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</si>
  <si>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</si>
  <si>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</si>
  <si>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</si>
  <si>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</si>
  <si>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</si>
  <si>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</si>
  <si>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</si>
  <si>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</si>
  <si>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</si>
  <si>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</si>
  <si>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</si>
  <si>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</si>
  <si>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</si>
  <si>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</si>
  <si>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</si>
  <si>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</si>
  <si>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</si>
  <si>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</si>
  <si>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</si>
  <si>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</si>
  <si>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</si>
  <si>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</si>
  <si>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</si>
  <si>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</si>
  <si>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</si>
  <si>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</si>
  <si>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</si>
  <si>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</si>
  <si>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</si>
  <si>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</si>
  <si>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</si>
  <si>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</si>
  <si>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</si>
  <si>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</si>
  <si>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</si>
  <si>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</si>
  <si>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</si>
  <si>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</si>
  <si>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</si>
  <si>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</si>
  <si>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</si>
  <si>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</si>
  <si>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</si>
  <si>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</si>
  <si>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</si>
  <si>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</si>
  <si>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</si>
  <si>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</si>
  <si>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</si>
  <si>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</si>
  <si>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</si>
  <si>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</si>
  <si>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</si>
  <si>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</si>
  <si>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</si>
  <si>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</si>
  <si>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</si>
  <si>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</si>
  <si>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</si>
  <si>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</si>
  <si>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</si>
  <si>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</si>
  <si>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</si>
  <si>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</si>
  <si>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</si>
  <si>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</si>
  <si>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</si>
  <si>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</si>
  <si>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</si>
  <si>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</si>
  <si>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</si>
  <si>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</si>
  <si>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</si>
  <si>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</si>
  <si>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</si>
  <si>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</si>
  <si>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</si>
  <si>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</si>
  <si>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</si>
  <si>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</si>
  <si>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</si>
  <si>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</si>
  <si>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</si>
  <si>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</si>
  <si>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</si>
  <si>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</si>
  <si>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</si>
  <si>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</si>
  <si>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</si>
  <si>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</si>
  <si>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</si>
  <si>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</si>
  <si>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</si>
  <si>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</si>
  <si>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</si>
  <si>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</si>
  <si>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</si>
  <si>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</si>
  <si>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</si>
  <si>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</si>
  <si>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</si>
  <si>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</si>
  <si>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</si>
  <si>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</si>
  <si>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</si>
  <si>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</si>
  <si>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</si>
  <si>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</si>
  <si>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</si>
  <si>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</si>
  <si>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</si>
  <si>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</si>
  <si>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</si>
  <si>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</si>
  <si>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</si>
  <si>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</si>
  <si>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</si>
  <si>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</si>
  <si>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</si>
  <si>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</si>
  <si>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</si>
  <si>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</si>
  <si>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</si>
  <si>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</si>
  <si>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</si>
  <si>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</si>
  <si>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</si>
  <si>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</si>
  <si>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</si>
  <si>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</si>
  <si>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</si>
  <si>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</si>
  <si>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</si>
  <si>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</si>
  <si>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</si>
  <si>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</si>
  <si>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</si>
  <si>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</si>
  <si>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</si>
  <si>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</si>
  <si>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</si>
  <si>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</si>
  <si>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</si>
  <si>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</si>
  <si>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</si>
  <si>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</si>
  <si>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</si>
  <si>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</si>
  <si>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</si>
  <si>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</si>
  <si>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</si>
  <si>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</si>
  <si>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</si>
  <si>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</si>
  <si>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</si>
  <si>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</si>
  <si>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</si>
  <si>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</si>
  <si>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</si>
  <si>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</si>
  <si>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</si>
  <si>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</si>
  <si>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</si>
  <si>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</si>
  <si>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</si>
  <si>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</si>
  <si>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</si>
  <si>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</si>
  <si>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</si>
  <si>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</si>
  <si>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</si>
  <si>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</si>
  <si>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</si>
  <si>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</si>
  <si>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</si>
  <si>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</si>
  <si>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</si>
  <si>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</si>
  <si>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</si>
  <si>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</si>
  <si>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</si>
  <si>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</si>
  <si>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</si>
  <si>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</si>
  <si>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</si>
  <si>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</si>
  <si>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</si>
  <si>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</si>
  <si>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</si>
  <si>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</si>
  <si>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</si>
  <si>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</si>
  <si>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</si>
  <si>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</si>
  <si>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</si>
  <si>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</si>
  <si>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</si>
  <si>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</si>
  <si>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</si>
  <si>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</si>
  <si>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</si>
  <si>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</si>
  <si>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</si>
  <si>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</si>
  <si>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</si>
  <si>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</si>
  <si>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</si>
  <si>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</si>
  <si>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</si>
  <si>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</si>
  <si>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</si>
  <si>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</si>
  <si>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</si>
  <si>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</si>
  <si>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</si>
  <si>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</si>
  <si>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</si>
  <si>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</si>
  <si>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</si>
  <si>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</si>
  <si>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</si>
  <si>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</si>
  <si>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</si>
  <si>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</si>
  <si>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</si>
  <si>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</si>
  <si>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</si>
  <si>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</si>
  <si>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</si>
  <si>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</si>
  <si>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</si>
  <si>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</si>
  <si>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</si>
  <si>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</si>
  <si>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</si>
  <si>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</si>
  <si>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</si>
  <si>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</si>
  <si>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</si>
  <si>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</si>
  <si>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</si>
  <si>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</si>
  <si>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</si>
  <si>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</si>
  <si>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</si>
  <si>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</si>
  <si>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</si>
  <si>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</si>
  <si>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</si>
  <si>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</si>
  <si>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</si>
  <si>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</si>
  <si>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</si>
  <si>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</si>
  <si>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</si>
  <si>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</si>
  <si>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</si>
  <si>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</si>
  <si>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</si>
  <si>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</si>
  <si>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</si>
  <si>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</si>
  <si>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</si>
  <si>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</si>
  <si>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</si>
  <si>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</si>
  <si>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</si>
  <si>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</si>
  <si>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</si>
  <si>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</si>
  <si>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</si>
  <si>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</si>
  <si>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</si>
  <si>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</si>
  <si>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</si>
  <si>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</si>
  <si>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</si>
  <si>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</si>
  <si>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</si>
  <si>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</si>
  <si>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</si>
  <si>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</si>
  <si>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</si>
  <si>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</si>
  <si>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</si>
  <si>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</si>
  <si>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</si>
  <si>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</si>
  <si>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</si>
  <si>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</si>
  <si>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</si>
  <si>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</si>
  <si>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</si>
  <si>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</si>
  <si>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</si>
  <si>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</si>
  <si>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</si>
  <si>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</si>
  <si>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</si>
  <si>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</si>
  <si>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</si>
  <si>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</si>
  <si>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</si>
  <si>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</si>
  <si>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</si>
  <si>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</si>
  <si>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</si>
  <si>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</si>
  <si>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</si>
  <si>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</si>
  <si>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</si>
  <si>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</si>
  <si>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</si>
  <si>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</si>
  <si>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</si>
  <si>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</si>
  <si>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</si>
  <si>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</si>
  <si>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</si>
  <si>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</si>
  <si>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</si>
  <si>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</si>
  <si>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</si>
  <si>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</si>
  <si>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</si>
  <si>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</si>
  <si>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</si>
  <si>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</si>
  <si>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</si>
  <si>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</si>
  <si>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</si>
  <si>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</si>
  <si>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</si>
  <si>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</si>
  <si>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</si>
  <si>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</si>
  <si>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</si>
  <si>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</si>
  <si>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</si>
  <si>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</si>
  <si>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</si>
  <si>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</si>
  <si>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</si>
  <si>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</si>
  <si>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</si>
  <si>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</si>
  <si>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</si>
  <si>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</si>
  <si>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</si>
  <si>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</si>
  <si>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</si>
  <si>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</si>
  <si>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</si>
  <si>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</si>
  <si>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</si>
  <si>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</si>
  <si>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</si>
  <si>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</si>
  <si>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</si>
  <si>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</si>
  <si>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</si>
  <si>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</si>
  <si>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</si>
  <si>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</si>
  <si>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</si>
  <si>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</si>
  <si>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</si>
  <si>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</si>
  <si>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</si>
  <si>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</si>
  <si>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</si>
  <si>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</si>
  <si>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</si>
  <si>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</si>
  <si>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</si>
  <si>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</si>
  <si>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</si>
  <si>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</si>
  <si>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</si>
  <si>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</si>
  <si>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</si>
  <si>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</si>
  <si>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</si>
  <si>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</si>
  <si>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</si>
  <si>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</si>
  <si>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</si>
  <si>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</si>
  <si>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</si>
  <si>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</si>
  <si>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</si>
  <si>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</si>
  <si>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</si>
  <si>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</si>
  <si>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</si>
  <si>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</si>
  <si>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</si>
  <si>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</si>
  <si>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</si>
  <si>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</si>
  <si>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</si>
  <si>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</si>
  <si>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</si>
  <si>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</si>
  <si>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</si>
  <si>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</si>
  <si>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</si>
  <si>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</si>
  <si>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</si>
  <si>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</si>
  <si>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</si>
  <si>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</si>
  <si>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</si>
  <si>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</si>
  <si>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</si>
  <si>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</si>
  <si>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</si>
  <si>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</si>
  <si>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</si>
  <si>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</si>
  <si>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</si>
  <si>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</si>
  <si>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</si>
  <si>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</si>
  <si>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</si>
  <si>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</si>
  <si>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</si>
  <si>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</si>
  <si>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</si>
  <si>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</si>
  <si>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</si>
  <si>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</si>
  <si>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</si>
  <si>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</si>
  <si>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</si>
  <si>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</si>
  <si>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</si>
  <si>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</si>
  <si>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</si>
  <si>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</si>
  <si>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</si>
  <si>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</si>
  <si>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</si>
  <si>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</si>
  <si>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</si>
  <si>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</si>
  <si>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</si>
  <si>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</si>
  <si>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</si>
  <si>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</si>
  <si>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</si>
  <si>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</si>
  <si>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</si>
  <si>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</si>
  <si>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</si>
  <si>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</si>
  <si>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</si>
  <si>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</si>
  <si>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</si>
  <si>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</si>
  <si>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</si>
  <si>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</si>
  <si>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</si>
  <si>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</si>
  <si>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</si>
  <si>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</si>
  <si>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</si>
  <si>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</si>
  <si>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</si>
  <si>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</si>
  <si>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</si>
  <si>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</si>
  <si>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</si>
  <si>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</si>
  <si>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</si>
  <si>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</si>
  <si>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</si>
  <si>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</si>
  <si>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</si>
  <si>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</si>
  <si>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</si>
  <si>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</si>
  <si>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</si>
  <si>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</si>
  <si>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</si>
  <si>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</si>
  <si>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</si>
  <si>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</si>
  <si>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</si>
  <si>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</si>
  <si>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</si>
  <si>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</si>
  <si>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</si>
  <si>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</si>
  <si>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</si>
  <si>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</si>
  <si>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</si>
  <si>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</si>
  <si>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</si>
  <si>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</si>
  <si>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</si>
  <si>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</si>
  <si>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</si>
  <si>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</si>
  <si>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</si>
  <si>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</si>
  <si>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</si>
  <si>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</si>
  <si>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</si>
  <si>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</si>
  <si>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</si>
  <si>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</si>
  <si>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</si>
  <si>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</si>
  <si>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</si>
  <si>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</si>
  <si>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</si>
  <si>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</si>
  <si>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</si>
  <si>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</si>
  <si>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</si>
  <si>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</si>
  <si>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</si>
  <si>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</si>
  <si>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</si>
  <si>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</si>
  <si>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</si>
  <si>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</si>
  <si>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</si>
  <si>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</si>
  <si>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</si>
  <si>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</si>
  <si>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</si>
  <si>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</si>
  <si>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</si>
  <si>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</si>
  <si>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</si>
  <si>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</si>
  <si>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</si>
  <si>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</si>
  <si>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</si>
  <si>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</si>
  <si>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</si>
  <si>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</si>
  <si>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</si>
  <si>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</si>
  <si>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</si>
  <si>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</si>
  <si>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</si>
  <si>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</si>
  <si>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</si>
  <si>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</si>
  <si>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</si>
  <si>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</si>
  <si>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</si>
  <si>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</si>
  <si>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</si>
  <si>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</si>
  <si>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</si>
  <si>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</si>
  <si>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</si>
  <si>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</si>
  <si>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</si>
  <si>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</si>
  <si>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</si>
  <si>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</si>
  <si>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</si>
  <si>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</si>
  <si>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</si>
  <si>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</si>
  <si>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</si>
  <si>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</si>
  <si>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</si>
  <si>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</si>
  <si>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</si>
  <si>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</si>
  <si>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</si>
  <si>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</si>
  <si>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</si>
  <si>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</si>
  <si>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</si>
  <si>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</si>
  <si>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</si>
  <si>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</si>
  <si>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</si>
  <si>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</si>
  <si>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</si>
  <si>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</si>
  <si>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</si>
  <si>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</si>
  <si>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</si>
  <si>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</si>
  <si>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</si>
  <si>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</si>
  <si>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</si>
  <si>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</si>
  <si>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</si>
  <si>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</si>
  <si>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</si>
  <si>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</si>
  <si>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</si>
  <si>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</si>
  <si>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</si>
  <si>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</si>
  <si>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</si>
  <si>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</si>
  <si>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</si>
  <si>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</si>
  <si>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</si>
  <si>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</si>
  <si>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</si>
  <si>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</si>
  <si>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</si>
  <si>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</si>
  <si>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</si>
  <si>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</si>
  <si>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</si>
  <si>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</si>
  <si>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</si>
  <si>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</si>
  <si>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</si>
  <si>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</si>
  <si>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</si>
  <si>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</si>
  <si>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</si>
  <si>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</si>
  <si>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</si>
  <si>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</si>
  <si>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</si>
  <si>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</si>
  <si>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</si>
  <si>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</si>
  <si>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</si>
  <si>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</si>
  <si>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</si>
  <si>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</si>
  <si>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</si>
  <si>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</si>
  <si>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</si>
  <si>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</si>
  <si>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</si>
  <si>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</si>
  <si>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</si>
  <si>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</si>
  <si>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</si>
  <si>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</si>
  <si>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</si>
  <si>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</si>
  <si>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</si>
  <si>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</si>
  <si>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</si>
  <si>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</si>
  <si>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</si>
  <si>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</si>
  <si>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</si>
  <si>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</si>
  <si>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</si>
  <si>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</si>
  <si>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</si>
  <si>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</si>
  <si>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</si>
  <si>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</si>
  <si>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</si>
  <si>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</si>
  <si>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</si>
  <si>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</si>
  <si>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</si>
  <si>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</si>
  <si>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</si>
  <si>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</si>
  <si>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</si>
  <si>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</si>
  <si>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</si>
  <si>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</si>
  <si>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</si>
  <si>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</si>
  <si>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</si>
  <si>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</si>
  <si>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</si>
  <si>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</si>
  <si>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</si>
  <si>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</si>
  <si>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</si>
  <si>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</si>
  <si>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</si>
  <si>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</si>
  <si>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</si>
  <si>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</si>
  <si>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</si>
  <si>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</si>
  <si>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</si>
  <si>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</si>
  <si>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</si>
  <si>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</si>
  <si>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</si>
  <si>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</si>
  <si>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</si>
  <si>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</si>
  <si>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</si>
  <si>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</si>
  <si>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</si>
  <si>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</si>
  <si>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</si>
  <si>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</si>
  <si>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</si>
  <si>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</si>
  <si>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</si>
  <si>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</si>
  <si>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</si>
  <si>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</si>
  <si>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</si>
  <si>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</si>
  <si>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</si>
  <si>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</si>
  <si>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</si>
  <si>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</si>
  <si>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</si>
  <si>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</si>
  <si>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</si>
  <si>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</si>
  <si>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</si>
  <si>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</si>
  <si>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</si>
  <si>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</si>
  <si>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</si>
  <si>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</si>
  <si>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</si>
  <si>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</si>
  <si>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</si>
  <si>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</si>
  <si>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</si>
  <si>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</si>
  <si>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</si>
  <si>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</si>
  <si>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</si>
  <si>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</si>
  <si>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</si>
  <si>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</si>
  <si>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</si>
  <si>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</si>
  <si>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</si>
  <si>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</si>
  <si>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</si>
  <si>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</si>
  <si>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</si>
  <si>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</si>
  <si>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</si>
  <si>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</si>
  <si>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</si>
  <si>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</si>
  <si>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</si>
  <si>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</si>
  <si>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</si>
  <si>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</si>
  <si>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</si>
  <si>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</si>
  <si>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</si>
  <si>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</si>
  <si>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</si>
  <si>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</si>
  <si>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</si>
  <si>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</si>
  <si>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</si>
  <si>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</si>
  <si>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</si>
  <si>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</si>
  <si>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</si>
  <si>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</si>
  <si>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</si>
  <si>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</si>
  <si>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</si>
  <si>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</si>
  <si>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</si>
  <si>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</si>
  <si>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</si>
  <si>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</si>
  <si>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</si>
  <si>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</si>
  <si>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</si>
  <si>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</si>
  <si>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</si>
  <si>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</si>
  <si>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</si>
  <si>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</si>
  <si>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</si>
  <si>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</si>
  <si>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</si>
  <si>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</si>
  <si>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</si>
  <si>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</si>
  <si>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</si>
  <si>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</si>
  <si>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</si>
  <si>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</si>
  <si>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</si>
  <si>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</si>
  <si>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</si>
  <si>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</si>
  <si>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</si>
  <si>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</si>
  <si>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</si>
  <si>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</si>
  <si>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</si>
  <si>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</si>
  <si>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</si>
  <si>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</si>
  <si>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</si>
  <si>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</si>
  <si>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</si>
  <si>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</si>
  <si>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</si>
  <si>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</si>
  <si>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</si>
  <si>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</si>
  <si>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</si>
  <si>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</si>
  <si>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</si>
  <si>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</si>
  <si>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</si>
  <si>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</si>
  <si>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</si>
  <si>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</si>
  <si>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</si>
  <si>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</si>
  <si>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</si>
  <si>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</si>
  <si>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</si>
  <si>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</si>
  <si>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</si>
  <si>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</si>
  <si>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</si>
  <si>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</si>
  <si>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</si>
  <si>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</si>
  <si>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</si>
  <si>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</si>
  <si>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</si>
  <si>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</si>
  <si>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</si>
  <si>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</si>
  <si>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</si>
  <si>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</si>
  <si>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</si>
  <si>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</si>
  <si>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</si>
  <si>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</si>
  <si>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</si>
  <si>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</si>
  <si>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</si>
  <si>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</si>
  <si>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</si>
  <si>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</si>
  <si>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</si>
  <si>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</si>
  <si>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</si>
  <si>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</si>
  <si>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</si>
  <si>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</si>
  <si>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</si>
  <si>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</si>
  <si>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</si>
  <si>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</si>
  <si>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</si>
  <si>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</si>
  <si>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</si>
  <si>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</si>
  <si>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</si>
  <si>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</si>
  <si>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</si>
  <si>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</si>
  <si>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</si>
  <si>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</si>
  <si>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</si>
  <si>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</si>
  <si>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</si>
  <si>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</si>
  <si>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</si>
  <si>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</si>
  <si>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</si>
  <si>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</si>
  <si>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</si>
  <si>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</si>
  <si>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</si>
  <si>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</si>
  <si>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</si>
  <si>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</si>
  <si>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</si>
  <si>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</si>
  <si>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</si>
  <si>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</si>
  <si>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</si>
  <si>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</si>
  <si>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</si>
  <si>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</si>
  <si>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</si>
  <si>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</si>
  <si>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</si>
  <si>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</si>
  <si>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</si>
  <si>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</si>
  <si>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</si>
  <si>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</si>
  <si>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</si>
  <si>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</si>
  <si>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</si>
  <si>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</si>
  <si>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</si>
  <si>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</si>
  <si>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</si>
  <si>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</si>
  <si>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</si>
  <si>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</si>
  <si>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</si>
  <si>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</si>
  <si>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</si>
  <si>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</si>
  <si>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</si>
  <si>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</si>
  <si>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</si>
  <si>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</si>
  <si>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</si>
  <si>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</si>
  <si>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</si>
  <si>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</si>
  <si>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</si>
  <si>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</si>
  <si>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</si>
  <si>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</si>
  <si>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</si>
  <si>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</si>
  <si>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</si>
  <si>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</si>
  <si>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</si>
  <si>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</si>
  <si>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</si>
  <si>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</si>
  <si>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</si>
  <si>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</si>
  <si>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</si>
  <si>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</si>
  <si>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</si>
  <si>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</si>
  <si>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</si>
  <si>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</si>
  <si>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</si>
  <si>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</si>
  <si>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</si>
  <si>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</si>
  <si>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</si>
  <si>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</si>
  <si>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</si>
  <si>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</si>
  <si>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</si>
  <si>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</si>
  <si>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</si>
  <si>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</si>
  <si>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</si>
  <si>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</si>
  <si>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</si>
  <si>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</si>
  <si>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</si>
  <si>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</si>
  <si>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</si>
  <si>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</si>
  <si>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</si>
  <si>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</si>
  <si>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</si>
  <si>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</si>
  <si>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</si>
  <si>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</si>
  <si>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</si>
  <si>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</si>
  <si>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</si>
  <si>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</si>
  <si>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</si>
  <si>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</si>
  <si>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</si>
  <si>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</si>
  <si>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</si>
  <si>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</si>
  <si>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</si>
  <si>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</si>
  <si>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</si>
  <si>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</si>
  <si>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</si>
  <si>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</si>
  <si>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</si>
  <si>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</si>
  <si>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</si>
  <si>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</si>
  <si>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</si>
  <si>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</si>
  <si>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</si>
  <si>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</si>
  <si>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</si>
  <si>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</si>
  <si>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</si>
  <si>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</si>
  <si>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</si>
  <si>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</si>
  <si>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</si>
  <si>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</si>
  <si>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</si>
  <si>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</si>
  <si>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</si>
  <si>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</si>
  <si>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</si>
  <si>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</si>
  <si>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</si>
  <si>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</si>
  <si>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</si>
  <si>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</si>
  <si>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</si>
  <si>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</si>
  <si>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</si>
  <si>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</si>
  <si>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</si>
  <si>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</si>
  <si>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</si>
  <si>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</si>
  <si>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</si>
  <si>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</si>
  <si>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</si>
  <si>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</si>
  <si>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</si>
  <si>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</si>
  <si>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</si>
  <si>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</si>
  <si>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</si>
  <si>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</si>
  <si>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</si>
  <si>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</si>
  <si>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</si>
  <si>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</si>
  <si>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</si>
  <si>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</si>
  <si>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</si>
  <si>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</si>
  <si>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</si>
  <si>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</si>
  <si>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</si>
  <si>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</si>
  <si>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</si>
  <si>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</si>
  <si>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</si>
  <si>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</si>
  <si>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</si>
  <si>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</si>
  <si>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</si>
  <si>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</si>
  <si>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</si>
  <si>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</si>
  <si>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</si>
  <si>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</si>
  <si>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</si>
  <si>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</si>
  <si>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</si>
  <si>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</si>
  <si>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</si>
  <si>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</si>
  <si>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</si>
  <si>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</si>
  <si>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</si>
  <si>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</si>
  <si>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</si>
  <si>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</si>
  <si>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</si>
  <si>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</si>
  <si>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</si>
  <si>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</si>
  <si>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</si>
  <si>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</si>
  <si>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</si>
  <si>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</si>
  <si>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</si>
  <si>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</si>
  <si>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</si>
  <si>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</si>
  <si>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</si>
  <si>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</si>
  <si>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</si>
  <si>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</si>
  <si>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</si>
  <si>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</si>
  <si>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</si>
  <si>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</si>
  <si>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</si>
  <si>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</si>
  <si>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</si>
  <si>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</si>
  <si>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</si>
  <si>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</si>
  <si>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</si>
  <si>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</si>
  <si>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</si>
  <si>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</si>
  <si>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</si>
  <si>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</si>
  <si>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</si>
  <si>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</si>
  <si>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</si>
  <si>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</si>
  <si>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</si>
  <si>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</si>
  <si>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</si>
  <si>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</si>
  <si>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</si>
  <si>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</si>
  <si>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</si>
  <si>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</si>
  <si>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</si>
  <si>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</si>
  <si>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</si>
  <si>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</si>
  <si>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</si>
  <si>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</si>
  <si>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</si>
  <si>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</si>
  <si>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</si>
  <si>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</si>
  <si>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</si>
  <si>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</si>
  <si>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</si>
  <si>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</si>
  <si>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</si>
  <si>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</si>
  <si>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</si>
  <si>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</si>
  <si>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</si>
  <si>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</si>
  <si>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</si>
  <si>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</si>
  <si>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</si>
  <si>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</si>
  <si>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</si>
  <si>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</si>
  <si>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</si>
  <si>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</si>
  <si>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</si>
  <si>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</si>
  <si>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</si>
  <si>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</si>
  <si>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</si>
  <si>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</si>
  <si>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</si>
  <si>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</si>
  <si>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</si>
  <si>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</si>
  <si>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</si>
  <si>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</si>
  <si>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</si>
  <si>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</si>
  <si>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</si>
  <si>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</si>
  <si>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</si>
  <si>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</si>
  <si>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</si>
  <si>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</si>
  <si>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</si>
  <si>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</si>
  <si>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</si>
  <si>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</si>
  <si>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</si>
  <si>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</si>
  <si>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</si>
  <si>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</si>
  <si>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</si>
  <si>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</si>
  <si>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</si>
  <si>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</si>
  <si>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</si>
  <si>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</si>
  <si>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</si>
  <si>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</si>
  <si>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</si>
  <si>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</si>
  <si>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</si>
  <si>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</si>
  <si>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</si>
  <si>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</si>
  <si>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</si>
  <si>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</si>
  <si>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</si>
  <si>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</si>
  <si>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</si>
  <si>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</si>
  <si>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</si>
  <si>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</si>
  <si>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</si>
  <si>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</si>
  <si>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</si>
  <si>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</si>
  <si>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</si>
  <si>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</si>
  <si>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</si>
  <si>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</si>
  <si>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</si>
  <si>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</si>
  <si>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</si>
  <si>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</si>
  <si>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</si>
  <si>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</si>
  <si>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</si>
  <si>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</si>
  <si>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</si>
  <si>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</si>
  <si>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</si>
  <si>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</si>
  <si>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</si>
  <si>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</si>
  <si>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</si>
  <si>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</si>
  <si>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</si>
  <si>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</si>
  <si>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</si>
  <si>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</si>
  <si>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</si>
  <si>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</si>
  <si>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</si>
  <si>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</si>
  <si>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</si>
  <si>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</si>
  <si>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</si>
  <si>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</si>
  <si>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</si>
  <si>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</si>
  <si>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</si>
  <si>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</si>
  <si>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</si>
  <si>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</si>
  <si>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</si>
  <si>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</si>
  <si>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</si>
  <si>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</si>
  <si>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</si>
  <si>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</si>
  <si>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</si>
  <si>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</si>
  <si>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</si>
  <si>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</si>
  <si>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</si>
  <si>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</si>
  <si>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</si>
  <si>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</si>
  <si>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</si>
  <si>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</si>
  <si>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</si>
  <si>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</si>
  <si>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</si>
  <si>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</si>
  <si>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</si>
  <si>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</si>
  <si>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</si>
  <si>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</si>
  <si>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</si>
  <si>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</si>
  <si>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</si>
  <si>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</si>
  <si>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</si>
  <si>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</si>
  <si>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</si>
  <si>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</si>
  <si>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</si>
  <si>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</si>
  <si>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</si>
  <si>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</si>
  <si>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</si>
  <si>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</si>
  <si>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</si>
  <si>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</si>
  <si>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</si>
  <si>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</si>
  <si>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</si>
  <si>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</si>
  <si>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</si>
  <si>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</si>
  <si>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</si>
  <si>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</si>
  <si>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</si>
  <si>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</si>
  <si>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</si>
  <si>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</si>
  <si>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</si>
  <si>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</si>
  <si>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</si>
  <si>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</si>
  <si>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</si>
  <si>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</si>
  <si>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</si>
  <si>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</si>
  <si>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</si>
  <si>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</si>
  <si>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</si>
  <si>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</si>
  <si>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</si>
  <si>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</si>
  <si>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</si>
  <si>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</si>
  <si>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</si>
  <si>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</si>
  <si>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</si>
  <si>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</si>
  <si>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</si>
  <si>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</si>
  <si>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</si>
  <si>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</si>
  <si>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</si>
  <si>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</si>
  <si>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</si>
  <si>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</si>
  <si>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</si>
  <si>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</si>
  <si>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</si>
  <si>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</si>
  <si>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</si>
  <si>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</si>
  <si>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</si>
  <si>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</si>
  <si>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</si>
  <si>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</si>
  <si>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</si>
  <si>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</si>
  <si>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</si>
  <si>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</si>
  <si>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</si>
  <si>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</si>
  <si>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</si>
  <si>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</si>
  <si>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</si>
  <si>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</si>
  <si>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</si>
  <si>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</si>
  <si>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</si>
  <si>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</si>
  <si>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</si>
  <si>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</si>
  <si>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</si>
  <si>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</si>
  <si>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</si>
  <si>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</si>
  <si>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</si>
  <si>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</si>
  <si>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</si>
  <si>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</si>
  <si>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</si>
  <si>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</si>
  <si>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</si>
  <si>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</si>
  <si>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</si>
  <si>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</si>
  <si>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</si>
  <si>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</si>
  <si>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</si>
  <si>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</si>
  <si>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</si>
  <si>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</si>
  <si>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</si>
  <si>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</si>
  <si>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</si>
  <si>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</si>
  <si>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</si>
  <si>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</si>
  <si>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</si>
  <si>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</si>
  <si>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</si>
  <si>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</si>
  <si>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</si>
  <si>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</si>
  <si>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</si>
  <si>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</si>
  <si>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</si>
  <si>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</si>
  <si>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</si>
  <si>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</si>
  <si>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</si>
  <si>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</si>
  <si>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</si>
  <si>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</si>
  <si>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</si>
  <si>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</si>
  <si>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</si>
  <si>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</si>
  <si>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</si>
  <si>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</si>
  <si>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</si>
  <si>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</si>
  <si>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</si>
  <si>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</si>
  <si>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</si>
  <si>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</si>
  <si>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</si>
  <si>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</si>
  <si>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</si>
  <si>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</si>
  <si>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</si>
  <si>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</si>
  <si>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</si>
  <si>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</si>
  <si>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</si>
  <si>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</si>
  <si>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</si>
  <si>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</si>
  <si>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</si>
  <si>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</si>
  <si>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</si>
  <si>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</si>
  <si>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</si>
  <si>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</si>
  <si>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</si>
  <si>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</si>
  <si>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</si>
  <si>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</si>
  <si>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</si>
  <si>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</si>
  <si>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</si>
  <si>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</si>
  <si>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</si>
  <si>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</si>
  <si>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</si>
  <si>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</si>
  <si>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</si>
  <si>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</si>
  <si>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</si>
  <si>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</si>
  <si>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</si>
  <si>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</si>
  <si>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</si>
  <si>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</si>
  <si>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</si>
  <si>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</si>
  <si>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</si>
  <si>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</si>
  <si>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</si>
  <si>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</si>
  <si>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</si>
  <si>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</si>
  <si>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</si>
  <si>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</si>
  <si>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</si>
  <si>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</si>
  <si>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</si>
  <si>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</si>
  <si>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</si>
  <si>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</si>
  <si>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</si>
  <si>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</si>
  <si>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</si>
  <si>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</si>
  <si>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</si>
  <si>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</si>
  <si>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</si>
  <si>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</si>
  <si>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</si>
  <si>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</si>
  <si>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</si>
  <si>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</si>
  <si>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</si>
  <si>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</si>
  <si>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</si>
  <si>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</si>
  <si>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</si>
  <si>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</si>
  <si>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</si>
  <si>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</si>
  <si>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</si>
  <si>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</si>
  <si>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</si>
  <si>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</si>
  <si>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</si>
  <si>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</si>
  <si>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</si>
  <si>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</si>
  <si>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</si>
  <si>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</si>
  <si>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</si>
  <si>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</si>
  <si>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</si>
  <si>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</si>
  <si>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</si>
  <si>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</si>
  <si>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</si>
  <si>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</si>
  <si>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</si>
  <si>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</si>
  <si>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</si>
  <si>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</si>
  <si>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</si>
  <si>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</si>
  <si>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</si>
  <si>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</si>
  <si>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</si>
  <si>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</si>
  <si>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</si>
  <si>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</si>
  <si>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</si>
  <si>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</si>
  <si>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</si>
  <si>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</si>
  <si>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</si>
  <si>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</si>
  <si>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</si>
  <si>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</si>
  <si>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</si>
  <si>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</si>
  <si>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</si>
  <si>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</si>
  <si>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</si>
  <si>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</si>
  <si>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</si>
  <si>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</si>
  <si>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</si>
  <si>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</si>
  <si>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</si>
  <si>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</si>
  <si>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</si>
  <si>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</si>
  <si>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</si>
  <si>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</si>
  <si>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</si>
  <si>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</si>
  <si>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</si>
  <si>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</si>
  <si>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</si>
  <si>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</si>
  <si>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</si>
  <si>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</si>
  <si>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</si>
  <si>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</si>
  <si>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</si>
  <si>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</si>
  <si>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</si>
  <si>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</si>
  <si>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</si>
  <si>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</si>
  <si>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</si>
  <si>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</si>
  <si>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</si>
  <si>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</si>
  <si>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</si>
  <si>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</si>
  <si>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</si>
  <si>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</si>
  <si>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</si>
  <si>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</si>
  <si>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</si>
  <si>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</si>
  <si>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</si>
  <si>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</si>
  <si>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</si>
  <si>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</si>
  <si>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</si>
  <si>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</si>
  <si>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</si>
  <si>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</si>
  <si>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</si>
  <si>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</si>
  <si>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</si>
  <si>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</si>
  <si>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</si>
  <si>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</si>
  <si>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</si>
  <si>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</si>
  <si>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</si>
  <si>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</si>
  <si>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</si>
  <si>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</si>
  <si>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</si>
  <si>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</si>
  <si>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</si>
  <si>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</si>
  <si>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</si>
  <si>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</si>
  <si>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</si>
  <si>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</si>
  <si>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</si>
  <si>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</si>
  <si>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</si>
  <si>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</si>
  <si>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</si>
  <si>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</si>
  <si>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</si>
  <si>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</si>
  <si>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</si>
  <si>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</si>
  <si>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</si>
  <si>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</si>
  <si>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</si>
  <si>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</si>
  <si>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</si>
  <si>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</si>
  <si>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</si>
  <si>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</si>
  <si>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</si>
  <si>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</si>
  <si>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</si>
  <si>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</si>
  <si>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</si>
  <si>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</si>
  <si>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</si>
  <si>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</si>
  <si>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</si>
  <si>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</si>
  <si>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</si>
  <si>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</si>
  <si>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</si>
  <si>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</si>
  <si>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</si>
  <si>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</si>
  <si>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</si>
  <si>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</si>
  <si>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</si>
  <si>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</si>
  <si>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</si>
  <si>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</si>
  <si>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</si>
  <si>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</si>
  <si>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</si>
  <si>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</si>
  <si>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</si>
  <si>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</si>
  <si>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</si>
  <si>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</si>
  <si>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</si>
  <si>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</si>
  <si>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</si>
  <si>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</si>
  <si>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</si>
  <si>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</si>
  <si>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</si>
  <si>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</si>
  <si>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</si>
  <si>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</si>
  <si>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</si>
  <si>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</si>
  <si>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</si>
  <si>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</si>
  <si>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</si>
  <si>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</si>
  <si>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</si>
  <si>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</si>
  <si>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</si>
  <si>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</si>
  <si>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</si>
  <si>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</si>
  <si>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</si>
  <si>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</si>
  <si>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</si>
  <si>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</si>
  <si>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</si>
  <si>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</si>
  <si>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</si>
  <si>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</si>
  <si>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</si>
  <si>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</si>
  <si>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</si>
  <si>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</si>
  <si>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</si>
  <si>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</si>
  <si>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</si>
  <si>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</si>
  <si>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</si>
  <si>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</si>
  <si>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</si>
  <si>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</si>
  <si>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</si>
  <si>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</si>
  <si>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</si>
  <si>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</si>
  <si>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</si>
  <si>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</si>
  <si>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</si>
  <si>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</si>
  <si>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</si>
  <si>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</si>
  <si>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</si>
  <si>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</si>
  <si>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</si>
  <si>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</si>
  <si>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</si>
  <si>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</si>
  <si>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</si>
  <si>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</si>
  <si>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</si>
  <si>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</si>
  <si>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</si>
  <si>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</si>
  <si>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</si>
  <si>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</si>
  <si>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</si>
  <si>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</si>
  <si>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</si>
  <si>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</si>
  <si>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</si>
  <si>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</si>
  <si>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</si>
  <si>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</si>
  <si>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</si>
  <si>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</si>
  <si>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</si>
  <si>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</si>
  <si>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</si>
  <si>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</si>
  <si>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</si>
  <si>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</si>
  <si>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</si>
  <si>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</si>
  <si>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</si>
  <si>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</si>
  <si>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</si>
  <si>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</si>
  <si>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</si>
  <si>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</si>
  <si>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</si>
  <si>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</si>
  <si>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</si>
  <si>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</si>
  <si>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</si>
  <si>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</si>
  <si>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</si>
  <si>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</si>
  <si>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</si>
  <si>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</si>
  <si>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</si>
  <si>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</si>
  <si>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</si>
  <si>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</si>
  <si>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</si>
  <si>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</si>
  <si>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</si>
  <si>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</si>
  <si>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</si>
  <si>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</si>
  <si>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</si>
  <si>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</si>
  <si>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</si>
  <si>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</si>
  <si>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</si>
  <si>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</si>
  <si>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</si>
  <si>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</si>
  <si>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</si>
  <si>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</si>
  <si>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</si>
  <si>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</si>
  <si>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</si>
  <si>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</si>
  <si>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</si>
  <si>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</si>
  <si>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</si>
  <si>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</si>
  <si>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</si>
  <si>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</si>
  <si>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</si>
  <si>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</si>
  <si>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</si>
  <si>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</si>
  <si>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</si>
  <si>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</si>
  <si>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</si>
  <si>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</si>
  <si>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</si>
  <si>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</si>
  <si>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</si>
  <si>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</si>
  <si>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</si>
  <si>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</si>
  <si>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</si>
  <si>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</si>
  <si>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</si>
  <si>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</si>
  <si>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</si>
  <si>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</si>
  <si>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</si>
  <si>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</si>
  <si>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</si>
  <si>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</si>
  <si>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</si>
  <si>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</si>
  <si>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</si>
  <si>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</si>
  <si>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</si>
  <si>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</si>
  <si>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</si>
  <si>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</si>
  <si>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</si>
  <si>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</si>
  <si>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</si>
  <si>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</si>
  <si>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</si>
  <si>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</si>
  <si>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</si>
  <si>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</si>
  <si>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</si>
  <si>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</si>
  <si>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</si>
  <si>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</si>
  <si>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</si>
  <si>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</si>
  <si>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</si>
  <si>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</si>
  <si>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</si>
  <si>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</si>
  <si>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</si>
  <si>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</si>
  <si>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</si>
  <si>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</si>
  <si>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</si>
  <si>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</si>
  <si>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</si>
  <si>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</si>
  <si>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</si>
  <si>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</si>
  <si>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</si>
  <si>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</si>
  <si>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</si>
  <si>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</si>
  <si>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</si>
  <si>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</si>
  <si>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</si>
  <si>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</si>
  <si>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</si>
  <si>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</si>
  <si>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</si>
  <si>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</si>
  <si>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</si>
  <si>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</si>
  <si>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</si>
  <si>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</si>
  <si>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</si>
  <si>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</si>
  <si>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</si>
  <si>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</si>
  <si>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</si>
  <si>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</si>
  <si>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</si>
  <si>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</si>
  <si>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</si>
  <si>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</si>
  <si>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</si>
  <si>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</si>
  <si>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</si>
  <si>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</si>
  <si>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</si>
  <si>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</si>
  <si>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</si>
  <si>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</si>
  <si>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</si>
  <si>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</si>
  <si>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</si>
  <si>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</si>
  <si>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</si>
  <si>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</si>
  <si>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</si>
  <si>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</si>
  <si>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</si>
  <si>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</si>
  <si>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</si>
  <si>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</si>
  <si>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</si>
  <si>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</si>
  <si>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</si>
  <si>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</si>
  <si>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</si>
  <si>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</si>
  <si>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</si>
  <si>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</si>
  <si>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</si>
  <si>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</si>
  <si>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</si>
  <si>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</si>
  <si>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</si>
  <si>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</si>
  <si>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</si>
  <si>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</si>
  <si>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</si>
  <si>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</si>
  <si>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</si>
  <si>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</si>
  <si>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</si>
  <si>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</si>
  <si>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</si>
  <si>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</si>
  <si>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</si>
  <si>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</si>
  <si>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</si>
  <si>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</si>
  <si>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</si>
  <si>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</si>
  <si>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</si>
  <si>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</si>
  <si>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</si>
  <si>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</si>
  <si>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</si>
  <si>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</si>
  <si>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</si>
  <si>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</si>
  <si>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</si>
  <si>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</si>
  <si>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</si>
  <si>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</si>
  <si>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</si>
  <si>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</si>
  <si>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</si>
  <si>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</si>
  <si>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</si>
  <si>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</si>
  <si>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</si>
  <si>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</si>
  <si>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</si>
  <si>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</si>
  <si>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</si>
  <si>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</si>
  <si>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</si>
  <si>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</si>
  <si>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</si>
  <si>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</si>
  <si>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</si>
  <si>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</si>
  <si>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</si>
  <si>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</si>
  <si>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</si>
  <si>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</si>
  <si>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</si>
  <si>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</si>
  <si>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</si>
  <si>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</si>
  <si>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</si>
  <si>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</si>
  <si>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</si>
  <si>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</si>
  <si>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</si>
  <si>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</si>
  <si>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</si>
  <si>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</si>
  <si>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</si>
  <si>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</si>
  <si>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</si>
  <si>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</si>
  <si>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</si>
  <si>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</si>
  <si>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</si>
  <si>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</si>
  <si>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</si>
  <si>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</si>
  <si>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</si>
  <si>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</si>
  <si>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</si>
  <si>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</si>
  <si>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</si>
  <si>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</si>
  <si>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</si>
  <si>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</si>
  <si>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</si>
  <si>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</si>
  <si>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</si>
  <si>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</si>
  <si>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</si>
  <si>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</si>
  <si>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</si>
  <si>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</si>
  <si>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</si>
  <si>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</si>
  <si>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</si>
  <si>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</si>
  <si>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</si>
  <si>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</si>
  <si>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</si>
  <si>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</si>
  <si>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</si>
  <si>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</si>
  <si>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</si>
  <si>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</si>
  <si>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</si>
  <si>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</si>
  <si>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</si>
  <si>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</si>
  <si>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</si>
  <si>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</si>
  <si>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</si>
  <si>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</si>
  <si>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</si>
  <si>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</si>
  <si>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</si>
  <si>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</si>
  <si>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</si>
  <si>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</si>
  <si>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</si>
  <si>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</si>
  <si>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</si>
  <si>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</si>
  <si>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</si>
  <si>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</si>
  <si>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</si>
  <si>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</si>
  <si>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</si>
  <si>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</si>
  <si>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</si>
  <si>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</si>
  <si>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</si>
  <si>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</si>
  <si>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</si>
  <si>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</si>
  <si>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</si>
  <si>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</si>
  <si>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</si>
  <si>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</si>
  <si>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</si>
  <si>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</si>
  <si>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</si>
  <si>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</si>
  <si>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</si>
  <si>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</si>
  <si>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</si>
  <si>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</si>
  <si>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</si>
  <si>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</si>
  <si>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</si>
  <si>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</si>
  <si>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</si>
  <si>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</si>
  <si>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</si>
  <si>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</si>
  <si>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</si>
  <si>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</si>
  <si>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</si>
  <si>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</si>
  <si>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</si>
  <si>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</si>
  <si>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</si>
  <si>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</si>
  <si>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</si>
  <si>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</si>
  <si>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</si>
  <si>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</si>
  <si>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</si>
  <si>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</si>
  <si>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</si>
  <si>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</si>
  <si>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</si>
  <si>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</si>
  <si>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</si>
  <si>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</si>
  <si>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</si>
  <si>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</si>
  <si>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</si>
  <si>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</si>
  <si>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</si>
  <si>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</si>
  <si>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</si>
  <si>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</si>
  <si>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</si>
  <si>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</si>
  <si>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</si>
  <si>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</si>
  <si>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</si>
  <si>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</si>
  <si>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</si>
  <si>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</si>
  <si>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</si>
  <si>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</si>
  <si>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</si>
  <si>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</si>
  <si>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</si>
  <si>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</si>
  <si>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</si>
  <si>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</si>
  <si>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</si>
  <si>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</si>
  <si>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</si>
  <si>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</si>
  <si>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</si>
  <si>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</si>
  <si>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</si>
  <si>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</si>
  <si>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</si>
  <si>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</si>
  <si>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</si>
  <si>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</si>
  <si>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</si>
  <si>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</si>
  <si>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</si>
  <si>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</si>
  <si>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</si>
  <si>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</si>
  <si>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</si>
  <si>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</si>
  <si>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</si>
  <si>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</si>
  <si>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</si>
  <si>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</si>
  <si>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</si>
  <si>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</si>
  <si>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</si>
  <si>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</si>
  <si>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</si>
  <si>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</si>
  <si>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</si>
  <si>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</si>
  <si>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</si>
  <si>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</si>
  <si>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</si>
  <si>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</si>
  <si>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</si>
  <si>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</si>
  <si>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</si>
  <si>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</si>
  <si>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</si>
  <si>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</si>
  <si>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</si>
  <si>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</si>
  <si>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</si>
  <si>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</si>
  <si>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</si>
  <si>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</si>
  <si>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</si>
  <si>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</si>
  <si>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</si>
  <si>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</si>
  <si>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</si>
  <si>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</si>
  <si>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</si>
  <si>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</si>
  <si>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</si>
  <si>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</si>
  <si>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</si>
  <si>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</si>
  <si>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</si>
  <si>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</si>
  <si>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</si>
  <si>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</si>
  <si>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</si>
  <si>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</si>
  <si>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</si>
  <si>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</si>
  <si>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</si>
  <si>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</si>
  <si>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</si>
  <si>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</si>
  <si>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</si>
  <si>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</si>
  <si>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</si>
  <si>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</si>
  <si>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</si>
  <si>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</si>
  <si>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</si>
  <si>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</si>
  <si>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</si>
  <si>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</si>
  <si>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</si>
  <si>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</si>
  <si>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</si>
  <si>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</si>
  <si>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</si>
  <si>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</si>
  <si>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</si>
  <si>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</si>
  <si>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</si>
  <si>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</si>
  <si>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</si>
  <si>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</si>
  <si>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</si>
  <si>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</si>
  <si>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</si>
  <si>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</si>
  <si>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</si>
  <si>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</si>
  <si>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</si>
  <si>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</si>
  <si>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</si>
  <si>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</si>
  <si>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</si>
  <si>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</si>
  <si>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</si>
  <si>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</si>
  <si>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</si>
  <si>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</si>
  <si>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</si>
  <si>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</si>
  <si>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</si>
  <si>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</si>
  <si>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</si>
  <si>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</si>
  <si>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</si>
  <si>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</si>
  <si>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</si>
  <si>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</si>
  <si>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</si>
  <si>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</si>
  <si>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</si>
  <si>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</si>
  <si>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</si>
  <si>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</si>
  <si>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</si>
  <si>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</si>
  <si>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</si>
  <si>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</si>
  <si>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</si>
  <si>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</si>
  <si>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</si>
  <si>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</si>
  <si>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</si>
  <si>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</si>
  <si>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</si>
  <si>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</si>
  <si>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</si>
  <si>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</si>
  <si>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</si>
  <si>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</si>
  <si>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</si>
  <si>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</si>
  <si>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</si>
  <si>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</si>
  <si>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</si>
  <si>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</si>
  <si>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</si>
  <si>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</si>
  <si>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</si>
  <si>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</si>
  <si>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</si>
  <si>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</si>
  <si>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</si>
  <si>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</si>
  <si>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</si>
  <si>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</si>
  <si>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</si>
  <si>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</si>
  <si>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</si>
  <si>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</si>
  <si>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</si>
  <si>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</si>
  <si>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</si>
  <si>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</si>
  <si>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</si>
  <si>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</si>
  <si>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</si>
  <si>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</si>
  <si>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</si>
  <si>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</si>
  <si>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</si>
  <si>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</si>
  <si>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</si>
  <si>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</si>
  <si>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</si>
  <si>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</si>
  <si>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</si>
  <si>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</si>
  <si>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</si>
  <si>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</si>
  <si>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</si>
  <si>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</si>
  <si>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</si>
  <si>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</si>
  <si>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</si>
  <si>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</si>
  <si>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</si>
  <si>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</si>
  <si>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</si>
  <si>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</si>
  <si>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</si>
  <si>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</si>
  <si>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</si>
  <si>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</si>
  <si>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</si>
  <si>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</si>
  <si>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</si>
  <si>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</si>
  <si>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</si>
  <si>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</si>
  <si>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</si>
  <si>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</si>
  <si>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</si>
  <si>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</si>
  <si>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</si>
  <si>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</si>
  <si>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</si>
  <si>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</si>
  <si>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</si>
  <si>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</si>
  <si>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</si>
  <si>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</si>
  <si>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</si>
  <si>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</si>
  <si>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</si>
  <si>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</si>
  <si>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</si>
  <si>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</si>
  <si>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</si>
  <si>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</si>
  <si>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</si>
  <si>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</si>
  <si>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</si>
  <si>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</si>
  <si>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</si>
  <si>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</si>
  <si>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</si>
  <si>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</si>
  <si>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</si>
  <si>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</si>
  <si>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</si>
  <si>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</si>
  <si>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</si>
  <si>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</si>
  <si>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</si>
  <si>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</si>
  <si>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</si>
  <si>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</si>
  <si>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</si>
  <si>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</si>
  <si>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</si>
  <si>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</si>
  <si>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</si>
  <si>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</si>
  <si>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</si>
  <si>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</si>
  <si>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</si>
  <si>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</si>
  <si>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</si>
  <si>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</si>
  <si>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</si>
  <si>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</si>
  <si>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</si>
  <si>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</si>
  <si>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</si>
  <si>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</si>
  <si>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</si>
  <si>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</si>
  <si>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</si>
  <si>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</si>
  <si>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</si>
  <si>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</si>
  <si>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</si>
  <si>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</si>
  <si>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</si>
  <si>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</si>
  <si>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</si>
  <si>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</si>
  <si>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</si>
  <si>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</si>
  <si>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</si>
  <si>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</si>
  <si>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</si>
  <si>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</si>
  <si>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</si>
  <si>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</si>
  <si>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</si>
  <si>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</si>
  <si>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</si>
  <si>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</si>
  <si>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</si>
  <si>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</si>
  <si>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</si>
  <si>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</si>
  <si>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</si>
  <si>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</si>
  <si>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</si>
  <si>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</si>
  <si>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</si>
  <si>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</si>
  <si>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</si>
  <si>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</si>
  <si>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</si>
  <si>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</si>
  <si>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</si>
  <si>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</si>
  <si>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</si>
  <si>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</si>
  <si>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</si>
  <si>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</si>
  <si>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</si>
  <si>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</si>
  <si>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</si>
  <si>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</si>
  <si>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</si>
  <si>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</si>
  <si>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</si>
  <si>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</si>
  <si>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</si>
  <si>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</si>
  <si>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</si>
  <si>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</si>
  <si>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</si>
  <si>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</si>
  <si>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</si>
  <si>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</si>
  <si>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</si>
  <si>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</si>
  <si>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</si>
  <si>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</si>
  <si>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</si>
  <si>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</si>
  <si>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</si>
  <si>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</si>
  <si>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</si>
  <si>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</si>
  <si>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</si>
  <si>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</si>
  <si>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</si>
  <si>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</si>
  <si>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</si>
  <si>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</si>
  <si>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</si>
  <si>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</si>
  <si>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</si>
  <si>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</si>
  <si>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</si>
  <si>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</si>
  <si>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</si>
  <si>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</si>
  <si>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</si>
  <si>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</si>
  <si>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</si>
  <si>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</si>
  <si>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</si>
  <si>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</si>
  <si>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</si>
  <si>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</si>
  <si>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</si>
  <si>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</si>
  <si>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</si>
  <si>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</si>
  <si>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</si>
  <si>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</si>
  <si>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</si>
  <si>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</si>
  <si>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</si>
  <si>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</si>
  <si>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</si>
  <si>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</si>
  <si>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</si>
  <si>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</si>
  <si>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</si>
  <si>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</si>
  <si>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</si>
  <si>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</si>
  <si>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</si>
  <si>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</si>
  <si>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</si>
  <si>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</si>
  <si>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</si>
  <si>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</si>
  <si>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</si>
  <si>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</si>
  <si>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</si>
  <si>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</si>
  <si>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</si>
  <si>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</si>
  <si>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</si>
  <si>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</si>
  <si>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</si>
  <si>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</si>
  <si>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</si>
  <si>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</si>
  <si>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</si>
  <si>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</si>
  <si>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</si>
  <si>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</si>
  <si>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</si>
  <si>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</si>
  <si>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</si>
  <si>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</si>
  <si>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</si>
  <si>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</si>
  <si>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</si>
  <si>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</si>
  <si>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</si>
  <si>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</si>
  <si>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</si>
  <si>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</si>
  <si>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</si>
  <si>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</si>
  <si>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</si>
  <si>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</si>
  <si>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</si>
  <si>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</si>
  <si>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</si>
  <si>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</si>
  <si>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</si>
  <si>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</si>
  <si>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</si>
  <si>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</si>
  <si>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</si>
  <si>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</si>
  <si>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</si>
  <si>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</si>
  <si>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</si>
  <si>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</si>
  <si>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</si>
  <si>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</si>
  <si>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</si>
  <si>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</si>
  <si>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</si>
  <si>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</si>
  <si>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</si>
  <si>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</si>
  <si>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</si>
  <si>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</si>
  <si>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</si>
  <si>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</si>
  <si>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</si>
  <si>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</si>
  <si>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</si>
  <si>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</si>
  <si>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</si>
  <si>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</si>
  <si>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</si>
  <si>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</si>
  <si>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</si>
  <si>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</si>
  <si>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</si>
  <si>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</si>
  <si>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</si>
  <si>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</si>
  <si>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</si>
  <si>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</si>
  <si>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</si>
  <si>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</si>
  <si>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</si>
  <si>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</si>
  <si>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</si>
  <si>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</si>
  <si>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</si>
  <si>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</si>
  <si>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</si>
  <si>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</si>
  <si>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</si>
  <si>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</si>
  <si>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</si>
  <si>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</si>
  <si>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</si>
  <si>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</si>
  <si>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</si>
  <si>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</si>
  <si>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</si>
  <si>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</si>
  <si>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</si>
  <si>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</si>
  <si>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</si>
  <si>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</si>
  <si>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</si>
  <si>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</si>
  <si>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</si>
  <si>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</si>
  <si>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</si>
  <si>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</si>
  <si>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</si>
  <si>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</si>
  <si>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</si>
  <si>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</si>
  <si>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</si>
  <si>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</si>
  <si>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</si>
  <si>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</si>
  <si>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</si>
  <si>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</si>
  <si>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</si>
  <si>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</si>
  <si>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</si>
  <si>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</si>
  <si>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</si>
  <si>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</si>
  <si>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</si>
  <si>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</si>
  <si>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</si>
  <si>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</si>
  <si>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</si>
  <si>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</si>
  <si>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</si>
  <si>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</si>
  <si>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</si>
  <si>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</si>
  <si>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</si>
  <si>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</si>
  <si>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</si>
  <si>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</si>
  <si>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</si>
  <si>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</si>
  <si>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</si>
  <si>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</si>
  <si>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</si>
  <si>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</si>
  <si>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</si>
  <si>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</si>
  <si>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</si>
  <si>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</si>
  <si>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</si>
  <si>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</si>
  <si>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</si>
  <si>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</si>
  <si>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</si>
  <si>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</si>
  <si>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</si>
  <si>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</si>
  <si>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</si>
  <si>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</si>
  <si>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</si>
  <si>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</si>
  <si>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</si>
  <si>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</si>
  <si>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</si>
  <si>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</si>
  <si>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</si>
  <si>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</si>
  <si>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</si>
  <si>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</si>
  <si>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</si>
  <si>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</si>
  <si>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</si>
  <si>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</si>
  <si>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</si>
  <si>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</si>
  <si>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</si>
  <si>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</si>
  <si>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</si>
  <si>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</si>
  <si>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</si>
  <si>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</si>
  <si>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</si>
  <si>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</si>
  <si>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</si>
  <si>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</si>
  <si>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</si>
  <si>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</si>
  <si>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</si>
  <si>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</si>
  <si>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</si>
  <si>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</si>
  <si>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</si>
  <si>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</si>
  <si>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</si>
  <si>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</si>
  <si>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</si>
  <si>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</si>
  <si>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</si>
  <si>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</si>
  <si>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</si>
  <si>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</si>
  <si>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</si>
  <si>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</si>
  <si>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</si>
  <si>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</si>
  <si>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</si>
  <si>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</si>
  <si>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</si>
  <si>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</si>
  <si>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</si>
  <si>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</si>
  <si>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</si>
  <si>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</si>
  <si>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</si>
  <si>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</si>
  <si>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</si>
  <si>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</si>
  <si>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</si>
  <si>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</si>
  <si>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</si>
  <si>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</si>
  <si>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</si>
  <si>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</si>
  <si>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</si>
  <si>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</si>
  <si>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</si>
  <si>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</si>
  <si>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</si>
  <si>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</si>
  <si>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</si>
  <si>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</si>
  <si>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</si>
  <si>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</si>
  <si>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</si>
  <si>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</si>
  <si>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</si>
  <si>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</si>
  <si>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</si>
  <si>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</si>
  <si>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</si>
  <si>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</si>
  <si>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</si>
  <si>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</si>
  <si>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</si>
  <si>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</si>
  <si>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</si>
  <si>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</si>
  <si>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</si>
  <si>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</si>
  <si>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</si>
  <si>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</si>
  <si>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</si>
  <si>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</si>
  <si>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</si>
  <si>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</si>
  <si>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</si>
  <si>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</si>
  <si>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</si>
  <si>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</si>
  <si>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</si>
  <si>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</si>
  <si>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</si>
  <si>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</si>
  <si>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</si>
  <si>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</si>
  <si>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</si>
  <si>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</si>
  <si>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</si>
  <si>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</si>
  <si>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</si>
  <si>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</si>
  <si>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</si>
  <si>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</si>
  <si>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</si>
  <si>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</si>
  <si>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</si>
  <si>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</si>
  <si>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</si>
  <si>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</si>
  <si>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</si>
  <si>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</si>
  <si>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</si>
  <si>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</si>
  <si>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</si>
  <si>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</si>
  <si>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</si>
  <si>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</si>
  <si>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</si>
  <si>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</si>
  <si>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</si>
  <si>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</si>
  <si>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</si>
  <si>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</si>
  <si>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</si>
  <si>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</si>
  <si>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</si>
  <si>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</si>
  <si>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</si>
  <si>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</si>
  <si>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</si>
  <si>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</si>
  <si>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</si>
  <si>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</si>
  <si>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</si>
  <si>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</si>
  <si>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</si>
  <si>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</si>
  <si>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</si>
  <si>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</si>
  <si>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</si>
  <si>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</si>
  <si>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</si>
  <si>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</si>
  <si>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</si>
  <si>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</si>
  <si>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</si>
  <si>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</si>
  <si>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</si>
  <si>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</si>
  <si>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</si>
  <si>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</si>
  <si>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</si>
  <si>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</si>
  <si>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</si>
  <si>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</si>
  <si>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</si>
  <si>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</si>
  <si>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</si>
  <si>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</si>
  <si>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</si>
  <si>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</si>
  <si>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</si>
  <si>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</si>
  <si>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</si>
  <si>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</si>
  <si>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</si>
  <si>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</si>
  <si>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</si>
  <si>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</si>
  <si>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</si>
  <si>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</si>
  <si>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</si>
  <si>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</si>
  <si>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</si>
  <si>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</si>
  <si>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</si>
  <si>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</si>
  <si>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</si>
  <si>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</si>
  <si>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</si>
  <si>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</si>
  <si>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</si>
  <si>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</si>
  <si>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</si>
  <si>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</si>
  <si>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</si>
  <si>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</si>
  <si>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</si>
  <si>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</si>
  <si>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</si>
  <si>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</si>
  <si>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</si>
  <si>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</si>
  <si>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</si>
  <si>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</si>
  <si>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</si>
  <si>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</si>
  <si>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</si>
  <si>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</si>
  <si>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</si>
  <si>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</si>
  <si>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</si>
  <si>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</si>
  <si>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</si>
  <si>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</si>
  <si>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</si>
  <si>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</si>
  <si>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</si>
  <si>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</si>
  <si>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</si>
  <si>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</si>
  <si>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</si>
  <si>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</si>
  <si>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</si>
  <si>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</si>
  <si>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</si>
  <si>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</si>
  <si>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</si>
  <si>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</si>
  <si>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</si>
  <si>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</si>
  <si>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</si>
  <si>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</si>
  <si>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</si>
  <si>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</si>
  <si>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</si>
  <si>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</si>
  <si>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</si>
  <si>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</si>
  <si>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</si>
  <si>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</si>
  <si>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</si>
  <si>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</si>
  <si>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</si>
  <si>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</si>
  <si>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</si>
  <si>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</si>
  <si>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</si>
  <si>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</si>
  <si>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</si>
  <si>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</si>
  <si>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</si>
  <si>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</si>
  <si>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</si>
  <si>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</si>
  <si>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</si>
  <si>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</si>
  <si>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</si>
  <si>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</si>
  <si>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</si>
  <si>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</si>
  <si>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</si>
  <si>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</si>
  <si>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</si>
  <si>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</si>
  <si>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</si>
  <si>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</si>
  <si>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</si>
  <si>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</si>
  <si>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</si>
  <si>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</si>
  <si>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</si>
  <si>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</si>
  <si>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</si>
  <si>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</si>
  <si>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</si>
  <si>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</si>
  <si>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</si>
  <si>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</si>
  <si>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</si>
  <si>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</si>
  <si>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</si>
  <si>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</si>
  <si>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</si>
  <si>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</si>
  <si>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</si>
  <si>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</si>
  <si>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</si>
  <si>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</si>
  <si>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</si>
  <si>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</si>
  <si>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</si>
  <si>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</si>
  <si>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</si>
  <si>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</si>
  <si>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</si>
  <si>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</si>
  <si>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</si>
  <si>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</si>
  <si>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</si>
  <si>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</si>
  <si>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</si>
  <si>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</si>
  <si>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</si>
  <si>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</si>
  <si>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</si>
  <si>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</si>
  <si>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</si>
  <si>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</si>
  <si>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</si>
  <si>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</si>
  <si>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</si>
  <si>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</si>
  <si>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</si>
  <si>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</si>
  <si>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</si>
  <si>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</si>
  <si>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</si>
  <si>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</si>
  <si>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</si>
  <si>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</si>
  <si>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</si>
  <si>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</si>
  <si>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</si>
  <si>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</si>
  <si>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</si>
  <si>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</si>
  <si>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</si>
  <si>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</si>
  <si>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</si>
  <si>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</si>
  <si>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</si>
  <si>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</si>
  <si>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</si>
  <si>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</si>
  <si>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</si>
  <si>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</si>
  <si>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</si>
  <si>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</si>
  <si>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</si>
  <si>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</si>
  <si>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</si>
  <si>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</si>
  <si>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</si>
  <si>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</si>
  <si>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</si>
  <si>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</si>
  <si>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</si>
  <si>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</si>
  <si>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</si>
  <si>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</si>
  <si>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</si>
  <si>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</si>
  <si>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</si>
  <si>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</si>
  <si>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</si>
  <si>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</si>
  <si>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</si>
  <si>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</si>
  <si>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</si>
  <si>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</si>
  <si>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</si>
  <si>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</si>
  <si>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</si>
  <si>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</si>
  <si>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</si>
  <si>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</si>
  <si>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</si>
  <si>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</si>
  <si>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</si>
  <si>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</si>
  <si>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</si>
  <si>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</si>
  <si>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</si>
  <si>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</si>
  <si>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</si>
  <si>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</si>
  <si>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</si>
  <si>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</si>
  <si>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</si>
  <si>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</si>
  <si>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</si>
  <si>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</si>
  <si>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</si>
  <si>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</si>
  <si>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</si>
  <si>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</si>
  <si>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</si>
  <si>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</si>
  <si>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</si>
  <si>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</si>
  <si>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</si>
  <si>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</si>
  <si>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</si>
  <si>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</si>
  <si>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</si>
  <si>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</si>
  <si>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</si>
  <si>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</si>
  <si>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</si>
  <si>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</si>
  <si>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</si>
  <si>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</si>
  <si>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</si>
  <si>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</si>
  <si>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</si>
  <si>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</si>
  <si>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</si>
  <si>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</si>
  <si>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</si>
  <si>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</si>
  <si>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</si>
  <si>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</si>
  <si>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</si>
  <si>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</si>
  <si>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</si>
  <si>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</si>
  <si>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</si>
  <si>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</si>
  <si>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</si>
  <si>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</si>
  <si>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</si>
  <si>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</si>
  <si>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</si>
  <si>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</si>
  <si>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</si>
  <si>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</si>
  <si>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</si>
  <si>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</si>
  <si>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</si>
  <si>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</si>
  <si>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</si>
  <si>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</si>
  <si>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</si>
  <si>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</si>
  <si>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</si>
  <si>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</si>
  <si>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</si>
  <si>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</si>
  <si>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</si>
  <si>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</si>
  <si>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</si>
  <si>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</si>
  <si>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</si>
  <si>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</si>
  <si>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</si>
  <si>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</si>
  <si>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</si>
  <si>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</si>
  <si>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</si>
  <si>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</si>
  <si>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</si>
  <si>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</si>
  <si>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</si>
  <si>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</si>
  <si>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</si>
  <si>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</si>
  <si>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</si>
  <si>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</si>
  <si>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</si>
  <si>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</si>
  <si>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</si>
  <si>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</si>
  <si>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</si>
  <si>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</si>
  <si>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</si>
  <si>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</si>
  <si>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</si>
  <si>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</si>
  <si>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</si>
  <si>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</si>
  <si>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</si>
  <si>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</si>
  <si>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</si>
  <si>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</si>
  <si>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</si>
  <si>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</si>
  <si>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</si>
  <si>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</si>
  <si>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</si>
  <si>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</si>
  <si>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</si>
  <si>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</si>
  <si>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</si>
  <si>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</si>
  <si>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</si>
  <si>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</si>
  <si>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</si>
  <si>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</si>
  <si>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</si>
  <si>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</si>
  <si>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</si>
  <si>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</si>
  <si>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</si>
  <si>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</si>
  <si>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</si>
  <si>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</si>
  <si>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</si>
  <si>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</si>
  <si>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</si>
  <si>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</si>
  <si>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</si>
  <si>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</si>
  <si>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</si>
  <si>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</si>
  <si>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</si>
  <si>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</si>
  <si>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</si>
  <si>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</si>
  <si>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</si>
  <si>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</si>
  <si>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</si>
  <si>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</si>
  <si>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</si>
  <si>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</si>
  <si>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</si>
  <si>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</si>
  <si>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</si>
  <si>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</si>
  <si>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</si>
  <si>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</si>
  <si>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</si>
  <si>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</si>
  <si>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</si>
  <si>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</si>
  <si>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</si>
  <si>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</si>
  <si>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</si>
  <si>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</si>
  <si>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</si>
  <si>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</si>
  <si>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</si>
  <si>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</si>
  <si>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</si>
  <si>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</si>
  <si>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</si>
  <si>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</si>
  <si>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</si>
  <si>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</si>
  <si>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</si>
  <si>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</si>
  <si>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</si>
  <si>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</si>
  <si>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</si>
  <si>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</si>
  <si>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</si>
  <si>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</si>
  <si>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</si>
  <si>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</si>
  <si>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</si>
  <si>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</si>
  <si>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</si>
  <si>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</si>
  <si>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</si>
  <si>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</si>
  <si>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</si>
  <si>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</si>
  <si>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</si>
  <si>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</si>
  <si>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</si>
  <si>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</si>
  <si>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</si>
  <si>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</si>
  <si>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</si>
  <si>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</si>
  <si>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</si>
  <si>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</si>
  <si>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</si>
  <si>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</si>
  <si>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</si>
  <si>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</si>
  <si>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</si>
  <si>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</si>
  <si>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</si>
  <si>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</si>
  <si>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</si>
  <si>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</si>
  <si>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</si>
  <si>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</si>
  <si>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</si>
  <si>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</si>
  <si>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</si>
  <si>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</si>
  <si>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</si>
  <si>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</si>
  <si>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</si>
  <si>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</si>
  <si>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</si>
  <si>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</si>
  <si>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</si>
  <si>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</si>
  <si>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</si>
  <si>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</si>
  <si>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</si>
  <si>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</si>
  <si>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</si>
  <si>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</si>
  <si>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</si>
  <si>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</si>
  <si>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</si>
  <si>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</si>
  <si>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</si>
  <si>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</si>
  <si>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</si>
  <si>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</si>
  <si>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</si>
  <si>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</si>
  <si>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</si>
  <si>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</si>
  <si>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</si>
  <si>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</si>
  <si>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</si>
  <si>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</si>
  <si>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</si>
  <si>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</si>
  <si>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</si>
  <si>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</si>
  <si>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</si>
  <si>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</si>
  <si>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</si>
  <si>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</si>
  <si>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</si>
  <si>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</si>
  <si>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</si>
  <si>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</si>
  <si>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</si>
  <si>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</si>
  <si>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</si>
  <si>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</si>
  <si>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</si>
  <si>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</si>
  <si>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</si>
  <si>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</si>
  <si>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</si>
  <si>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</si>
  <si>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</si>
  <si>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</si>
  <si>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</si>
  <si>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</si>
  <si>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</si>
  <si>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</si>
  <si>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</si>
  <si>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</si>
  <si>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</si>
  <si>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</si>
  <si>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</si>
  <si>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</si>
  <si>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</si>
  <si>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</si>
  <si>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</si>
  <si>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</si>
  <si>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</si>
  <si>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</si>
  <si>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</si>
  <si>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</si>
  <si>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</si>
  <si>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</si>
  <si>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</si>
  <si>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</si>
  <si>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</si>
  <si>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</si>
  <si>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</si>
  <si>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</si>
  <si>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</si>
  <si>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</si>
  <si>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</si>
  <si>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</si>
  <si>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</si>
  <si>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</si>
  <si>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</si>
  <si>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</si>
  <si>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</si>
  <si>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</si>
  <si>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</si>
  <si>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</si>
  <si>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</si>
  <si>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</si>
  <si>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</si>
  <si>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</si>
  <si>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</si>
  <si>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</si>
  <si>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</si>
  <si>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</si>
  <si>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</si>
  <si>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</si>
  <si>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</si>
  <si>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</si>
  <si>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</si>
  <si>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</si>
  <si>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</si>
  <si>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</si>
  <si>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</si>
  <si>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</si>
  <si>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</si>
  <si>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</si>
  <si>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</si>
  <si>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</si>
  <si>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</si>
  <si>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</si>
  <si>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</si>
  <si>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</si>
  <si>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</si>
  <si>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</si>
  <si>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</si>
  <si>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</si>
  <si>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</si>
  <si>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</si>
  <si>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</si>
  <si>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</si>
  <si>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</si>
  <si>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</si>
  <si>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</si>
  <si>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</si>
  <si>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</si>
  <si>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</si>
  <si>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</si>
  <si>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</si>
  <si>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</si>
  <si>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</si>
  <si>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</si>
  <si>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</si>
  <si>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</si>
  <si>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</si>
  <si>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</si>
  <si>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</si>
  <si>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</si>
  <si>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</si>
  <si>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</si>
  <si>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</si>
  <si>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</si>
  <si>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</si>
  <si>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</si>
  <si>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</si>
  <si>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</si>
  <si>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</si>
  <si>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</si>
  <si>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</si>
  <si>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</si>
  <si>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</si>
  <si>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</si>
  <si>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</si>
  <si>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</si>
  <si>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</si>
  <si>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</si>
  <si>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</si>
  <si>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</si>
  <si>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</si>
  <si>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</si>
  <si>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</si>
  <si>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</si>
  <si>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</si>
  <si>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</si>
  <si>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</si>
  <si>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</si>
  <si>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</si>
  <si>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</si>
  <si>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</si>
  <si>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</si>
  <si>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</si>
  <si>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</si>
  <si>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</si>
  <si>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</si>
  <si>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</si>
  <si>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</si>
  <si>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</si>
  <si>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</si>
  <si>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</si>
  <si>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</si>
  <si>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</si>
  <si>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</si>
  <si>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</si>
  <si>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</si>
  <si>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</si>
  <si>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</si>
  <si>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</si>
  <si>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</si>
  <si>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</si>
  <si>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</si>
  <si>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</si>
  <si>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</si>
  <si>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</si>
  <si>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</si>
  <si>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</si>
  <si>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</si>
  <si>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</si>
  <si>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</si>
  <si>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</si>
  <si>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</si>
  <si>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</si>
  <si>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</si>
  <si>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</si>
  <si>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</si>
  <si>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</si>
  <si>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</si>
  <si>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</si>
  <si>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</si>
  <si>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</si>
  <si>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</si>
  <si>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</si>
  <si>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</si>
  <si>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</si>
  <si>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</si>
  <si>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</si>
  <si>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</si>
  <si>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</si>
  <si>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</si>
  <si>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</si>
  <si>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</si>
  <si>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</si>
  <si>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</si>
  <si>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</si>
  <si>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</si>
  <si>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</si>
  <si>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</si>
  <si>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</si>
  <si>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</si>
  <si>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</si>
  <si>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</si>
  <si>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</si>
  <si>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</si>
  <si>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</si>
  <si>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</si>
  <si>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</si>
  <si>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</si>
  <si>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</si>
  <si>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</si>
  <si>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</si>
  <si>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</si>
  <si>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</si>
  <si>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</si>
  <si>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</si>
  <si>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</si>
  <si>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</si>
  <si>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</si>
  <si>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</si>
  <si>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</si>
  <si>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</si>
  <si>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</si>
  <si>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</si>
  <si>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</si>
  <si>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</si>
  <si>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</si>
  <si>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</si>
  <si>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</si>
  <si>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</si>
  <si>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</si>
  <si>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</si>
  <si>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</si>
  <si>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</si>
  <si>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</si>
  <si>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</si>
  <si>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</si>
  <si>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</si>
  <si>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</si>
  <si>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</si>
  <si>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</si>
  <si>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</si>
  <si>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</si>
  <si>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</si>
  <si>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</si>
  <si>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</si>
  <si>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</si>
  <si>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</si>
  <si>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</si>
  <si>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</si>
  <si>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</si>
  <si>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</si>
  <si>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</si>
  <si>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</si>
  <si>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</si>
  <si>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</si>
  <si>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</si>
  <si>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</si>
  <si>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</si>
  <si>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</si>
  <si>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</si>
  <si>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</si>
  <si>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</si>
  <si>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</si>
  <si>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</si>
  <si>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</si>
  <si>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</si>
  <si>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</si>
  <si>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</si>
  <si>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</si>
  <si>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</si>
  <si>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</si>
  <si>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</si>
  <si>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</si>
  <si>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</si>
  <si>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</si>
  <si>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</si>
  <si>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</si>
  <si>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</si>
  <si>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</si>
  <si>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</si>
  <si>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</si>
  <si>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</si>
  <si>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</si>
  <si>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</si>
  <si>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</si>
  <si>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</si>
  <si>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</si>
  <si>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</si>
  <si>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</si>
  <si>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</si>
  <si>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</si>
  <si>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</si>
  <si>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</si>
  <si>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</si>
  <si>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</si>
  <si>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</si>
  <si>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</si>
  <si>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</si>
  <si>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</si>
  <si>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</si>
  <si>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</si>
  <si>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</si>
  <si>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</si>
  <si>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</si>
  <si>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</si>
  <si>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</si>
  <si>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</si>
  <si>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</si>
  <si>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</si>
  <si>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</si>
  <si>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</si>
  <si>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</si>
  <si>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</si>
  <si>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</si>
  <si>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</si>
  <si>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</si>
  <si>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</si>
  <si>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</si>
  <si>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</si>
  <si>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</si>
  <si>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</si>
  <si>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</si>
  <si>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</si>
  <si>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</si>
  <si>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</si>
  <si>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</si>
  <si>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</si>
  <si>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</si>
  <si>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</si>
  <si>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</si>
  <si>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</si>
  <si>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</si>
  <si>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</si>
  <si>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</si>
  <si>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</si>
  <si>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</si>
  <si>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</si>
  <si>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</si>
  <si>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</si>
  <si>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</si>
  <si>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</si>
  <si>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</si>
  <si>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</si>
  <si>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</si>
  <si>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</si>
  <si>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</si>
  <si>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</si>
  <si>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</si>
  <si>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</si>
  <si>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</si>
  <si>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</si>
  <si>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</si>
  <si>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</si>
  <si>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</si>
  <si>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</si>
  <si>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</si>
  <si>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</si>
  <si>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</si>
  <si>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</si>
  <si>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</si>
  <si>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</si>
  <si>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</si>
  <si>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</si>
  <si>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</si>
  <si>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</si>
  <si>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</si>
  <si>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</si>
  <si>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</si>
  <si>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</si>
  <si>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</si>
  <si>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</si>
  <si>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</si>
  <si>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</si>
  <si>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</si>
  <si>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</si>
  <si>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</si>
  <si>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</si>
  <si>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</si>
  <si>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</si>
  <si>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</si>
  <si>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</si>
  <si>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</si>
  <si>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</si>
  <si>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</si>
  <si>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</si>
  <si>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</si>
  <si>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</si>
  <si>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</si>
  <si>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</si>
  <si>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</si>
  <si>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</si>
  <si>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</si>
  <si>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</si>
  <si>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</si>
  <si>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</si>
  <si>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</si>
  <si>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</si>
  <si>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</si>
  <si>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</si>
  <si>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</si>
  <si>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</si>
  <si>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</si>
  <si>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</si>
  <si>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</si>
  <si>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</si>
  <si>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</si>
  <si>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</si>
  <si>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</si>
  <si>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</si>
  <si>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</si>
  <si>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</si>
  <si>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</si>
  <si>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</si>
  <si>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</si>
  <si>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</si>
  <si>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</si>
  <si>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</si>
  <si>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</si>
  <si>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</si>
  <si>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</si>
  <si>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</si>
  <si>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</si>
  <si>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</si>
  <si>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</si>
  <si>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</si>
  <si>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</si>
  <si>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</si>
  <si>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</si>
  <si>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</si>
  <si>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</si>
  <si>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</si>
  <si>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</si>
  <si>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</si>
  <si>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</si>
  <si>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</si>
  <si>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</si>
  <si>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</si>
  <si>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</si>
  <si>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</si>
  <si>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</si>
  <si>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</si>
  <si>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</si>
  <si>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</si>
  <si>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</si>
  <si>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</si>
  <si>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</si>
  <si>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</si>
  <si>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</si>
  <si>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</si>
  <si>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</si>
  <si>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</si>
  <si>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</si>
  <si>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</si>
  <si>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</si>
  <si>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</si>
  <si>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</si>
  <si>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</si>
  <si>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</si>
  <si>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</si>
  <si>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</si>
  <si>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</si>
  <si>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</si>
  <si>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</si>
  <si>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</si>
  <si>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</si>
  <si>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</si>
  <si>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</si>
  <si>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</si>
  <si>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</si>
  <si>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</si>
  <si>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</si>
  <si>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</si>
  <si>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</si>
  <si>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</si>
  <si>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</si>
  <si>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</si>
  <si>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</si>
  <si>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</si>
  <si>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</si>
  <si>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</si>
  <si>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</si>
  <si>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</si>
  <si>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</si>
  <si>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</si>
  <si>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</si>
  <si>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</si>
  <si>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</si>
  <si>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</si>
  <si>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</si>
  <si>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</si>
  <si>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</si>
  <si>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</si>
  <si>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</si>
  <si>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</si>
  <si>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</si>
  <si>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</si>
  <si>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</si>
  <si>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</si>
  <si>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</si>
  <si>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</si>
  <si>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</si>
  <si>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</si>
  <si>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</si>
  <si>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</si>
  <si>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</si>
  <si>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</si>
  <si>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</si>
  <si>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</si>
  <si>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</si>
  <si>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</si>
  <si>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</si>
  <si>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</si>
  <si>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</si>
  <si>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</si>
  <si>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</si>
  <si>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</si>
  <si>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</si>
  <si>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</si>
  <si>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</si>
  <si>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</si>
  <si>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</si>
  <si>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</si>
  <si>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</si>
  <si>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</si>
  <si>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</si>
  <si>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</si>
  <si>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</si>
  <si>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</si>
  <si>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</si>
  <si>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</si>
  <si>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</si>
  <si>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</si>
  <si>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</si>
  <si>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</si>
  <si>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</si>
  <si>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</si>
  <si>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</si>
  <si>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</si>
  <si>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</si>
  <si>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</si>
  <si>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</si>
  <si>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</si>
  <si>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</si>
  <si>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</si>
  <si>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</si>
  <si>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</si>
  <si>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</si>
  <si>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</si>
  <si>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</si>
  <si>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</si>
  <si>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</si>
  <si>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</si>
  <si>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</si>
  <si>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</si>
  <si>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</si>
  <si>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</si>
  <si>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</si>
  <si>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</si>
  <si>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</si>
  <si>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</si>
  <si>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</si>
  <si>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</si>
  <si>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</si>
  <si>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</si>
  <si>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</si>
  <si>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</si>
  <si>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</si>
  <si>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</si>
  <si>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</si>
  <si>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</si>
  <si>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</si>
  <si>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</si>
  <si>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</si>
  <si>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</si>
  <si>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</si>
  <si>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</si>
  <si>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</si>
  <si>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</si>
  <si>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</si>
  <si>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</si>
  <si>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</si>
  <si>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</si>
  <si>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</si>
  <si>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</si>
  <si>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</si>
  <si>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</si>
  <si>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</si>
  <si>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</si>
  <si>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</si>
  <si>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</si>
  <si>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</si>
  <si>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</si>
  <si>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</si>
  <si>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</si>
  <si>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</si>
  <si>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</si>
  <si>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</si>
  <si>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</si>
  <si>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</si>
  <si>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</si>
  <si>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</si>
  <si>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</si>
  <si>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</si>
  <si>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</si>
  <si>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</si>
  <si>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</si>
  <si>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</si>
  <si>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</si>
  <si>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</si>
  <si>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</si>
  <si>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</si>
  <si>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</si>
  <si>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</si>
  <si>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</si>
  <si>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</si>
  <si>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</si>
  <si>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</si>
  <si>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</si>
  <si>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</si>
  <si>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</si>
  <si>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</si>
  <si>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</si>
  <si>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</si>
  <si>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</si>
  <si>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</si>
  <si>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</si>
  <si>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</si>
  <si>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</si>
  <si>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</si>
  <si>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</si>
  <si>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</si>
  <si>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</si>
  <si>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</si>
  <si>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</si>
  <si>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</si>
  <si>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</si>
  <si>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</si>
  <si>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</si>
  <si>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</si>
  <si>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</si>
  <si>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</si>
  <si>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</si>
  <si>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</si>
  <si>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</si>
  <si>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</si>
  <si>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</si>
  <si>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</si>
  <si>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</si>
  <si>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</si>
  <si>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</si>
  <si>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</si>
  <si>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</si>
  <si>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</si>
  <si>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</si>
  <si>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</si>
  <si>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</si>
  <si>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</si>
  <si>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</si>
  <si>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</si>
  <si>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</si>
  <si>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</si>
  <si>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</si>
  <si>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</si>
  <si>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</si>
  <si>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</si>
  <si>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</si>
  <si>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</si>
  <si>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</si>
  <si>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</si>
  <si>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</si>
  <si>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</si>
  <si>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</si>
  <si>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</si>
  <si>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</si>
  <si>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</si>
  <si>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</si>
  <si>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</si>
  <si>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</si>
  <si>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</si>
  <si>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</si>
  <si>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</si>
  <si>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</si>
  <si>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</si>
  <si>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</si>
  <si>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</si>
  <si>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</si>
  <si>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</si>
  <si>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</si>
  <si>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</si>
  <si>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</si>
  <si>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</si>
  <si>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</si>
  <si>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</si>
  <si>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</si>
  <si>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</si>
  <si>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</si>
  <si>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</si>
  <si>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</si>
  <si>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</si>
  <si>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</si>
  <si>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</si>
  <si>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</si>
  <si>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</si>
  <si>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</si>
  <si>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</si>
  <si>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</si>
  <si>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</si>
  <si>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</si>
  <si>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</si>
  <si>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</si>
  <si>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</si>
  <si>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</si>
  <si>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</si>
  <si>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</si>
  <si>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</si>
  <si>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</si>
  <si>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</si>
  <si>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</si>
  <si>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</si>
  <si>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</si>
  <si>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</si>
  <si>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</si>
  <si>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</si>
  <si>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</si>
  <si>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</si>
  <si>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</si>
  <si>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</si>
  <si>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</si>
  <si>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</si>
  <si>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</si>
  <si>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</si>
  <si>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</si>
  <si>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</si>
  <si>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</si>
  <si>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</si>
  <si>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</si>
  <si>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</si>
  <si>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</si>
  <si>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</si>
  <si>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</si>
  <si>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</si>
  <si>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</si>
  <si>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</si>
  <si>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</si>
  <si>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</si>
  <si>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</si>
  <si>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</si>
  <si>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</si>
  <si>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</si>
  <si>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</si>
  <si>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</si>
  <si>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</si>
  <si>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</si>
  <si>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</si>
  <si>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</si>
  <si>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</si>
  <si>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</si>
  <si>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</si>
  <si>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</si>
  <si>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</si>
  <si>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</si>
  <si>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</si>
  <si>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</si>
  <si>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</si>
  <si>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</si>
  <si>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</si>
  <si>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</si>
  <si>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</si>
  <si>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</si>
  <si>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</si>
  <si>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</si>
  <si>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</si>
  <si>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</si>
  <si>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</si>
  <si>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</si>
  <si>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</si>
  <si>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</si>
  <si>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</si>
  <si>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</si>
  <si>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</si>
  <si>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</si>
  <si>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</si>
  <si>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</si>
  <si>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</si>
  <si>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</si>
  <si>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</si>
  <si>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</si>
  <si>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</si>
  <si>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</si>
  <si>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</si>
  <si>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</si>
  <si>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</si>
  <si>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</si>
  <si>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</si>
  <si>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</si>
  <si>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</si>
  <si>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</si>
  <si>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</si>
  <si>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</si>
  <si>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</si>
  <si>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</si>
  <si>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</si>
  <si>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</si>
  <si>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</si>
  <si>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</si>
  <si>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</si>
  <si>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</si>
  <si>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</si>
  <si>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</si>
  <si>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</si>
  <si>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</si>
  <si>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</si>
  <si>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</si>
  <si>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</si>
  <si>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</si>
  <si>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</si>
  <si>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</si>
  <si>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</si>
  <si>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</si>
  <si>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</si>
  <si>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</si>
  <si>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</si>
  <si>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</si>
  <si>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</si>
  <si>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</si>
  <si>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</si>
  <si>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</si>
  <si>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</si>
  <si>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</si>
  <si>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</si>
  <si>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</si>
  <si>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</si>
  <si>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</si>
  <si>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</si>
  <si>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</si>
  <si>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</si>
  <si>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</si>
  <si>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</si>
  <si>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</si>
  <si>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</si>
  <si>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</si>
  <si>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</si>
  <si>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</si>
  <si>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</si>
  <si>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</si>
  <si>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</si>
  <si>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</si>
  <si>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</si>
  <si>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</si>
  <si>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</si>
  <si>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</si>
  <si>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</si>
  <si>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</si>
  <si>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</si>
  <si>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</si>
  <si>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</si>
  <si>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</si>
  <si>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</si>
  <si>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</si>
  <si>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</si>
  <si>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</si>
  <si>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</si>
  <si>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</si>
  <si>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</si>
  <si>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</si>
  <si>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</si>
  <si>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</si>
  <si>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</si>
  <si>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</si>
  <si>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</si>
  <si>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</si>
  <si>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</si>
  <si>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</si>
  <si>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</si>
  <si>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</si>
  <si>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</si>
  <si>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</si>
  <si>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</si>
  <si>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</si>
  <si>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</si>
  <si>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</si>
  <si>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</si>
  <si>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</si>
  <si>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</si>
  <si>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</si>
  <si>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</si>
  <si>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</si>
  <si>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</si>
  <si>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</si>
  <si>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</si>
  <si>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</si>
  <si>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</si>
  <si>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</si>
  <si>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</si>
  <si>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</si>
  <si>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</si>
  <si>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</si>
  <si>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</si>
  <si>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</si>
  <si>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</si>
  <si>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</si>
  <si>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</si>
  <si>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</si>
  <si>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</si>
  <si>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</si>
  <si>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</si>
  <si>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</si>
  <si>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</si>
  <si>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</si>
  <si>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</si>
  <si>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</si>
  <si>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</si>
  <si>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</si>
  <si>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</si>
  <si>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</si>
  <si>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</si>
  <si>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</si>
  <si>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</si>
  <si>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</si>
  <si>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</si>
  <si>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</si>
  <si>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</si>
  <si>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</si>
  <si>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</si>
  <si>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</si>
  <si>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</si>
  <si>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</si>
  <si>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</si>
  <si>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</si>
  <si>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</si>
  <si>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</si>
  <si>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</si>
  <si>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</si>
  <si>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</si>
  <si>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</si>
  <si>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</si>
  <si>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</si>
  <si>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</si>
  <si>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</si>
  <si>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</si>
  <si>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</si>
  <si>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</si>
  <si>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</si>
  <si>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</si>
  <si>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</si>
  <si>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</si>
  <si>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</si>
  <si>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</si>
  <si>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</si>
  <si>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</si>
  <si>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</si>
  <si>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</si>
  <si>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</si>
  <si>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</si>
  <si>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</si>
  <si>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</si>
  <si>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</si>
  <si>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</si>
  <si>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</si>
  <si>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</si>
  <si>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</si>
  <si>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</si>
  <si>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</si>
  <si>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</si>
  <si>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</si>
  <si>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</si>
  <si>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</si>
  <si>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</si>
  <si>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</si>
  <si>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</si>
  <si>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</si>
  <si>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</si>
  <si>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</si>
  <si>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</si>
  <si>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</si>
  <si>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</si>
  <si>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</si>
  <si>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</si>
  <si>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</si>
  <si>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</si>
  <si>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</si>
  <si>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</si>
  <si>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</si>
  <si>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</si>
  <si>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</si>
  <si>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</si>
  <si>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</si>
  <si>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</si>
  <si>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</si>
  <si>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</si>
  <si>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</si>
  <si>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</si>
  <si>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</si>
  <si>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</si>
  <si>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</si>
  <si>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</si>
  <si>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</si>
  <si>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</si>
  <si>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</si>
  <si>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</si>
  <si>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</si>
  <si>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</si>
  <si>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</si>
  <si>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</si>
  <si>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</si>
  <si>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</si>
  <si>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</si>
  <si>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</si>
  <si>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</si>
  <si>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</si>
  <si>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</si>
  <si>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</si>
  <si>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</si>
  <si>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</si>
  <si>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</si>
  <si>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</si>
  <si>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</si>
  <si>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</si>
  <si>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</si>
  <si>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</si>
  <si>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</si>
  <si>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</si>
  <si>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</si>
  <si>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</si>
  <si>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</si>
  <si>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</si>
  <si>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</si>
  <si>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</si>
  <si>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</si>
  <si>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</si>
  <si>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</si>
  <si>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</si>
  <si>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</si>
  <si>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</si>
  <si>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</si>
  <si>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</si>
  <si>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</si>
  <si>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</si>
  <si>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</si>
  <si>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</si>
  <si>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</si>
  <si>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</si>
  <si>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</si>
  <si>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</si>
  <si>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</si>
  <si>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</si>
  <si>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</si>
  <si>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</si>
  <si>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</si>
  <si>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</si>
  <si>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</si>
  <si>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</si>
  <si>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</si>
  <si>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</si>
  <si>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</si>
  <si>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</si>
  <si>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</si>
  <si>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</si>
  <si>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</si>
  <si>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</si>
  <si>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</si>
  <si>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</si>
  <si>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</si>
  <si>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</si>
  <si>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</si>
  <si>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</si>
  <si>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</si>
  <si>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</si>
  <si>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</si>
  <si>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</si>
  <si>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</si>
  <si>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</si>
  <si>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</si>
  <si>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</si>
  <si>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</si>
  <si>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</si>
  <si>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</si>
  <si>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</si>
  <si>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</si>
  <si>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</si>
  <si>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</si>
  <si>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</si>
  <si>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</si>
  <si>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</si>
  <si>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</si>
  <si>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</si>
  <si>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</si>
  <si>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</si>
  <si>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</si>
  <si>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</si>
  <si>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</si>
  <si>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</si>
  <si>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</si>
  <si>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</si>
  <si>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</si>
  <si>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</si>
  <si>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</si>
  <si>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</si>
  <si>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</si>
  <si>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</si>
  <si>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</si>
  <si>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</si>
  <si>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</si>
  <si>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</si>
  <si>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</si>
  <si>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</si>
  <si>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</si>
  <si>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</si>
  <si>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</si>
  <si>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</si>
  <si>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</si>
  <si>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</si>
  <si>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</si>
  <si>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</si>
  <si>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</si>
  <si>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</si>
  <si>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</si>
  <si>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</si>
  <si>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</si>
  <si>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</si>
  <si>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</si>
  <si>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</si>
  <si>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</si>
  <si>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</si>
  <si>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</si>
  <si>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</si>
  <si>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</si>
  <si>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</si>
  <si>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</si>
  <si>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</si>
  <si>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</si>
  <si>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</si>
  <si>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</si>
  <si>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</si>
  <si>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</si>
  <si>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</si>
  <si>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</si>
  <si>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</si>
  <si>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</si>
  <si>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</si>
  <si>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</si>
  <si>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</si>
  <si>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</si>
  <si>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</si>
  <si>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</si>
  <si>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</si>
  <si>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</si>
  <si>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</si>
  <si>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</si>
  <si>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</si>
  <si>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</si>
  <si>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</si>
  <si>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</si>
  <si>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</si>
  <si>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</si>
  <si>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</si>
  <si>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</si>
  <si>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</si>
  <si>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</si>
  <si>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</si>
  <si>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</si>
  <si>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</si>
  <si>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</si>
  <si>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</si>
  <si>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</si>
  <si>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</si>
  <si>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</si>
  <si>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</si>
  <si>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</si>
  <si>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</si>
  <si>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</si>
  <si>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</si>
  <si>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</si>
  <si>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</si>
  <si>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</si>
  <si>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</si>
  <si>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</si>
  <si>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</si>
  <si>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</si>
  <si>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</si>
  <si>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</si>
  <si>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</si>
  <si>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</si>
  <si>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</si>
  <si>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</si>
  <si>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</si>
  <si>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</si>
  <si>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</si>
  <si>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</si>
  <si>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</si>
  <si>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</si>
  <si>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</si>
  <si>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</si>
  <si>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</si>
  <si>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</si>
  <si>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</si>
  <si>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</si>
  <si>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</si>
  <si>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</si>
  <si>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</si>
  <si>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</si>
  <si>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</si>
  <si>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</si>
  <si>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</si>
  <si>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</si>
  <si>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</si>
  <si>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</si>
  <si>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</si>
  <si>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</si>
  <si>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</si>
  <si>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</si>
  <si>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</si>
  <si>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</si>
  <si>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</si>
  <si>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</si>
  <si>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</si>
  <si>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</si>
  <si>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</si>
  <si>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</si>
  <si>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</si>
  <si>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</si>
  <si>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</si>
  <si>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</si>
  <si>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</si>
  <si>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</si>
  <si>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</si>
  <si>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</si>
  <si>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</si>
  <si>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</si>
  <si>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</si>
  <si>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</si>
  <si>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</si>
  <si>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</si>
  <si>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</si>
  <si>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</si>
  <si>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</si>
  <si>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</si>
  <si>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</si>
  <si>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</si>
  <si>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</si>
  <si>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</si>
  <si>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</si>
  <si>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</si>
  <si>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</si>
  <si>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</si>
  <si>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</si>
  <si>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</si>
  <si>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</si>
  <si>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</si>
  <si>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</si>
  <si>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</si>
  <si>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</si>
  <si>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</si>
  <si>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</si>
  <si>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</si>
  <si>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</si>
  <si>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</si>
  <si>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</si>
  <si>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</si>
  <si>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</si>
  <si>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</si>
  <si>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</si>
  <si>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</si>
  <si>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</si>
  <si>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</si>
  <si>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</si>
  <si>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</si>
  <si>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</si>
  <si>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</si>
  <si>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</si>
  <si>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</si>
  <si>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</si>
  <si>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</si>
  <si>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</si>
  <si>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</si>
  <si>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</si>
  <si>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</si>
  <si>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</si>
  <si>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</si>
  <si>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</si>
  <si>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</si>
  <si>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</si>
  <si>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</si>
  <si>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</si>
  <si>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</si>
  <si>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</si>
  <si>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</si>
  <si>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</si>
  <si>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</si>
  <si>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</si>
  <si>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</si>
  <si>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</si>
  <si>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</si>
  <si>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</si>
  <si>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</si>
  <si>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</si>
  <si>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</si>
  <si>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</si>
  <si>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</si>
  <si>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</si>
  <si>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</si>
  <si>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</si>
  <si>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</si>
  <si>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</si>
  <si>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</si>
  <si>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</si>
  <si>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</si>
  <si>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</si>
  <si>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</si>
  <si>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</si>
  <si>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</si>
  <si>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</si>
  <si>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</si>
  <si>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</si>
  <si>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</si>
  <si>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</si>
  <si>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</si>
  <si>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</si>
  <si>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</si>
  <si>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</si>
  <si>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</si>
  <si>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</si>
  <si>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</si>
  <si>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</si>
  <si>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</si>
  <si>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</si>
  <si>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</si>
  <si>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</si>
  <si>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</si>
  <si>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</si>
  <si>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</si>
  <si>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</si>
  <si>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</si>
  <si>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</si>
  <si>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</si>
  <si>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</si>
  <si>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</si>
  <si>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</si>
  <si>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</si>
  <si>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</si>
  <si>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</si>
  <si>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</si>
  <si>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</si>
  <si>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</si>
  <si>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</si>
  <si>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</si>
  <si>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</si>
  <si>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</si>
  <si>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</si>
  <si>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</si>
  <si>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</si>
  <si>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</si>
  <si>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</si>
  <si>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</si>
  <si>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</si>
  <si>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</si>
  <si>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</si>
  <si>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</si>
  <si>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</si>
  <si>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</si>
  <si>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</si>
  <si>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</si>
  <si>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</si>
  <si>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</si>
  <si>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</si>
  <si>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</si>
  <si>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</si>
  <si>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</si>
  <si>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</si>
  <si>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</si>
  <si>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</si>
  <si>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</si>
  <si>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</si>
  <si>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</si>
  <si>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</si>
  <si>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</si>
  <si>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</si>
  <si>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</si>
  <si>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</si>
  <si>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</si>
  <si>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</si>
  <si>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</si>
  <si>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</si>
  <si>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</si>
  <si>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</si>
  <si>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</si>
  <si>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</si>
  <si>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</si>
  <si>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</si>
  <si>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</si>
  <si>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</si>
  <si>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</si>
  <si>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</si>
  <si>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</si>
  <si>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</si>
  <si>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</si>
  <si>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</si>
  <si>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</si>
  <si>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</si>
  <si>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</si>
  <si>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</si>
  <si>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</si>
  <si>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</si>
  <si>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</si>
  <si>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</si>
  <si>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</si>
  <si>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</si>
  <si>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</si>
  <si>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</si>
  <si>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</si>
  <si>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</si>
  <si>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</si>
  <si>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</si>
  <si>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</si>
  <si>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</si>
  <si>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</si>
  <si>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</si>
  <si>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</si>
  <si>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</si>
  <si>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</si>
  <si>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</si>
  <si>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</si>
  <si>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</si>
  <si>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</si>
  <si>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</si>
  <si>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</si>
  <si>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</si>
  <si>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</si>
  <si>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</si>
  <si>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</si>
  <si>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</si>
  <si>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</si>
  <si>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</si>
  <si>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</si>
  <si>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</si>
  <si>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</si>
  <si>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</si>
  <si>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</si>
  <si>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</si>
  <si>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</si>
  <si>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</si>
  <si>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</si>
  <si>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</si>
  <si>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</si>
  <si>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</si>
  <si>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</si>
  <si>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</si>
  <si>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</si>
  <si>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</si>
  <si>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</si>
  <si>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</si>
  <si>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</si>
  <si>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</si>
  <si>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</si>
  <si>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</si>
  <si>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</si>
  <si>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</si>
  <si>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</si>
  <si>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</si>
  <si>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</si>
  <si>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</si>
  <si>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</si>
  <si>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</si>
  <si>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</si>
  <si>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</si>
  <si>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</si>
  <si>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</si>
  <si>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</si>
  <si>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</si>
  <si>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</si>
  <si>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</si>
  <si>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</si>
  <si>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</si>
  <si>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</si>
  <si>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</si>
  <si>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</si>
  <si>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</si>
  <si>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</si>
  <si>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</si>
  <si>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</si>
  <si>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</si>
  <si>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</si>
  <si>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</si>
  <si>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</si>
  <si>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</si>
  <si>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</si>
  <si>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</si>
  <si>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</si>
  <si>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</si>
  <si>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</si>
  <si>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</si>
  <si>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</si>
  <si>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</si>
  <si>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</si>
  <si>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</si>
  <si>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</si>
  <si>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</si>
  <si>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</si>
  <si>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</si>
  <si>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</si>
  <si>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</si>
  <si>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</si>
  <si>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</si>
  <si>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</si>
  <si>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</si>
  <si>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</si>
  <si>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</si>
  <si>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</si>
  <si>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</si>
  <si>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</si>
  <si>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</si>
  <si>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</si>
  <si>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</si>
  <si>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</si>
  <si>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</si>
  <si>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</si>
  <si>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</si>
  <si>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</si>
  <si>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</si>
  <si>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</si>
  <si>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</si>
  <si>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</si>
  <si>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</si>
  <si>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</si>
  <si>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</si>
  <si>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</si>
  <si>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</si>
  <si>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</si>
  <si>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</si>
  <si>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</si>
  <si>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</si>
  <si>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</si>
  <si>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</si>
  <si>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</si>
  <si>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</si>
  <si>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</si>
  <si>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</si>
  <si>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</si>
  <si>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</si>
  <si>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</si>
  <si>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</si>
  <si>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</si>
  <si>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</si>
  <si>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</si>
  <si>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</si>
  <si>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</si>
  <si>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</si>
  <si>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</si>
  <si>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</si>
  <si>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</si>
  <si>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</si>
  <si>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</si>
  <si>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</si>
  <si>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</si>
  <si>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</si>
  <si>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</si>
  <si>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</si>
  <si>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</si>
  <si>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</si>
  <si>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</si>
  <si>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</si>
  <si>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</si>
  <si>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</si>
  <si>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</si>
  <si>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</si>
  <si>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</si>
  <si>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</si>
  <si>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</si>
  <si>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</si>
  <si>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</si>
  <si>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</si>
  <si>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</si>
  <si>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</si>
  <si>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</si>
  <si>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</si>
  <si>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</si>
  <si>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</si>
  <si>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</si>
  <si>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</si>
  <si>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</si>
  <si>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</si>
  <si>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</si>
  <si>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</si>
  <si>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</si>
  <si>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</si>
  <si>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</si>
  <si>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</si>
  <si>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</si>
  <si>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</si>
  <si>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</si>
  <si>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</si>
  <si>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</si>
  <si>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</si>
  <si>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</si>
  <si>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</si>
  <si>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</si>
  <si>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</si>
  <si>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</si>
  <si>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</si>
  <si>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</si>
  <si>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</si>
  <si>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</si>
  <si>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</si>
  <si>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</si>
  <si>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</si>
  <si>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</si>
  <si>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</si>
  <si>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</si>
  <si>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</si>
  <si>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</si>
  <si>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</si>
  <si>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</si>
  <si>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</si>
  <si>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</si>
  <si>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</si>
  <si>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</si>
  <si>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</si>
  <si>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</si>
  <si>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</si>
  <si>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</si>
  <si>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</si>
  <si>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</si>
  <si>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</si>
  <si>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</si>
  <si>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</si>
  <si>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</si>
  <si>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</si>
  <si>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</si>
  <si>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</si>
  <si>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</si>
  <si>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</si>
  <si>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</si>
  <si>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</si>
  <si>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</si>
  <si>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</si>
  <si>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</si>
  <si>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</si>
  <si>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</si>
  <si>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</si>
  <si>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</si>
  <si>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</si>
  <si>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</si>
  <si>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</si>
  <si>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</si>
  <si>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</si>
  <si>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</si>
  <si>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</si>
  <si>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</si>
  <si>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</si>
  <si>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</si>
  <si>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</si>
  <si>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</si>
  <si>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</si>
  <si>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</si>
  <si>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</si>
  <si>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</si>
  <si>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</si>
  <si>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</si>
  <si>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</si>
  <si>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</si>
  <si>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</si>
  <si>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</si>
  <si>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</si>
  <si>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</si>
  <si>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</si>
  <si>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</si>
  <si>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</si>
  <si>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</si>
  <si>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</si>
  <si>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</si>
  <si>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</si>
  <si>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</si>
  <si>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</si>
  <si>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</si>
  <si>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</si>
  <si>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</si>
  <si>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</si>
  <si>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</si>
  <si>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</si>
  <si>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</si>
  <si>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</si>
  <si>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</si>
  <si>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</si>
  <si>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</si>
  <si>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</si>
  <si>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</si>
  <si>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</si>
  <si>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</si>
  <si>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</si>
  <si>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</si>
  <si>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</si>
  <si>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</si>
  <si>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</si>
  <si>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</si>
  <si>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</si>
  <si>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</si>
  <si>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</si>
  <si>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</si>
  <si>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</si>
  <si>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</si>
  <si>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</si>
  <si>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</si>
  <si>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</si>
  <si>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</si>
  <si>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</si>
  <si>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</si>
  <si>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</si>
  <si>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</si>
  <si>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</si>
  <si>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</si>
  <si>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</si>
  <si>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</si>
  <si>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</si>
  <si>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</si>
  <si>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</si>
  <si>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</si>
  <si>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</si>
  <si>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</si>
  <si>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</si>
  <si>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</si>
  <si>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</si>
  <si>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</si>
  <si>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</si>
  <si>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</si>
  <si>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</si>
  <si>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</si>
  <si>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</si>
  <si>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</si>
  <si>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</si>
  <si>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</si>
  <si>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</si>
  <si>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</si>
  <si>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</si>
  <si>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</si>
  <si>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</si>
  <si>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</si>
  <si>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</si>
  <si>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</si>
  <si>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</si>
  <si>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</si>
  <si>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</si>
  <si>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</si>
  <si>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</si>
  <si>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</si>
  <si>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</si>
  <si>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</si>
  <si>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</si>
  <si>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</si>
  <si>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</si>
  <si>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</si>
  <si>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</si>
  <si>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</si>
  <si>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</si>
  <si>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</si>
  <si>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</si>
  <si>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</si>
  <si>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</si>
  <si>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</si>
  <si>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</si>
  <si>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</si>
  <si>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</si>
  <si>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</si>
  <si>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</si>
  <si>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</si>
  <si>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</si>
  <si>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</si>
  <si>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</si>
  <si>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</si>
  <si>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</si>
  <si>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</si>
  <si>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</si>
  <si>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</si>
  <si>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</si>
  <si>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</si>
  <si>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</si>
  <si>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</si>
  <si>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</si>
  <si>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</si>
  <si>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</si>
  <si>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</si>
  <si>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</si>
  <si>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</si>
  <si>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</si>
  <si>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</si>
  <si>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</si>
  <si>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</si>
  <si>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</si>
  <si>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</si>
  <si>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</si>
  <si>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</si>
  <si>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</si>
  <si>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</si>
  <si>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</si>
  <si>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</si>
  <si>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</si>
  <si>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</si>
  <si>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</si>
  <si>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</si>
  <si>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</si>
  <si>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</si>
  <si>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</si>
  <si>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</si>
  <si>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</si>
  <si>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</si>
  <si>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</si>
  <si>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</si>
  <si>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</si>
  <si>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</si>
  <si>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</si>
  <si>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</si>
  <si>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</si>
  <si>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</si>
  <si>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</si>
  <si>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</si>
  <si>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</si>
  <si>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</si>
  <si>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</si>
  <si>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</si>
  <si>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</si>
  <si>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</si>
  <si>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</si>
  <si>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</si>
  <si>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</si>
  <si>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</si>
  <si>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</si>
  <si>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</si>
  <si>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</si>
  <si>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</si>
  <si>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</si>
  <si>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</si>
  <si>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</si>
  <si>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</si>
  <si>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</si>
  <si>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</si>
  <si>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</si>
  <si>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</si>
  <si>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</si>
  <si>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</si>
  <si>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</si>
  <si>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</si>
  <si>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</si>
  <si>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</si>
  <si>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</si>
  <si>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</si>
  <si>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</si>
  <si>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</si>
  <si>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</si>
  <si>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</si>
  <si>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</si>
  <si>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</si>
  <si>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</si>
  <si>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</si>
  <si>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</si>
  <si>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</si>
  <si>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</si>
  <si>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</si>
  <si>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</si>
  <si>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</si>
  <si>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</si>
  <si>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</si>
  <si>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</si>
  <si>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</si>
  <si>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</si>
  <si>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</si>
  <si>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</si>
  <si>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</si>
  <si>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</si>
  <si>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</si>
  <si>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</si>
  <si>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</si>
  <si>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</si>
  <si>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</si>
  <si>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</si>
  <si>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</si>
  <si>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</si>
  <si>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</si>
  <si>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</si>
  <si>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</si>
  <si>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</si>
  <si>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</si>
  <si>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</si>
  <si>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</si>
  <si>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</si>
  <si>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</si>
  <si>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</si>
  <si>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</si>
  <si>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</si>
  <si>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</si>
  <si>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</si>
  <si>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</si>
  <si>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</si>
  <si>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</si>
  <si>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</si>
  <si>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</si>
  <si>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</si>
  <si>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</si>
  <si>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</si>
  <si>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</si>
  <si>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</si>
  <si>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</si>
  <si>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</si>
  <si>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</si>
  <si>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</si>
  <si>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</si>
  <si>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</si>
  <si>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</si>
  <si>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</si>
  <si>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</si>
  <si>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</si>
  <si>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</si>
  <si>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</si>
  <si>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</si>
  <si>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</si>
  <si>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</si>
  <si>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</si>
  <si>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</si>
  <si>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</si>
  <si>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</si>
  <si>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</si>
  <si>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</si>
  <si>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</si>
  <si>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</si>
  <si>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</si>
  <si>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</si>
  <si>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</si>
  <si>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</si>
  <si>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</si>
  <si>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</si>
  <si>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</si>
  <si>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</si>
  <si>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</si>
  <si>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</si>
  <si>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</si>
  <si>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</si>
  <si>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</si>
  <si>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</si>
  <si>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</si>
  <si>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</si>
  <si>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</si>
  <si>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</si>
  <si>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</si>
  <si>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</si>
  <si>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</si>
  <si>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</si>
  <si>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</si>
  <si>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</si>
  <si>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</si>
  <si>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</si>
  <si>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</si>
  <si>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</si>
  <si>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</si>
  <si>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</si>
  <si>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</si>
  <si>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</si>
  <si>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</si>
  <si>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</si>
  <si>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</si>
  <si>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</si>
  <si>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</si>
  <si>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</si>
  <si>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</si>
  <si>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</si>
  <si>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</si>
  <si>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</si>
  <si>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</si>
  <si>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</si>
  <si>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</si>
  <si>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</si>
  <si>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</si>
  <si>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</si>
  <si>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</si>
  <si>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</si>
  <si>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</si>
  <si>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</si>
  <si>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</si>
  <si>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</si>
  <si>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</si>
  <si>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</si>
  <si>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</si>
  <si>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</si>
  <si>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</si>
  <si>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</si>
  <si>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</si>
  <si>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</si>
  <si>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</si>
  <si>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</si>
  <si>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</si>
  <si>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</si>
  <si>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</si>
  <si>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</si>
  <si>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</si>
  <si>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</si>
  <si>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</si>
  <si>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</si>
  <si>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</si>
  <si>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</si>
  <si>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</si>
  <si>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</si>
  <si>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</si>
  <si>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</si>
  <si>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</si>
  <si>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</si>
  <si>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</si>
  <si>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</si>
  <si>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</si>
  <si>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</si>
  <si>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</si>
  <si>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</si>
  <si>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</si>
  <si>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</si>
  <si>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</si>
  <si>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</si>
  <si>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</si>
  <si>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</si>
  <si>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</si>
  <si>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</si>
  <si>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</si>
  <si>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</si>
  <si>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</si>
  <si>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</si>
  <si>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</si>
  <si>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</si>
  <si>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</si>
  <si>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</si>
  <si>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</si>
  <si>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</si>
  <si>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</si>
  <si>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</si>
  <si>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</si>
  <si>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</si>
  <si>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</si>
  <si>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</si>
  <si>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</si>
  <si>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</si>
  <si>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</si>
  <si>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</si>
  <si>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</si>
  <si>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</si>
  <si>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</si>
  <si>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</si>
  <si>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</si>
  <si>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</si>
  <si>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</si>
  <si>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</si>
  <si>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</si>
  <si>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</si>
  <si>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</si>
  <si>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</si>
  <si>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</si>
  <si>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</si>
  <si>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</si>
  <si>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</si>
  <si>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</si>
  <si>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</si>
  <si>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</si>
  <si>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</si>
  <si>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</si>
  <si>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</si>
  <si>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</si>
  <si>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</si>
  <si>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</si>
  <si>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</si>
  <si>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</si>
  <si>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</si>
  <si>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</si>
  <si>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</si>
  <si>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</si>
  <si>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</si>
  <si>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</si>
  <si>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</si>
  <si>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</si>
  <si>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</si>
  <si>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</si>
  <si>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</si>
  <si>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</si>
  <si>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</si>
  <si>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</si>
  <si>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</si>
  <si>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</si>
  <si>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</si>
  <si>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</si>
  <si>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</si>
  <si>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</si>
  <si>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</si>
  <si>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</si>
  <si>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</si>
  <si>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</si>
  <si>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</si>
  <si>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</si>
  <si>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</si>
  <si>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</si>
  <si>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</si>
  <si>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</si>
  <si>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</si>
  <si>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</si>
  <si>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</si>
  <si>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</si>
  <si>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</si>
  <si>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</si>
  <si>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</si>
  <si>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</si>
  <si>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</si>
  <si>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</si>
  <si>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</si>
  <si>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</si>
  <si>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</si>
  <si>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</si>
  <si>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</si>
  <si>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</si>
  <si>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</si>
  <si>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</si>
  <si>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</si>
  <si>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</si>
  <si>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</si>
  <si>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</si>
  <si>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</si>
  <si>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</si>
  <si>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</si>
  <si>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</si>
  <si>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</si>
  <si>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</si>
  <si>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</si>
  <si>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</si>
  <si>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</si>
  <si>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</si>
  <si>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</si>
  <si>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</si>
  <si>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</si>
  <si>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</si>
  <si>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</si>
  <si>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</si>
  <si>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</si>
  <si>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</si>
  <si>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</si>
  <si>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</si>
  <si>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</si>
  <si>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</si>
  <si>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</si>
  <si>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</si>
  <si>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</si>
  <si>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</si>
  <si>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</si>
  <si>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</si>
  <si>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</si>
  <si>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</si>
  <si>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</si>
  <si>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</si>
  <si>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</si>
  <si>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</si>
  <si>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</si>
  <si>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</si>
  <si>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</si>
  <si>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</si>
  <si>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</si>
  <si>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</si>
  <si>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</si>
  <si>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</si>
  <si>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</si>
  <si>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</si>
  <si>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</si>
  <si>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</si>
  <si>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</si>
  <si>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</si>
  <si>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</si>
  <si>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</si>
  <si>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</si>
  <si>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</si>
  <si>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</si>
  <si>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</si>
  <si>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</si>
  <si>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</si>
  <si>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</si>
  <si>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</si>
  <si>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</si>
  <si>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</si>
  <si>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</si>
  <si>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</si>
  <si>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</si>
  <si>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</si>
  <si>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</si>
  <si>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</si>
  <si>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</si>
  <si>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</si>
  <si>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</si>
  <si>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</si>
  <si>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</si>
  <si>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</si>
  <si>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</si>
  <si>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</si>
  <si>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</si>
  <si>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</si>
  <si>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</si>
  <si>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</si>
  <si>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</si>
  <si>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</si>
  <si>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</si>
  <si>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</si>
  <si>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</si>
  <si>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</si>
  <si>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</si>
  <si>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</si>
  <si>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</si>
  <si>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</si>
  <si>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</si>
  <si>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</si>
  <si>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</si>
  <si>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</si>
  <si>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</si>
  <si>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</si>
  <si>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</si>
  <si>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</si>
  <si>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</si>
  <si>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</si>
  <si>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</si>
  <si>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</si>
  <si>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</si>
  <si>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</si>
  <si>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</si>
  <si>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</si>
  <si>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</si>
  <si>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</si>
  <si>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</si>
  <si>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</si>
  <si>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</si>
  <si>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</si>
  <si>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</si>
  <si>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</si>
  <si>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</si>
  <si>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</si>
  <si>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</si>
  <si>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</si>
  <si>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</si>
  <si>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</si>
  <si>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</si>
  <si>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</si>
  <si>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</si>
  <si>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</si>
  <si>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</si>
  <si>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</si>
  <si>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</si>
  <si>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</si>
  <si>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</si>
  <si>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</si>
  <si>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</si>
  <si>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</si>
  <si>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</si>
  <si>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</si>
  <si>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</si>
  <si>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</si>
  <si>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</si>
  <si>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</si>
  <si>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</si>
  <si>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</si>
  <si>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</si>
  <si>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</si>
  <si>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</si>
  <si>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</si>
  <si>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</si>
  <si>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</si>
  <si>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</si>
  <si>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</si>
  <si>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</si>
  <si>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</si>
  <si>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</si>
  <si>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</si>
  <si>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</si>
  <si>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</si>
  <si>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</si>
  <si>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</si>
  <si>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</si>
  <si>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</si>
  <si>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</si>
  <si>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</si>
  <si>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</si>
  <si>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</si>
  <si>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</si>
  <si>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</si>
  <si>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</si>
  <si>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</si>
  <si>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</si>
  <si>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</si>
  <si>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</si>
  <si>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</si>
  <si>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</si>
  <si>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</si>
  <si>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</si>
  <si>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</si>
  <si>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</si>
  <si>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</si>
  <si>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</si>
  <si>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</si>
  <si>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</si>
  <si>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</si>
  <si>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</si>
  <si>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</si>
  <si>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</si>
  <si>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</si>
  <si>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</si>
  <si>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</si>
  <si>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</si>
  <si>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</si>
  <si>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</si>
  <si>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</si>
  <si>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</si>
  <si>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</si>
  <si>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</si>
  <si>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</si>
  <si>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</si>
  <si>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</si>
  <si>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</si>
  <si>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</si>
  <si>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</si>
  <si>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</si>
  <si>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</si>
  <si>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</si>
  <si>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</si>
  <si>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</si>
  <si>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</si>
  <si>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</si>
  <si>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</si>
  <si>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</si>
  <si>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</si>
  <si>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</si>
  <si>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</si>
  <si>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</si>
  <si>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</si>
  <si>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</si>
  <si>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</si>
  <si>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</si>
  <si>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</si>
  <si>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</si>
  <si>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</si>
  <si>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</si>
  <si>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</si>
  <si>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</si>
  <si>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</si>
  <si>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</si>
  <si>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</si>
  <si>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</si>
  <si>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</si>
  <si>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</si>
  <si>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</si>
  <si>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</si>
  <si>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</si>
  <si>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</si>
  <si>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</si>
  <si>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</si>
  <si>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</si>
  <si>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</si>
  <si>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</si>
  <si>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</si>
  <si>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</si>
  <si>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</si>
  <si>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</si>
  <si>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</si>
  <si>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</si>
  <si>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</si>
  <si>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</si>
  <si>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</si>
  <si>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</si>
  <si>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</si>
  <si>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</si>
  <si>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</si>
  <si>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</si>
  <si>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</si>
  <si>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</si>
  <si>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</si>
  <si>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</si>
  <si>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</si>
  <si>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</si>
  <si>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</si>
  <si>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</si>
  <si>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</si>
  <si>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</si>
  <si>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</si>
  <si>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</si>
  <si>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</si>
  <si>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</si>
  <si>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</si>
  <si>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</si>
  <si>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</si>
  <si>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</si>
  <si>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</si>
  <si>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</si>
  <si>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</si>
  <si>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</si>
  <si>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</si>
  <si>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</si>
  <si>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</si>
  <si>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</si>
  <si>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</si>
  <si>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</si>
  <si>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</si>
  <si>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</si>
  <si>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</si>
  <si>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</si>
  <si>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</si>
  <si>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</si>
  <si>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</si>
  <si>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</si>
  <si>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</si>
  <si>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</si>
  <si>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</si>
  <si>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</si>
  <si>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</si>
  <si>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</si>
  <si>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</si>
  <si>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</si>
  <si>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</si>
  <si>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</si>
  <si>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</si>
  <si>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</si>
  <si>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</si>
  <si>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</si>
  <si>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</si>
  <si>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</si>
  <si>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</si>
  <si>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</si>
  <si>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</si>
  <si>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</si>
  <si>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</si>
  <si>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</si>
  <si>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</si>
  <si>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</si>
  <si>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</si>
  <si>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</si>
  <si>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</si>
  <si>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</si>
  <si>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</si>
  <si>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</si>
  <si>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</si>
  <si>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</si>
  <si>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</si>
  <si>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</si>
  <si>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</si>
  <si>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</si>
  <si>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</si>
  <si>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</si>
  <si>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</si>
  <si>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</si>
  <si>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</si>
  <si>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</si>
  <si>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</si>
  <si>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</si>
  <si>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</si>
  <si>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</si>
  <si>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</si>
  <si>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</si>
  <si>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</si>
  <si>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</si>
  <si>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</si>
  <si>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</si>
  <si>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</si>
  <si>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</si>
  <si>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</si>
  <si>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</si>
  <si>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</si>
  <si>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</si>
  <si>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</si>
  <si>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</si>
  <si>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</si>
  <si>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</si>
  <si>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</si>
  <si>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</si>
  <si>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</si>
  <si>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</si>
  <si>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</si>
  <si>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</si>
  <si>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</si>
  <si>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</si>
  <si>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</si>
  <si>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</si>
  <si>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</si>
  <si>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</si>
  <si>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</si>
  <si>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</si>
  <si>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</si>
  <si>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</si>
  <si>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</si>
  <si>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</si>
  <si>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</si>
  <si>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</si>
  <si>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</si>
  <si>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</si>
  <si>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</si>
  <si>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</si>
  <si>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</si>
  <si>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</si>
  <si>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</si>
  <si>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</si>
  <si>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</si>
  <si>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</si>
  <si>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</si>
  <si>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</si>
  <si>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</si>
  <si>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</si>
  <si>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</si>
  <si>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</si>
  <si>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</si>
  <si>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</si>
  <si>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</si>
  <si>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</si>
  <si>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</si>
  <si>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</si>
  <si>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</si>
  <si>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</si>
  <si>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</si>
  <si>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</si>
  <si>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</si>
  <si>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</si>
  <si>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</si>
  <si>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</si>
  <si>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</si>
  <si>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</si>
  <si>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</si>
  <si>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</si>
  <si>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</si>
  <si>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</si>
  <si>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</si>
  <si>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</si>
  <si>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</si>
  <si>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</si>
  <si>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</si>
  <si>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</si>
  <si>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</si>
  <si>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</si>
  <si>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</si>
  <si>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</si>
  <si>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</si>
  <si>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</si>
  <si>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</si>
  <si>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</si>
  <si>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</si>
  <si>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</si>
  <si>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</si>
  <si>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</si>
  <si>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</si>
  <si>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</si>
  <si>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</si>
  <si>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</si>
  <si>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</si>
  <si>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</si>
  <si>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</si>
  <si>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</si>
  <si>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</si>
  <si>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</si>
  <si>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</si>
  <si>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</si>
  <si>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</si>
  <si>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</si>
  <si>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</si>
  <si>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</si>
  <si>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</si>
  <si>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</si>
  <si>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</si>
  <si>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</si>
  <si>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</si>
  <si>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</si>
  <si>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</si>
  <si>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</si>
  <si>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</si>
  <si>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</si>
  <si>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</si>
  <si>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</si>
  <si>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</si>
  <si>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</si>
  <si>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</si>
  <si>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</si>
  <si>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</si>
  <si>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</si>
  <si>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</si>
  <si>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</si>
  <si>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</si>
  <si>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</si>
  <si>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</si>
  <si>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</si>
  <si>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</si>
  <si>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</si>
  <si>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</si>
  <si>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</si>
  <si>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</si>
  <si>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</si>
  <si>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</si>
  <si>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</si>
  <si>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</si>
  <si>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</si>
  <si>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</si>
  <si>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</si>
  <si>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</si>
  <si>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</si>
  <si>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</si>
  <si>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</si>
  <si>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</si>
  <si>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</si>
  <si>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</si>
  <si>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</si>
  <si>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</si>
  <si>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</si>
  <si>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</si>
  <si>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</si>
  <si>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</si>
  <si>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</si>
  <si>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</si>
  <si>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</si>
  <si>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</si>
  <si>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</si>
  <si>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</si>
  <si>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</si>
  <si>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</si>
  <si>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</si>
  <si>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</si>
  <si>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</si>
  <si>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</si>
  <si>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</si>
  <si>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</si>
  <si>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</si>
  <si>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</si>
  <si>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</si>
  <si>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</si>
  <si>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</si>
  <si>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</si>
  <si>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</si>
  <si>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</si>
  <si>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</si>
  <si>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</si>
  <si>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</si>
  <si>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</si>
  <si>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</si>
  <si>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</si>
  <si>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</si>
  <si>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</si>
  <si>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</si>
  <si>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</si>
  <si>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</si>
  <si>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</si>
  <si>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</si>
  <si>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</si>
  <si>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</si>
  <si>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</si>
  <si>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</si>
  <si>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</si>
  <si>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</si>
  <si>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</si>
  <si>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</si>
  <si>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</si>
  <si>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</si>
  <si>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</si>
  <si>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</si>
  <si>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</si>
  <si>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</si>
  <si>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</si>
  <si>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</si>
  <si>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</si>
  <si>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</si>
  <si>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</si>
  <si>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</si>
  <si>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</si>
  <si>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</si>
  <si>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</si>
  <si>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</si>
  <si>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</si>
  <si>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</si>
  <si>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</si>
  <si>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</si>
  <si>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</si>
  <si>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</si>
  <si>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</si>
  <si>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</si>
  <si>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</si>
  <si>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</si>
  <si>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</si>
  <si>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</si>
  <si>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</si>
  <si>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</si>
  <si>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</si>
  <si>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</si>
  <si>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</si>
  <si>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</si>
  <si>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</si>
  <si>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</si>
  <si>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</si>
  <si>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</si>
  <si>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</si>
  <si>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</si>
  <si>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</si>
  <si>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</si>
  <si>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</si>
  <si>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</si>
  <si>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</si>
  <si>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</si>
  <si>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</si>
  <si>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</si>
  <si>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</si>
  <si>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</si>
  <si>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</si>
  <si>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</si>
  <si>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</si>
  <si>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</si>
  <si>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</si>
  <si>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</si>
  <si>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</si>
  <si>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</si>
  <si>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</si>
  <si>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</si>
  <si>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</si>
  <si>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</si>
  <si>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</si>
  <si>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</si>
  <si>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</si>
  <si>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</si>
  <si>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</si>
  <si>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</si>
  <si>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</si>
  <si>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</si>
  <si>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</si>
  <si>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</si>
  <si>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</si>
  <si>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</si>
  <si>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</si>
  <si>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</si>
  <si>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</si>
  <si>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</si>
  <si>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</si>
  <si>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</si>
  <si>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</si>
  <si>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</si>
  <si>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</si>
  <si>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</si>
  <si>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</si>
  <si>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</si>
  <si>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</si>
  <si>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</si>
  <si>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</si>
  <si>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</si>
  <si>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</si>
  <si>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</si>
  <si>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</si>
  <si>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</si>
  <si>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</si>
  <si>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</si>
  <si>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</si>
  <si>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</si>
  <si>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</si>
  <si>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</si>
  <si>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</si>
  <si>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</si>
  <si>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</si>
  <si>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</si>
  <si>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</si>
  <si>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</si>
  <si>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</si>
  <si>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</si>
  <si>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</si>
  <si>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</si>
  <si>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</si>
  <si>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</si>
  <si>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</si>
  <si>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</si>
  <si>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</si>
  <si>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</si>
  <si>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</si>
  <si>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</si>
  <si>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</si>
  <si>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</si>
  <si>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</si>
  <si>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</si>
  <si>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</si>
  <si>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</si>
  <si>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</si>
  <si>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</si>
  <si>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</si>
  <si>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</si>
  <si>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</si>
  <si>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</si>
  <si>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</si>
  <si>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</si>
  <si>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</si>
  <si>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</si>
  <si>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</si>
  <si>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</si>
  <si>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</si>
  <si>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</si>
  <si>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</si>
  <si>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</si>
  <si>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</si>
  <si>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</si>
  <si>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</si>
  <si>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</si>
  <si>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</si>
  <si>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</si>
  <si>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</si>
  <si>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</si>
  <si>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</si>
  <si>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</si>
  <si>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</si>
  <si>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</si>
  <si>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</si>
  <si>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</si>
  <si>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</si>
  <si>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</si>
  <si>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</si>
  <si>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</si>
  <si>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</si>
  <si>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</si>
  <si>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</si>
  <si>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</si>
  <si>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</si>
  <si>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</si>
  <si>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</si>
  <si>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</si>
  <si>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</si>
  <si>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</si>
  <si>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</si>
  <si>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</si>
  <si>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</si>
  <si>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</si>
  <si>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</si>
  <si>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</si>
  <si>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</si>
  <si>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</si>
  <si>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</si>
  <si>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</si>
  <si>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</si>
  <si>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</si>
  <si>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</si>
  <si>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</si>
  <si>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</si>
  <si>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</si>
  <si>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</si>
  <si>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</si>
  <si>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</si>
  <si>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</si>
  <si>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</si>
  <si>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</si>
  <si>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</si>
  <si>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</si>
  <si>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</si>
  <si>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</si>
  <si>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</si>
  <si>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</si>
  <si>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</si>
  <si>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</si>
  <si>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</si>
  <si>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</si>
  <si>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</si>
  <si>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</si>
  <si>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</si>
  <si>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</si>
  <si>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</si>
  <si>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</si>
  <si>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</si>
  <si>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</si>
  <si>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</si>
  <si>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</si>
  <si>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</si>
  <si>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</si>
  <si>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</si>
  <si>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</si>
  <si>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</si>
  <si>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</si>
  <si>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</si>
  <si>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</si>
  <si>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</si>
  <si>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</si>
  <si>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</si>
  <si>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</si>
  <si>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</si>
  <si>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</si>
  <si>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</si>
  <si>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</si>
  <si>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</si>
  <si>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</si>
  <si>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</si>
  <si>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</si>
  <si>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</si>
  <si>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</si>
  <si>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</si>
  <si>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</si>
  <si>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</si>
  <si>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</si>
  <si>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</si>
  <si>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</si>
  <si>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</si>
  <si>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</si>
  <si>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</si>
  <si>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</si>
  <si>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</si>
  <si>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</si>
  <si>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</si>
  <si>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</si>
  <si>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</si>
  <si>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</si>
  <si>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</si>
  <si>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</si>
  <si>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</si>
  <si>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</si>
  <si>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</si>
  <si>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</si>
  <si>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</si>
  <si>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</si>
  <si>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</si>
  <si>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</si>
  <si>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</si>
  <si>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</si>
  <si>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</si>
  <si>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</si>
  <si>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</si>
  <si>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</si>
  <si>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</si>
  <si>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</si>
  <si>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</si>
  <si>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</si>
  <si>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</si>
  <si>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</si>
  <si>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</si>
  <si>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</si>
  <si>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</si>
  <si>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</si>
  <si>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</si>
  <si>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</si>
  <si>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</si>
  <si>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</si>
  <si>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</si>
  <si>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</si>
  <si>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</si>
  <si>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</si>
  <si>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</si>
  <si>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</si>
  <si>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</si>
  <si>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</si>
  <si>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</si>
  <si>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</si>
  <si>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</si>
  <si>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</si>
  <si>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</si>
  <si>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</si>
  <si>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</si>
  <si>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</si>
  <si>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</si>
  <si>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</si>
  <si>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</si>
  <si>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</si>
  <si>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</si>
  <si>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</si>
  <si>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</si>
  <si>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</si>
  <si>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</si>
  <si>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</si>
  <si>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</si>
  <si>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</si>
  <si>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</si>
  <si>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</si>
  <si>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</si>
  <si>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</si>
  <si>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</si>
  <si>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</si>
  <si>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</si>
  <si>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</si>
  <si>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</si>
  <si>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</si>
  <si>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</si>
  <si>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</si>
  <si>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</si>
  <si>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</si>
  <si>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</si>
  <si>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</si>
  <si>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</si>
  <si>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</si>
  <si>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</si>
  <si>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</si>
  <si>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</si>
  <si>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</si>
  <si>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</si>
  <si>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</si>
  <si>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</si>
  <si>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</si>
  <si>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</si>
  <si>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</si>
  <si>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</si>
  <si>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</si>
  <si>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</si>
  <si>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</si>
  <si>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</si>
  <si>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</si>
  <si>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</si>
  <si>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</si>
  <si>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</si>
  <si>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</si>
  <si>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</si>
  <si>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</si>
  <si>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</si>
  <si>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</si>
  <si>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</si>
  <si>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</si>
  <si>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</si>
  <si>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</si>
  <si>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</si>
  <si>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</si>
  <si>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</si>
  <si>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</si>
  <si>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</si>
  <si>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</si>
  <si>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</si>
  <si>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</si>
  <si>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</si>
  <si>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</si>
  <si>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</si>
  <si>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</si>
  <si>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</si>
  <si>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</si>
  <si>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</si>
  <si>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</si>
  <si>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</si>
  <si>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</si>
  <si>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</si>
  <si>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</si>
  <si>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</si>
  <si>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</si>
  <si>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</si>
  <si>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</si>
  <si>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</si>
  <si>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</si>
  <si>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</si>
  <si>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</si>
  <si>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</si>
  <si>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</si>
  <si>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</si>
  <si>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</si>
  <si>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</si>
  <si>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</si>
  <si>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</si>
  <si>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</si>
  <si>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</si>
  <si>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</si>
  <si>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</si>
  <si>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</si>
  <si>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</si>
  <si>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</si>
  <si>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</si>
  <si>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</si>
  <si>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</si>
  <si>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</si>
  <si>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</si>
  <si>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</si>
  <si>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</si>
  <si>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</si>
  <si>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</si>
  <si>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</si>
  <si>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</si>
  <si>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</si>
  <si>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</si>
  <si>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</si>
  <si>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</si>
  <si>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</si>
  <si>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</si>
  <si>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</si>
  <si>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</si>
  <si>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</si>
  <si>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</si>
  <si>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</si>
  <si>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</si>
  <si>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</si>
  <si>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</si>
  <si>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</si>
  <si>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</si>
  <si>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</si>
  <si>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</si>
  <si>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</si>
  <si>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</si>
  <si>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</si>
  <si>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</si>
  <si>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</si>
  <si>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</si>
  <si>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</si>
  <si>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</si>
  <si>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</si>
  <si>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</si>
  <si>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</si>
  <si>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</si>
  <si>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</si>
  <si>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</si>
  <si>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</si>
  <si>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</si>
  <si>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</si>
  <si>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</si>
  <si>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</si>
  <si>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</si>
  <si>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</si>
  <si>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</si>
  <si>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</si>
  <si>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</si>
  <si>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</si>
  <si>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</si>
  <si>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</si>
  <si>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</si>
  <si>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</si>
  <si>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</si>
  <si>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</si>
  <si>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</si>
  <si>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</si>
  <si>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</si>
  <si>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</si>
  <si>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</si>
  <si>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</si>
  <si>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</si>
  <si>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</si>
  <si>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</si>
  <si>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</si>
  <si>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</si>
  <si>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</si>
  <si>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</si>
  <si>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</si>
  <si>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</si>
  <si>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</si>
  <si>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</si>
  <si>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</si>
  <si>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</si>
  <si>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</si>
  <si>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</si>
  <si>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</si>
  <si>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</si>
  <si>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</si>
  <si>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</si>
  <si>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</si>
  <si>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</si>
  <si>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</si>
  <si>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</si>
  <si>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</si>
  <si>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</si>
  <si>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</si>
  <si>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</si>
  <si>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</si>
  <si>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</si>
  <si>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</si>
  <si>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</si>
  <si>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</si>
  <si>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</si>
  <si>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</si>
  <si>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</si>
  <si>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</si>
  <si>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</si>
  <si>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</si>
  <si>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</si>
  <si>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</si>
  <si>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</si>
  <si>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</si>
  <si>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</si>
  <si>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</si>
  <si>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</si>
  <si>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</si>
  <si>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</si>
  <si>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</si>
  <si>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</si>
  <si>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</si>
  <si>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</si>
  <si>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</si>
  <si>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</si>
  <si>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</si>
  <si>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</si>
  <si>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</si>
  <si>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</si>
  <si>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</si>
  <si>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</si>
  <si>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</si>
  <si>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</si>
  <si>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</si>
  <si>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</si>
  <si>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</si>
  <si>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</si>
  <si>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</si>
  <si>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</si>
  <si>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</si>
  <si>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</si>
  <si>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</si>
  <si>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</si>
  <si>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</si>
  <si>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</si>
  <si>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</si>
  <si>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</si>
  <si>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</si>
  <si>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</si>
  <si>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</si>
  <si>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</si>
  <si>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</si>
  <si>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</si>
  <si>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</si>
  <si>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</si>
  <si>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</si>
  <si>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</si>
  <si>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</si>
  <si>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</si>
  <si>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</si>
  <si>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</si>
  <si>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</si>
  <si>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</si>
  <si>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</si>
  <si>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</si>
  <si>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</si>
  <si>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</si>
  <si>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</si>
  <si>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</si>
  <si>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</si>
  <si>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</si>
  <si>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</si>
  <si>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</si>
  <si>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</si>
  <si>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</si>
  <si>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</si>
  <si>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</si>
  <si>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</si>
  <si>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</si>
  <si>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</si>
  <si>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</si>
  <si>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</si>
  <si>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</si>
  <si>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</si>
  <si>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</si>
  <si>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</si>
  <si>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</si>
  <si>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</si>
  <si>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</si>
  <si>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</si>
  <si>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</si>
  <si>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</si>
  <si>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</si>
  <si>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</si>
  <si>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</si>
  <si>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</si>
  <si>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</si>
  <si>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</si>
  <si>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</si>
  <si>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</si>
  <si>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</si>
  <si>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</si>
  <si>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</si>
  <si>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</si>
  <si>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</si>
  <si>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</si>
  <si>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</si>
  <si>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</si>
  <si>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</si>
  <si>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</si>
  <si>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</si>
  <si>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</si>
  <si>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</si>
  <si>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</si>
  <si>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</si>
  <si>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</si>
  <si>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</si>
  <si>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</si>
  <si>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</si>
  <si>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</si>
  <si>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</si>
  <si>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</si>
  <si>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</si>
  <si>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</si>
  <si>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</si>
  <si>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</si>
  <si>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</si>
  <si>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</si>
  <si>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</si>
  <si>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</si>
  <si>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</si>
  <si>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</si>
  <si>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</si>
  <si>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</si>
  <si>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</si>
  <si>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</si>
  <si>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</si>
  <si>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</si>
  <si>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</si>
  <si>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</si>
  <si>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</si>
  <si>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</si>
  <si>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</si>
  <si>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</si>
  <si>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</si>
  <si>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</si>
  <si>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</si>
  <si>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</si>
  <si>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</si>
  <si>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</si>
  <si>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</si>
  <si>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</si>
  <si>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</si>
  <si>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</si>
  <si>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</si>
  <si>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</si>
  <si>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</si>
  <si>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</si>
  <si>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</si>
  <si>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</si>
  <si>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</si>
  <si>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</si>
  <si>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</si>
  <si>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</si>
  <si>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</si>
  <si>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</si>
  <si>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</si>
  <si>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</si>
  <si>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</si>
  <si>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</si>
  <si>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</si>
  <si>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</si>
  <si>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</si>
  <si>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</si>
  <si>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</si>
  <si>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</si>
  <si>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</si>
  <si>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</si>
  <si>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</si>
  <si>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</si>
  <si>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</si>
  <si>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</si>
  <si>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</si>
  <si>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</si>
  <si>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</si>
  <si>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</si>
  <si>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</si>
  <si>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</si>
  <si>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</si>
  <si>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</si>
  <si>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</si>
  <si>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</si>
  <si>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</si>
  <si>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</si>
  <si>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</si>
  <si>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</si>
  <si>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</si>
  <si>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</si>
  <si>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</si>
  <si>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</si>
  <si>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</si>
  <si>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</si>
  <si>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</si>
  <si>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</si>
  <si>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</si>
  <si>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</si>
  <si>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</si>
  <si>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</si>
  <si>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</si>
  <si>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</si>
  <si>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</si>
  <si>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</si>
  <si>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</si>
  <si>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</si>
  <si>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</si>
  <si>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</si>
  <si>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</si>
  <si>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</si>
  <si>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</si>
  <si>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</si>
  <si>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</si>
  <si>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</si>
  <si>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</si>
  <si>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</si>
  <si>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</si>
  <si>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</si>
  <si>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</si>
  <si>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</si>
  <si>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</si>
  <si>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</si>
  <si>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</si>
  <si>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</si>
  <si>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</si>
  <si>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</si>
  <si>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</si>
  <si>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</si>
  <si>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</si>
  <si>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</si>
  <si>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</si>
  <si>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</si>
  <si>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</si>
  <si>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</si>
  <si>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</si>
  <si>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</si>
  <si>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</si>
  <si>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</si>
  <si>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</si>
  <si>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</si>
  <si>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</si>
  <si>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</si>
  <si>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</si>
  <si>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</si>
  <si>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</si>
  <si>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</si>
  <si>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</si>
  <si>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</si>
  <si>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</si>
  <si>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</si>
  <si>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</si>
  <si>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</si>
  <si>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</si>
  <si>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</si>
  <si>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</si>
  <si>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</si>
  <si>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</si>
  <si>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</si>
  <si>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</si>
  <si>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</si>
  <si>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</si>
  <si>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</si>
  <si>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</si>
  <si>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</si>
  <si>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</si>
  <si>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</si>
  <si>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</si>
  <si>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</si>
  <si>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</si>
  <si>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</si>
  <si>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</si>
  <si>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</si>
  <si>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</si>
  <si>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</si>
  <si>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</si>
  <si>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</si>
  <si>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</si>
  <si>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</si>
  <si>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</si>
  <si>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</si>
  <si>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</si>
  <si>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</si>
  <si>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</si>
  <si>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</si>
  <si>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</si>
  <si>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</si>
  <si>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</si>
  <si>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</si>
  <si>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</si>
  <si>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</si>
  <si>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</si>
  <si>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</si>
  <si>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</si>
  <si>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</si>
  <si>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</si>
  <si>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</si>
  <si>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</si>
  <si>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</si>
  <si>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</si>
  <si>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</si>
  <si>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</si>
  <si>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</si>
  <si>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</si>
  <si>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</si>
  <si>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</si>
  <si>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</si>
  <si>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</si>
  <si>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</si>
  <si>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</si>
  <si>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</si>
  <si>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</si>
  <si>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</si>
  <si>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</si>
  <si>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</si>
  <si>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</si>
  <si>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</si>
  <si>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</si>
  <si>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</si>
  <si>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</si>
  <si>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</si>
  <si>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</si>
  <si>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</si>
  <si>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</si>
  <si>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</si>
  <si>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</si>
  <si>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</si>
  <si>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</si>
  <si>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</si>
  <si>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</si>
  <si>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</si>
  <si>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</si>
  <si>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</si>
  <si>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</si>
  <si>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</si>
  <si>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</si>
  <si>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</si>
  <si>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</si>
  <si>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</si>
  <si>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</si>
  <si>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</si>
  <si>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</si>
  <si>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</si>
  <si>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</si>
  <si>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</si>
  <si>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</si>
  <si>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</si>
  <si>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</si>
  <si>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</si>
  <si>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</si>
  <si>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</si>
  <si>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</si>
  <si>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</si>
  <si>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</si>
  <si>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</si>
  <si>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</si>
  <si>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</si>
  <si>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</si>
  <si>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</si>
  <si>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</si>
  <si>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</si>
  <si>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</si>
  <si>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</si>
  <si>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</si>
  <si>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</si>
  <si>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</si>
  <si>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</si>
  <si>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</si>
  <si>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</si>
  <si>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</si>
  <si>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</si>
  <si>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</si>
  <si>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</si>
  <si>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</si>
  <si>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</si>
  <si>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</si>
  <si>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</si>
  <si>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</si>
  <si>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</si>
  <si>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</si>
  <si>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</si>
  <si>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</si>
  <si>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</si>
  <si>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</si>
  <si>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</si>
  <si>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</si>
  <si>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</si>
  <si>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</si>
  <si>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</si>
  <si>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</si>
  <si>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</si>
  <si>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</si>
  <si>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</si>
  <si>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</si>
  <si>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</si>
  <si>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</si>
  <si>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</si>
  <si>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</si>
  <si>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</si>
  <si>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</si>
  <si>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</si>
  <si>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</si>
  <si>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</si>
  <si>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</si>
  <si>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</si>
  <si>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</si>
  <si>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</si>
  <si>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</si>
  <si>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</si>
  <si>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</si>
  <si>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</si>
  <si>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</si>
  <si>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</si>
  <si>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</si>
  <si>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</si>
  <si>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</si>
  <si>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</si>
  <si>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</si>
  <si>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</si>
  <si>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</si>
  <si>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</si>
  <si>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</si>
  <si>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</si>
  <si>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</si>
  <si>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</si>
  <si>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</si>
  <si>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</si>
  <si>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</si>
  <si>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</si>
  <si>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</si>
  <si>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</si>
  <si>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</si>
  <si>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</si>
  <si>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</si>
  <si>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</si>
  <si>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</si>
  <si>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</si>
  <si>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</si>
  <si>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</si>
  <si>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</si>
  <si>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</si>
  <si>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</si>
  <si>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</si>
  <si>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</si>
  <si>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</si>
  <si>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</si>
  <si>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</si>
  <si>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</si>
  <si>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</si>
  <si>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</si>
  <si>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</si>
  <si>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</si>
  <si>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</si>
  <si>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</si>
  <si>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</si>
  <si>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</si>
  <si>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</si>
  <si>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</si>
  <si>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</si>
  <si>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</si>
  <si>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</si>
  <si>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</si>
  <si>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</si>
  <si>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</si>
  <si>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</si>
  <si>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</si>
  <si>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</si>
  <si>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</si>
  <si>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</si>
  <si>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</si>
  <si>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</si>
  <si>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</si>
  <si>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</si>
  <si>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</si>
  <si>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</si>
  <si>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</si>
  <si>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</si>
  <si>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</si>
  <si>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</si>
  <si>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</si>
  <si>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</si>
  <si>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</si>
  <si>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</si>
  <si>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</si>
  <si>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</si>
  <si>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</si>
  <si>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</si>
  <si>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</si>
  <si>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</si>
  <si>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</si>
  <si>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</si>
  <si>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</si>
  <si>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</si>
  <si>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</si>
  <si>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</si>
  <si>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</si>
  <si>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</si>
  <si>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</si>
  <si>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</si>
  <si>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</si>
  <si>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</si>
  <si>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</si>
  <si>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</si>
  <si>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</si>
  <si>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</si>
  <si>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</si>
  <si>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</si>
  <si>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</si>
  <si>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</si>
  <si>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</si>
  <si>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</si>
  <si>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</si>
  <si>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</si>
  <si>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</si>
  <si>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</si>
  <si>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</si>
  <si>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</si>
  <si>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</si>
  <si>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</si>
  <si>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</si>
  <si>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</si>
  <si>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</si>
  <si>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</si>
  <si>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</si>
  <si>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</si>
  <si>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</si>
  <si>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</si>
  <si>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</si>
  <si>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</si>
  <si>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</si>
  <si>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</si>
  <si>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</si>
  <si>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</si>
  <si>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</si>
  <si>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</si>
  <si>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</si>
  <si>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</si>
  <si>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</si>
  <si>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</si>
  <si>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</si>
  <si>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</si>
  <si>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</si>
  <si>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</si>
  <si>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</si>
  <si>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</si>
  <si>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</si>
  <si>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</si>
  <si>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</si>
  <si>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</si>
  <si>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</si>
  <si>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</si>
  <si>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</si>
  <si>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</si>
  <si>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</si>
  <si>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</si>
  <si>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</si>
  <si>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</si>
  <si>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</si>
  <si>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</si>
  <si>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</si>
  <si>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</si>
  <si>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</si>
  <si>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</si>
  <si>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</si>
  <si>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</si>
  <si>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</si>
  <si>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</si>
  <si>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</si>
  <si>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</si>
  <si>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</si>
  <si>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</si>
  <si>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</si>
  <si>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</si>
  <si>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</si>
  <si>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</si>
  <si>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</si>
  <si>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</si>
  <si>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</si>
  <si>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</si>
  <si>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</si>
  <si>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</si>
  <si>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</si>
  <si>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</si>
  <si>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</si>
  <si>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</si>
  <si>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</si>
  <si>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</si>
  <si>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</si>
  <si>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</si>
  <si>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</si>
  <si>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</si>
  <si>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</si>
  <si>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</si>
  <si>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</si>
  <si>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</si>
  <si>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</si>
  <si>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</si>
  <si>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</si>
  <si>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</si>
  <si>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</si>
  <si>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</si>
  <si>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</si>
  <si>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</si>
  <si>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</si>
  <si>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</si>
  <si>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</si>
  <si>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</si>
  <si>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</si>
  <si>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</si>
  <si>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</si>
  <si>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</si>
  <si>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</si>
  <si>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</si>
  <si>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</si>
  <si>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</si>
  <si>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</si>
  <si>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</si>
  <si>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</si>
  <si>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</si>
  <si>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</si>
  <si>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</si>
  <si>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</si>
  <si>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</si>
  <si>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</si>
  <si>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</si>
  <si>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</si>
  <si>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</si>
  <si>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</si>
  <si>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</si>
  <si>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</si>
  <si>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</si>
  <si>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</si>
  <si>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</si>
  <si>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</si>
  <si>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</si>
  <si>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</si>
  <si>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</si>
  <si>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</si>
  <si>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</si>
  <si>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</si>
  <si>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</si>
  <si>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</si>
  <si>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</si>
  <si>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</si>
  <si>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</si>
  <si>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</si>
  <si>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</si>
  <si>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</si>
  <si>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</si>
  <si>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</si>
  <si>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</si>
  <si>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</si>
  <si>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</si>
  <si>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</si>
  <si>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</si>
  <si>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</si>
  <si>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</si>
  <si>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</si>
  <si>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</si>
  <si>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</si>
  <si>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</si>
  <si>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</si>
  <si>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</si>
  <si>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</si>
  <si>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</si>
  <si>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</si>
  <si>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</si>
  <si>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</si>
  <si>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</si>
  <si>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</si>
  <si>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</si>
  <si>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</si>
  <si>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</si>
  <si>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</si>
  <si>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</si>
  <si>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</si>
  <si>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</si>
  <si>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</si>
  <si>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</si>
  <si>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</si>
  <si>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</si>
  <si>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</si>
  <si>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</si>
  <si>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</si>
  <si>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</si>
  <si>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</si>
  <si>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</si>
  <si>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</si>
  <si>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</si>
  <si>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</si>
  <si>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</si>
  <si>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</si>
  <si>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</si>
  <si>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</si>
  <si>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</si>
  <si>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</si>
  <si>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</si>
  <si>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</si>
  <si>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</si>
  <si>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</si>
  <si>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</si>
  <si>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</si>
  <si>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</si>
  <si>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</si>
  <si>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</si>
  <si>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</si>
  <si>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</si>
  <si>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</si>
  <si>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</si>
  <si>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</si>
  <si>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</si>
  <si>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</si>
  <si>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</si>
  <si>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</si>
  <si>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</si>
  <si>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</si>
  <si>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</si>
  <si>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</si>
  <si>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</si>
  <si>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</si>
  <si>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</si>
  <si>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</si>
  <si>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</si>
  <si>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</si>
  <si>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</si>
  <si>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</si>
  <si>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</si>
  <si>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</si>
  <si>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</si>
  <si>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</si>
  <si>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</si>
  <si>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</si>
  <si>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</si>
  <si>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</si>
  <si>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</si>
  <si>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</si>
  <si>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</si>
  <si>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</si>
  <si>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</si>
  <si>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</si>
  <si>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</si>
  <si>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</si>
  <si>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</si>
  <si>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</si>
  <si>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</si>
  <si>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</si>
  <si>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</si>
  <si>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</si>
  <si>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</si>
  <si>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</si>
  <si>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</si>
  <si>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</si>
  <si>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</si>
  <si>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</si>
  <si>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</si>
  <si>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</si>
  <si>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</si>
  <si>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</si>
  <si>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</si>
  <si>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</si>
  <si>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</si>
  <si>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</si>
  <si>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</si>
  <si>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</si>
  <si>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</si>
  <si>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</si>
  <si>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</si>
  <si>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</si>
  <si>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</si>
  <si>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</si>
  <si>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</si>
  <si>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</si>
  <si>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</si>
  <si>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</si>
  <si>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</si>
  <si>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</si>
  <si>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</si>
  <si>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</si>
  <si>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</si>
  <si>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</si>
  <si>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</si>
  <si>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</si>
  <si>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</si>
  <si>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</si>
  <si>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</si>
  <si>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</si>
  <si>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</si>
  <si>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</si>
  <si>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</si>
  <si>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</si>
  <si>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</si>
  <si>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</si>
  <si>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</si>
  <si>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</si>
  <si>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</si>
  <si>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</si>
  <si>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</si>
  <si>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</si>
  <si>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</si>
  <si>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</si>
  <si>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</si>
  <si>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</si>
  <si>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</si>
  <si>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</si>
  <si>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</si>
  <si>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</si>
  <si>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</si>
  <si>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</si>
  <si>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</si>
  <si>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</si>
  <si>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</si>
  <si>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</si>
  <si>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</si>
  <si>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</si>
  <si>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</si>
  <si>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</si>
  <si>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</si>
  <si>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</si>
  <si>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</si>
  <si>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</si>
  <si>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</si>
  <si>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</si>
  <si>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</si>
  <si>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</si>
  <si>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</si>
  <si>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</si>
  <si>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</si>
  <si>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</si>
  <si>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</si>
  <si>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</si>
  <si>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</si>
  <si>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</si>
  <si>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</si>
  <si>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</si>
  <si>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</si>
  <si>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</si>
  <si>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</si>
  <si>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</si>
  <si>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</si>
  <si>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</si>
  <si>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</si>
  <si>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</si>
  <si>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</si>
  <si>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</si>
  <si>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</si>
  <si>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</si>
  <si>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</si>
  <si>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</si>
  <si>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</si>
  <si>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</si>
  <si>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</si>
  <si>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</si>
  <si>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</si>
  <si>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</si>
  <si>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</si>
  <si>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</si>
  <si>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</si>
  <si>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</si>
  <si>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</si>
  <si>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</si>
  <si>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</si>
  <si>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</si>
  <si>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</si>
  <si>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</si>
  <si>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</si>
  <si>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</si>
  <si>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</si>
  <si>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</si>
  <si>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</si>
  <si>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</si>
  <si>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</si>
  <si>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</si>
  <si>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</si>
  <si>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</si>
  <si>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</si>
  <si>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</si>
  <si>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</si>
  <si>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</si>
  <si>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</si>
  <si>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</si>
  <si>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</si>
  <si>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</si>
  <si>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</si>
  <si>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</si>
  <si>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</si>
  <si>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</si>
  <si>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</si>
  <si>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</si>
  <si>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</si>
  <si>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</si>
  <si>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</si>
  <si>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</si>
  <si>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</si>
  <si>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</si>
  <si>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</si>
  <si>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</si>
  <si>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</si>
  <si>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</si>
  <si>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</si>
  <si>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</si>
  <si>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</si>
  <si>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</si>
  <si>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</si>
  <si>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</si>
  <si>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</si>
  <si>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</si>
  <si>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</si>
  <si>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</si>
  <si>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</si>
  <si>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</si>
  <si>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</si>
  <si>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</si>
  <si>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</si>
  <si>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</si>
  <si>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</si>
  <si>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</si>
  <si>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</si>
  <si>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</si>
  <si>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</si>
  <si>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</si>
  <si>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</si>
  <si>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</si>
  <si>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</si>
  <si>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</si>
  <si>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</si>
  <si>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</si>
  <si>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</si>
  <si>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</si>
  <si>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</si>
  <si>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</si>
  <si>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</si>
  <si>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</si>
  <si>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</si>
  <si>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</si>
  <si>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</si>
  <si>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</si>
  <si>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</si>
  <si>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</si>
  <si>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</si>
  <si>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</si>
  <si>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</si>
  <si>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</si>
  <si>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</si>
  <si>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</si>
  <si>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</si>
  <si>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</si>
  <si>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</si>
  <si>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</si>
  <si>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</si>
  <si>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</si>
  <si>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</si>
  <si>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</si>
  <si>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</si>
  <si>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</si>
  <si>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</si>
  <si>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</si>
  <si>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</si>
  <si>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</si>
  <si>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</si>
  <si>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</si>
  <si>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</si>
  <si>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</si>
  <si>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</si>
  <si>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</si>
  <si>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</si>
  <si>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</si>
  <si>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</si>
  <si>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</si>
  <si>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</si>
  <si>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</si>
  <si>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</si>
  <si>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</si>
  <si>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</si>
  <si>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</si>
  <si>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</si>
  <si>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</si>
  <si>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</si>
  <si>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</si>
  <si>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</si>
  <si>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</si>
  <si>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</si>
  <si>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</si>
  <si>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</si>
  <si>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</si>
  <si>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</si>
  <si>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</si>
  <si>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</si>
  <si>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</si>
  <si>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</si>
  <si>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</si>
  <si>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</si>
  <si>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</si>
  <si>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</si>
  <si>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</si>
  <si>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</si>
  <si>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</si>
  <si>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</si>
  <si>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</si>
  <si>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</si>
  <si>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</si>
  <si>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</si>
  <si>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</si>
  <si>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</si>
  <si>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</si>
  <si>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</si>
  <si>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</si>
  <si>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</si>
  <si>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</si>
  <si>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</si>
  <si>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</si>
  <si>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</si>
  <si>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</si>
  <si>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</si>
  <si>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</si>
  <si>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</si>
  <si>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</si>
  <si>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</si>
  <si>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</si>
  <si>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</si>
  <si>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</si>
  <si>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</si>
  <si>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</si>
  <si>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</si>
  <si>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</si>
  <si>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</si>
  <si>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</si>
  <si>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</si>
  <si>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</si>
  <si>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</si>
  <si>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</si>
  <si>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</si>
  <si>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</si>
  <si>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</si>
  <si>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</si>
  <si>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</si>
  <si>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</si>
  <si>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</si>
  <si>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</si>
  <si>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</si>
  <si>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</si>
  <si>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</si>
  <si>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</si>
  <si>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</si>
  <si>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</si>
  <si>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</si>
  <si>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</si>
  <si>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</si>
  <si>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</si>
  <si>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</si>
  <si>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</si>
  <si>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</si>
  <si>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</si>
  <si>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</si>
  <si>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</si>
  <si>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</si>
  <si>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</si>
  <si>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</si>
  <si>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</si>
  <si>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</si>
  <si>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</si>
  <si>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</si>
  <si>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</si>
  <si>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</si>
  <si>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</si>
  <si>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</si>
  <si>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</si>
  <si>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</si>
  <si>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</si>
  <si>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</si>
  <si>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</si>
  <si>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</si>
  <si>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</si>
  <si>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</si>
  <si>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</si>
  <si>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</si>
  <si>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</si>
  <si>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</si>
  <si>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</si>
  <si>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</si>
  <si>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</si>
  <si>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</si>
  <si>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</si>
  <si>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</si>
  <si>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</si>
  <si>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</si>
  <si>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</si>
  <si>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</si>
  <si>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</si>
  <si>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</si>
  <si>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</si>
  <si>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</si>
  <si>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</si>
  <si>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</si>
  <si>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</si>
  <si>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</si>
  <si>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</si>
  <si>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</si>
  <si>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</si>
  <si>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</si>
  <si>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</si>
  <si>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</si>
  <si>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</si>
  <si>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</si>
  <si>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</si>
  <si>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</si>
  <si>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</si>
  <si>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</si>
  <si>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</si>
  <si>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</si>
  <si>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</si>
  <si>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</si>
  <si>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</si>
  <si>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</si>
  <si>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</si>
  <si>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</si>
  <si>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</si>
  <si>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</si>
  <si>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</si>
  <si>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</si>
  <si>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</si>
  <si>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</si>
  <si>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</si>
  <si>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</si>
  <si>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</si>
  <si>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</si>
  <si>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</si>
  <si>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</si>
  <si>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</si>
  <si>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</si>
  <si>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</si>
  <si>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</si>
  <si>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</si>
  <si>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</si>
  <si>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</si>
  <si>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</si>
  <si>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</si>
  <si>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</si>
  <si>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</si>
  <si>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</si>
  <si>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</si>
  <si>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</si>
  <si>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</si>
  <si>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</si>
  <si>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</si>
  <si>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</si>
  <si>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</si>
  <si>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</si>
  <si>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</si>
  <si>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</si>
  <si>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</si>
  <si>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</si>
  <si>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</si>
  <si>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</si>
  <si>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</si>
  <si>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</si>
  <si>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</si>
  <si>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</si>
  <si>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</si>
  <si>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</si>
  <si>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</si>
  <si>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</si>
  <si>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</si>
  <si>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</si>
  <si>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</si>
  <si>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</si>
  <si>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</si>
  <si>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</si>
  <si>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</si>
  <si>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</si>
  <si>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</si>
  <si>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</si>
  <si>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</si>
  <si>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</si>
  <si>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</si>
  <si>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</si>
  <si>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</si>
  <si>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</si>
  <si>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</si>
  <si>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</si>
  <si>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</si>
  <si>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</si>
  <si>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</si>
  <si>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</si>
  <si>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</si>
  <si>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</si>
  <si>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</si>
  <si>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</si>
  <si>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</si>
  <si>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</si>
  <si>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</si>
  <si>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</si>
  <si>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</si>
  <si>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</si>
  <si>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</si>
  <si>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</si>
  <si>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</si>
  <si>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</si>
  <si>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</si>
  <si>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</si>
  <si>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</si>
  <si>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</si>
  <si>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</si>
  <si>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</si>
  <si>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</si>
  <si>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</si>
  <si>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</si>
  <si>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</si>
  <si>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</si>
  <si>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</si>
  <si>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</si>
  <si>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</si>
  <si>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</si>
  <si>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</si>
  <si>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</si>
  <si>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</si>
  <si>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</si>
  <si>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</si>
  <si>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</si>
  <si>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</si>
  <si>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</si>
  <si>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</si>
  <si>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</si>
  <si>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</si>
  <si>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</si>
  <si>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</si>
  <si>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</si>
  <si>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</si>
  <si>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</si>
  <si>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</si>
  <si>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</si>
  <si>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</si>
  <si>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</si>
  <si>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</si>
  <si>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</si>
  <si>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</si>
  <si>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</si>
  <si>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</si>
  <si>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</si>
  <si>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</si>
  <si>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</si>
  <si>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</si>
  <si>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</si>
  <si>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</si>
  <si>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</si>
  <si>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</si>
  <si>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</si>
  <si>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</si>
  <si>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</si>
  <si>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</si>
  <si>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</si>
  <si>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</si>
  <si>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</si>
  <si>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</si>
  <si>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</si>
  <si>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</si>
  <si>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</si>
  <si>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</si>
  <si>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</si>
  <si>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</si>
  <si>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</si>
  <si>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</si>
  <si>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</si>
  <si>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</si>
  <si>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</si>
  <si>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</si>
  <si>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</si>
  <si>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</si>
  <si>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</si>
  <si>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</si>
  <si>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</si>
  <si>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</si>
  <si>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</si>
  <si>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</si>
  <si>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</si>
  <si>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</si>
  <si>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</si>
  <si>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</si>
  <si>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</si>
  <si>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</si>
  <si>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</si>
  <si>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</si>
  <si>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</si>
  <si>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</si>
  <si>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</si>
  <si>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</si>
  <si>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</si>
  <si>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</si>
  <si>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</si>
  <si>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</si>
  <si>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</si>
  <si>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</si>
  <si>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</si>
  <si>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</si>
  <si>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</si>
  <si>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</si>
  <si>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</si>
  <si>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</si>
  <si>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</si>
  <si>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</si>
  <si>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</si>
  <si>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</si>
  <si>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</si>
  <si>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</si>
  <si>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</si>
  <si>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</si>
  <si>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</si>
  <si>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</si>
  <si>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</si>
  <si>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</si>
  <si>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</si>
  <si>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</si>
  <si>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</si>
  <si>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</si>
  <si>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</si>
  <si>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</si>
  <si>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</si>
  <si>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</si>
  <si>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</si>
  <si>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</si>
  <si>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</si>
  <si>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</si>
  <si>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</si>
  <si>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</si>
  <si>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</si>
  <si>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</si>
  <si>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</si>
  <si>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</si>
  <si>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</si>
  <si>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</si>
  <si>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</si>
  <si>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</si>
  <si>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</si>
  <si>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</si>
  <si>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</si>
  <si>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</si>
  <si>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</si>
  <si>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</si>
  <si>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</si>
  <si>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</si>
  <si>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</si>
  <si>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</si>
  <si>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</si>
  <si>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</si>
  <si>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</si>
  <si>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</si>
  <si>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</si>
  <si>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</si>
  <si>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</si>
  <si>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</si>
  <si>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</si>
  <si>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</si>
  <si>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</si>
  <si>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</si>
  <si>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</si>
  <si>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</si>
  <si>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</si>
  <si>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</si>
  <si>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</si>
  <si>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</si>
  <si>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</si>
  <si>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</si>
  <si>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</si>
  <si>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</si>
  <si>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</si>
  <si>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</si>
  <si>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</si>
  <si>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</si>
  <si>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</si>
  <si>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</si>
  <si>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</si>
  <si>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</si>
  <si>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</si>
  <si>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</si>
  <si>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</si>
  <si>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</si>
  <si>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</si>
  <si>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</si>
  <si>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</si>
  <si>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</si>
  <si>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</si>
  <si>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</si>
  <si>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</si>
  <si>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</si>
  <si>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</si>
  <si>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</si>
  <si>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</si>
  <si>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</si>
  <si>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</si>
  <si>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</si>
  <si>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</si>
  <si>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</si>
  <si>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</si>
  <si>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</si>
  <si>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</si>
  <si>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</si>
  <si>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</si>
  <si>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</si>
  <si>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</si>
  <si>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</si>
  <si>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</si>
  <si>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</si>
  <si>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</si>
  <si>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</si>
  <si>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</si>
  <si>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</si>
  <si>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</si>
  <si>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</si>
  <si>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</si>
  <si>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</si>
  <si>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</si>
  <si>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</si>
  <si>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</si>
  <si>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</si>
  <si>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</si>
  <si>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</si>
  <si>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</si>
  <si>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</si>
  <si>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</si>
  <si>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</si>
  <si>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</si>
  <si>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</si>
  <si>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</si>
  <si>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</si>
  <si>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</si>
  <si>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</si>
  <si>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</si>
  <si>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</si>
  <si>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</si>
  <si>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</si>
  <si>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</si>
  <si>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</si>
  <si>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</si>
  <si>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</si>
  <si>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</si>
  <si>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</si>
  <si>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</si>
  <si>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</si>
  <si>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</si>
  <si>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</si>
  <si>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</si>
  <si>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</si>
  <si>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</si>
  <si>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</si>
  <si>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</si>
  <si>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</si>
  <si>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</si>
  <si>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</si>
  <si>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</si>
  <si>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</si>
  <si>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</si>
  <si>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</si>
  <si>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</si>
  <si>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</si>
  <si>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</si>
  <si>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</si>
  <si>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</si>
  <si>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</si>
  <si>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</si>
  <si>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</si>
  <si>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</si>
  <si>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</si>
  <si>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</si>
  <si>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</si>
  <si>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</si>
  <si>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</si>
  <si>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</si>
  <si>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</si>
  <si>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</si>
  <si>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</si>
  <si>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</si>
  <si>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</si>
  <si>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</si>
  <si>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</si>
  <si>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</si>
  <si>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</si>
  <si>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</si>
  <si>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</si>
  <si>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</si>
  <si>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</si>
  <si>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</si>
  <si>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</si>
  <si>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</si>
  <si>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</si>
  <si>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</si>
  <si>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</si>
  <si>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</si>
  <si>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</si>
  <si>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</si>
  <si>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</si>
  <si>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</si>
  <si>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</si>
  <si>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</si>
  <si>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</si>
  <si>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</si>
  <si>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</si>
  <si>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</si>
  <si>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</si>
  <si>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</si>
  <si>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</si>
  <si>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</si>
  <si>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</si>
  <si>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</si>
  <si>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</si>
  <si>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</si>
  <si>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</si>
  <si>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</si>
  <si>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</si>
  <si>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</si>
  <si>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</si>
  <si>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</si>
  <si>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</si>
  <si>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</si>
  <si>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</si>
  <si>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</si>
  <si>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</si>
  <si>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</si>
  <si>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</si>
  <si>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</si>
  <si>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</si>
  <si>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</si>
  <si>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</si>
  <si>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</si>
  <si>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</si>
  <si>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</si>
  <si>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</si>
  <si>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</si>
  <si>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</si>
  <si>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</si>
  <si>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</si>
  <si>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</si>
  <si>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</si>
  <si>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</si>
  <si>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</si>
  <si>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</si>
  <si>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</si>
  <si>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</si>
  <si>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</si>
  <si>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</si>
  <si>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</si>
  <si>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</si>
  <si>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</si>
  <si>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</si>
  <si>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</si>
  <si>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</si>
  <si>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</si>
  <si>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</si>
  <si>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</si>
  <si>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</si>
  <si>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</si>
  <si>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</si>
  <si>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</si>
  <si>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</si>
  <si>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</si>
  <si>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</si>
  <si>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</si>
  <si>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</si>
  <si>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</si>
  <si>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</si>
  <si>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</si>
  <si>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</si>
  <si>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</si>
  <si>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</si>
  <si>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</si>
  <si>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</si>
  <si>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</si>
  <si>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</si>
  <si>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</si>
  <si>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</si>
  <si>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</si>
  <si>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</si>
  <si>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</si>
  <si>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</si>
  <si>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</si>
  <si>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</si>
  <si>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</si>
  <si>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</si>
  <si>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</si>
  <si>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</si>
  <si>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</si>
  <si>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</si>
  <si>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</si>
  <si>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</si>
  <si>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</si>
  <si>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</si>
  <si>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</si>
  <si>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</si>
  <si>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</si>
  <si>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</si>
  <si>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</si>
  <si>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</si>
  <si>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</si>
  <si>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</si>
  <si>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</si>
  <si>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</si>
  <si>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</si>
  <si>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</si>
  <si>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</si>
  <si>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</si>
  <si>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</si>
  <si>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</si>
  <si>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</si>
  <si>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</si>
  <si>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</si>
  <si>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</si>
  <si>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</si>
  <si>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</si>
  <si>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</si>
  <si>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</si>
  <si>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</si>
  <si>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</si>
  <si>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</si>
  <si>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</si>
  <si>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</si>
  <si>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</si>
  <si>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</si>
  <si>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</si>
  <si>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</si>
  <si>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</si>
  <si>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</si>
  <si>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</si>
  <si>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</si>
  <si>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</si>
  <si>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</si>
  <si>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</si>
  <si>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</si>
  <si>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</si>
  <si>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</si>
  <si>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</si>
  <si>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</si>
  <si>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</si>
  <si>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</si>
  <si>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</si>
  <si>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</si>
  <si>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</si>
  <si>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</si>
  <si>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</si>
  <si>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</si>
  <si>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</si>
  <si>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</si>
  <si>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</si>
  <si>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</si>
  <si>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</si>
  <si>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</si>
  <si>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</si>
  <si>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</si>
  <si>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</si>
  <si>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</si>
  <si>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</si>
  <si>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</si>
  <si>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</si>
  <si>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</si>
  <si>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</si>
  <si>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</si>
  <si>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</si>
  <si>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</si>
  <si>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</si>
  <si>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</si>
  <si>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</si>
  <si>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</si>
  <si>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</si>
  <si>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</si>
  <si>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</si>
  <si>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</si>
  <si>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</si>
  <si>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</si>
  <si>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</si>
  <si>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</si>
  <si>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</si>
  <si>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</si>
  <si>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</si>
  <si>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</si>
  <si>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</si>
  <si>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</si>
  <si>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</si>
  <si>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</si>
  <si>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</si>
  <si>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</si>
  <si>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</si>
  <si>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</si>
  <si>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</si>
  <si>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</si>
  <si>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</si>
  <si>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</si>
  <si>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</si>
  <si>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</si>
  <si>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</si>
  <si>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</si>
  <si>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</si>
  <si>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</si>
  <si>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</si>
  <si>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</si>
  <si>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</si>
  <si>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</si>
  <si>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</si>
  <si>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</si>
  <si>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</si>
  <si>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</si>
  <si>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</si>
  <si>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</si>
  <si>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</si>
  <si>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</si>
  <si>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</si>
  <si>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</si>
  <si>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</si>
  <si>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</si>
  <si>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</si>
  <si>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</si>
  <si>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</si>
  <si>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</si>
  <si>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</si>
  <si>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</si>
  <si>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</si>
  <si>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</si>
  <si>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</si>
  <si>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</si>
  <si>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</si>
  <si>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</si>
  <si>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</si>
  <si>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</si>
  <si>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</si>
  <si>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</si>
  <si>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</si>
  <si>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</si>
  <si>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</si>
  <si>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</si>
  <si>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</si>
  <si>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</si>
  <si>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</si>
  <si>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</si>
  <si>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</si>
  <si>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</si>
  <si>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</si>
  <si>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</si>
  <si>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</si>
  <si>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</si>
  <si>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</si>
  <si>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</si>
  <si>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</si>
  <si>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</si>
  <si>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</si>
  <si>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</si>
  <si>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</si>
  <si>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</si>
  <si>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</si>
  <si>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</si>
  <si>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</si>
  <si>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</si>
  <si>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</si>
  <si>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</si>
  <si>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</si>
  <si>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</si>
  <si>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</si>
  <si>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</si>
  <si>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</si>
  <si>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</si>
  <si>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</si>
  <si>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</si>
  <si>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</si>
  <si>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</si>
  <si>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</si>
  <si>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</si>
  <si>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</si>
  <si>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</si>
  <si>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</si>
  <si>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</si>
  <si>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</si>
  <si>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</si>
  <si>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</si>
  <si>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</si>
  <si>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</si>
  <si>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</si>
  <si>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</si>
  <si>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</si>
  <si>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</si>
  <si>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</si>
  <si>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</si>
  <si>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</si>
  <si>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</si>
  <si>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</si>
  <si>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</si>
  <si>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</si>
  <si>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</si>
  <si>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</si>
  <si>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</si>
  <si>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</si>
  <si>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</si>
  <si>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</si>
  <si>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</si>
  <si>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</si>
  <si>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</si>
  <si>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</si>
  <si>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</si>
  <si>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</si>
  <si>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</si>
  <si>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</si>
  <si>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</si>
  <si>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</si>
  <si>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</si>
  <si>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</si>
  <si>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</si>
  <si>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</si>
  <si>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</si>
  <si>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</si>
  <si>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</si>
  <si>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</si>
  <si>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</si>
  <si>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</si>
  <si>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</si>
  <si>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</si>
  <si>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</si>
  <si>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</si>
  <si>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</si>
  <si>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</si>
  <si>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</si>
  <si>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</si>
  <si>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</si>
  <si>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</si>
  <si>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</si>
  <si>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</si>
  <si>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</si>
  <si>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</si>
  <si>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</si>
  <si>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</si>
  <si>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</si>
  <si>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</si>
  <si>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</si>
  <si>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</si>
  <si>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</si>
  <si>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</si>
  <si>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</si>
  <si>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</si>
  <si>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</si>
  <si>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</si>
  <si>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</si>
  <si>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</si>
  <si>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</si>
  <si>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</si>
  <si>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</si>
  <si>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</si>
  <si>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</si>
  <si>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</si>
  <si>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</si>
  <si>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</si>
  <si>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</si>
  <si>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</si>
  <si>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</si>
  <si>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</si>
  <si>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</si>
  <si>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</si>
  <si>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</si>
  <si>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</si>
  <si>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</si>
  <si>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</si>
  <si>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</si>
  <si>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</si>
  <si>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</si>
  <si>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</si>
  <si>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</si>
  <si>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</si>
  <si>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</si>
  <si>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</si>
  <si>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</si>
  <si>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</si>
  <si>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</si>
  <si>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</si>
  <si>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</si>
  <si>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</si>
  <si>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</si>
  <si>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</si>
  <si>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</si>
  <si>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</si>
  <si>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</si>
  <si>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</si>
  <si>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</si>
  <si>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</si>
  <si>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</si>
  <si>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</si>
  <si>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</si>
  <si>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</si>
  <si>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</si>
  <si>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</si>
  <si>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</si>
  <si>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</si>
  <si>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</si>
  <si>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</si>
  <si>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</si>
  <si>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</si>
  <si>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</si>
  <si>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</si>
  <si>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</si>
  <si>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</si>
  <si>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</si>
  <si>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</si>
  <si>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</si>
  <si>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</si>
  <si>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</si>
  <si>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</si>
  <si>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</si>
  <si>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</si>
  <si>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</si>
  <si>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</si>
  <si>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</si>
  <si>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</si>
  <si>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</si>
  <si>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</si>
  <si>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</si>
  <si>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</si>
  <si>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</si>
  <si>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</si>
  <si>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</si>
  <si>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</si>
  <si>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</si>
  <si>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</si>
  <si>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</si>
  <si>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</si>
  <si>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</si>
  <si>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</si>
  <si>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</si>
  <si>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</si>
  <si>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</si>
  <si>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</si>
  <si>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</si>
  <si>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</si>
  <si>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</si>
  <si>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</si>
  <si>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</si>
  <si>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</si>
  <si>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</si>
  <si>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</si>
  <si>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</si>
  <si>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</si>
  <si>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</si>
  <si>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</si>
  <si>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</si>
  <si>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</si>
  <si>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</si>
  <si>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</si>
  <si>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</si>
  <si>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</si>
  <si>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</si>
  <si>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</si>
  <si>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</si>
  <si>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</si>
  <si>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</si>
  <si>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</si>
  <si>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</si>
  <si>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</si>
  <si>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</si>
  <si>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</si>
  <si>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</si>
  <si>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</si>
  <si>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</si>
  <si>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</si>
  <si>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</si>
  <si>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</si>
  <si>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</si>
  <si>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</si>
  <si>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</si>
  <si>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</si>
  <si>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</si>
  <si>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</si>
  <si>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</si>
  <si>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</si>
  <si>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</si>
  <si>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</si>
  <si>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</si>
  <si>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</si>
  <si>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</si>
  <si>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</si>
  <si>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</si>
  <si>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</si>
  <si>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</si>
  <si>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</si>
  <si>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</si>
  <si>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</si>
  <si>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</si>
  <si>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</si>
  <si>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</si>
  <si>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</si>
  <si>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</si>
  <si>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</si>
  <si>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</si>
  <si>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</si>
  <si>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</si>
  <si>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</si>
  <si>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</si>
  <si>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</si>
  <si>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</si>
  <si>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</si>
  <si>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</si>
  <si>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</si>
  <si>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</si>
  <si>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</si>
  <si>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</si>
  <si>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</si>
  <si>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</si>
  <si>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</si>
  <si>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</si>
  <si>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</si>
  <si>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</si>
  <si>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</si>
  <si>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</si>
  <si>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</si>
  <si>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</si>
  <si>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</si>
  <si>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</si>
  <si>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</si>
  <si>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</si>
  <si>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</si>
  <si>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</si>
  <si>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</si>
  <si>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</si>
  <si>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</si>
  <si>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</si>
  <si>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</si>
  <si>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</si>
  <si>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</si>
  <si>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</si>
  <si>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</si>
  <si>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</si>
  <si>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</si>
  <si>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</si>
  <si>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</si>
  <si>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</si>
  <si>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</si>
  <si>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</si>
  <si>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</si>
  <si>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</si>
  <si>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</si>
  <si>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</si>
  <si>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</si>
  <si>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</si>
  <si>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</si>
  <si>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</si>
  <si>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</si>
  <si>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</si>
  <si>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</si>
  <si>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</si>
  <si>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</si>
  <si>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</si>
  <si>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</si>
  <si>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</si>
  <si>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</si>
  <si>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</si>
  <si>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</si>
  <si>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</si>
  <si>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</si>
  <si>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</si>
  <si>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</si>
  <si>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</si>
  <si>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</si>
  <si>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</si>
  <si>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</si>
  <si>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</si>
  <si>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</si>
  <si>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</si>
  <si>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</si>
  <si>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</si>
  <si>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</si>
  <si>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</si>
  <si>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</si>
  <si>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</si>
  <si>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</si>
  <si>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</si>
  <si>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</si>
  <si>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</si>
  <si>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</si>
  <si>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</si>
  <si>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</si>
  <si>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</si>
  <si>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</si>
  <si>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</si>
  <si>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</si>
  <si>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</si>
  <si>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</si>
  <si>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</si>
  <si>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</si>
  <si>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</si>
  <si>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</si>
  <si>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</si>
  <si>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</si>
  <si>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</si>
  <si>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</si>
  <si>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</si>
  <si>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</si>
  <si>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</si>
  <si>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</si>
  <si>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</si>
  <si>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</si>
  <si>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</si>
  <si>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</si>
  <si>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</si>
  <si>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</si>
  <si>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</si>
  <si>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</si>
  <si>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</si>
  <si>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</si>
  <si>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</si>
  <si>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</si>
  <si>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</si>
  <si>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</si>
  <si>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</si>
  <si>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</si>
  <si>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</si>
  <si>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</si>
  <si>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</si>
  <si>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</si>
  <si>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</si>
  <si>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</si>
  <si>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</si>
  <si>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</si>
  <si>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</si>
  <si>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</si>
  <si>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</si>
  <si>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</si>
  <si>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</si>
  <si>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</si>
  <si>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</si>
  <si>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</si>
  <si>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</si>
  <si>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</si>
  <si>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</si>
  <si>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</si>
  <si>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</si>
  <si>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</si>
  <si>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</si>
  <si>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</si>
  <si>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</si>
  <si>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</si>
  <si>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</si>
  <si>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</si>
  <si>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</si>
  <si>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</si>
  <si>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</si>
  <si>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</si>
  <si>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</si>
  <si>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</si>
  <si>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</si>
  <si>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</si>
  <si>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</si>
  <si>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</si>
  <si>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</si>
  <si>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</si>
  <si>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</si>
  <si>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</si>
  <si>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</si>
  <si>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</si>
  <si>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</si>
  <si>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</si>
  <si>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</si>
  <si>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</si>
  <si>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</si>
  <si>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</si>
  <si>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</si>
  <si>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</si>
  <si>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</si>
  <si>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</si>
  <si>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</si>
  <si>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</si>
  <si>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</si>
  <si>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</si>
  <si>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</si>
  <si>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</si>
  <si>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</si>
  <si>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</si>
  <si>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</si>
  <si>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</si>
  <si>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</si>
  <si>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</si>
  <si>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</si>
  <si>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</si>
  <si>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</si>
  <si>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</si>
  <si>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</si>
  <si>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</si>
  <si>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</si>
  <si>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</si>
  <si>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</si>
  <si>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</si>
  <si>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</si>
  <si>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</si>
  <si>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</si>
  <si>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</si>
  <si>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</si>
  <si>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</si>
  <si>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</si>
  <si>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</si>
  <si>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</si>
  <si>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</si>
  <si>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</si>
  <si>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</si>
  <si>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</si>
  <si>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</si>
  <si>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</si>
  <si>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</si>
  <si>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</si>
  <si>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</si>
  <si>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</si>
  <si>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</si>
  <si>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</si>
  <si>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</si>
  <si>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</si>
  <si>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</si>
  <si>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</si>
  <si>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</si>
  <si>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</si>
  <si>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</si>
  <si>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</si>
  <si>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</si>
  <si>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</si>
  <si>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</si>
  <si>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</si>
  <si>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</si>
  <si>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</si>
  <si>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</si>
  <si>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</si>
  <si>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</si>
  <si>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</si>
  <si>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</si>
  <si>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</si>
  <si>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</si>
  <si>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</si>
  <si>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</si>
  <si>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</si>
  <si>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</si>
  <si>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</si>
  <si>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</si>
  <si>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</si>
  <si>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</si>
  <si>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</si>
  <si>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</si>
  <si>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</si>
  <si>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</si>
  <si>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</si>
  <si>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</si>
  <si>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</si>
  <si>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</si>
  <si>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</si>
  <si>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</si>
  <si>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</si>
  <si>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</si>
  <si>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</si>
  <si>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</si>
  <si>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</si>
  <si>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</si>
  <si>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</si>
  <si>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</si>
  <si>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</si>
  <si>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</si>
  <si>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</si>
  <si>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</si>
  <si>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</si>
  <si>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</si>
  <si>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</si>
  <si>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</si>
  <si>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</si>
  <si>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</si>
  <si>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</si>
  <si>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</si>
  <si>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</si>
  <si>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</si>
  <si>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</si>
  <si>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</si>
  <si>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</si>
  <si>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</si>
  <si>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</si>
  <si>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</si>
  <si>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</si>
  <si>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</si>
  <si>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</si>
  <si>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</si>
  <si>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</si>
  <si>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</si>
  <si>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</si>
  <si>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</si>
  <si>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</si>
  <si>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</si>
  <si>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</si>
  <si>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</si>
  <si>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</si>
  <si>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</si>
  <si>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</si>
  <si>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</si>
  <si>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</si>
  <si>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</si>
  <si>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</si>
  <si>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</si>
  <si>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</si>
  <si>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</si>
  <si>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</si>
  <si>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</si>
  <si>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</si>
  <si>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</si>
  <si>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</si>
  <si>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</si>
  <si>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</si>
  <si>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</si>
  <si>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</si>
  <si>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</si>
  <si>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</si>
  <si>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</si>
  <si>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</si>
  <si>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</si>
  <si>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</si>
  <si>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</si>
  <si>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</si>
  <si>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</si>
  <si>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</si>
  <si>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</si>
  <si>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</si>
  <si>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</si>
  <si>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</si>
  <si>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</si>
  <si>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</si>
  <si>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</si>
  <si>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</si>
  <si>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</si>
  <si>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</si>
  <si>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</si>
  <si>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</si>
  <si>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</si>
  <si>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</si>
  <si>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</si>
  <si>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</si>
  <si>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</si>
  <si>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</si>
  <si>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</si>
  <si>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</si>
  <si>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</si>
  <si>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</si>
  <si>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</si>
  <si>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</si>
  <si>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</si>
  <si>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</si>
  <si>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</si>
  <si>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</si>
  <si>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</si>
  <si>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</si>
  <si>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</si>
  <si>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</si>
  <si>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</si>
  <si>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</si>
  <si>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</si>
  <si>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</si>
  <si>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</si>
  <si>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</si>
  <si>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</si>
  <si>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</si>
  <si>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</si>
  <si>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</si>
  <si>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</si>
  <si>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</si>
  <si>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</si>
  <si>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</si>
  <si>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</si>
  <si>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</si>
  <si>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</si>
  <si>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</si>
  <si>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</si>
  <si>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</si>
  <si>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</si>
  <si>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</si>
  <si>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</si>
  <si>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</si>
  <si>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</si>
  <si>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</si>
  <si>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</si>
  <si>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</si>
  <si>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</si>
  <si>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</si>
  <si>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</si>
  <si>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</si>
  <si>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</si>
  <si>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</si>
  <si>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</si>
  <si>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</si>
  <si>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</si>
  <si>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</si>
  <si>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</si>
  <si>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</si>
  <si>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</si>
  <si>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</si>
  <si>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</si>
  <si>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</si>
  <si>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</si>
  <si>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</si>
  <si>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</si>
  <si>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</si>
  <si>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</si>
  <si>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</si>
  <si>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</si>
  <si>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</si>
  <si>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</si>
  <si>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</si>
  <si>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</si>
  <si>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</si>
  <si>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</si>
  <si>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</si>
  <si>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</si>
  <si>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</si>
  <si>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</si>
  <si>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</si>
  <si>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</si>
  <si>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</si>
  <si>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</si>
  <si>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</si>
  <si>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</si>
  <si>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</si>
  <si>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</si>
  <si>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</si>
  <si>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</si>
  <si>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</si>
  <si>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</si>
  <si>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</si>
  <si>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</si>
  <si>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</si>
  <si>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</si>
  <si>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</si>
  <si>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</si>
  <si>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</si>
  <si>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</si>
  <si>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</si>
  <si>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</si>
  <si>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</si>
  <si>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</si>
  <si>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</si>
  <si>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</si>
  <si>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</si>
  <si>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</si>
  <si>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</si>
  <si>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</si>
  <si>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</si>
  <si>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</si>
  <si>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</si>
  <si>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</si>
  <si>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</si>
  <si>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</si>
  <si>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</si>
  <si>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</si>
  <si>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</si>
  <si>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</si>
  <si>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</si>
  <si>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</si>
  <si>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</si>
  <si>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</si>
  <si>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</si>
  <si>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</si>
  <si>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</si>
  <si>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</si>
  <si>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</si>
  <si>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</si>
  <si>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</si>
  <si>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</si>
  <si>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</si>
  <si>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</si>
  <si>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</si>
  <si>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</si>
  <si>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</si>
  <si>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</si>
  <si>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</si>
  <si>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</si>
  <si>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</si>
  <si>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</si>
  <si>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</si>
  <si>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</si>
  <si>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</si>
  <si>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</si>
  <si>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</si>
  <si>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</si>
  <si>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</si>
  <si>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</si>
  <si>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</si>
  <si>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</si>
  <si>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</si>
  <si>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</si>
  <si>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</si>
  <si>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</si>
  <si>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</si>
  <si>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</si>
  <si>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</si>
  <si>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</si>
  <si>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</si>
  <si>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</si>
  <si>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</si>
  <si>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</si>
  <si>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</si>
  <si>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</si>
  <si>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</si>
  <si>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</si>
  <si>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</si>
  <si>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</si>
  <si>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</si>
  <si>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</si>
  <si>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</si>
  <si>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</si>
  <si>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</si>
  <si>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</si>
  <si>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</si>
  <si>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</si>
  <si>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</si>
  <si>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</si>
  <si>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</si>
  <si>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</si>
  <si>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</si>
  <si>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</si>
  <si>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</si>
  <si>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</si>
  <si>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</si>
  <si>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</si>
  <si>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</si>
  <si>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</si>
  <si>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</si>
  <si>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</si>
  <si>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</si>
  <si>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</si>
  <si>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</si>
  <si>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</si>
  <si>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</si>
  <si>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</si>
  <si>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</si>
  <si>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</si>
  <si>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</si>
  <si>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</si>
  <si>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</si>
  <si>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</si>
  <si>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</si>
  <si>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</si>
  <si>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</si>
  <si>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</si>
  <si>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</si>
  <si>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</si>
  <si>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</si>
  <si>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</si>
  <si>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</si>
  <si>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</si>
  <si>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</si>
  <si>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</si>
  <si>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</si>
  <si>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</si>
  <si>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</si>
  <si>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</si>
  <si>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</si>
  <si>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</si>
  <si>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</si>
  <si>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</si>
  <si>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</si>
  <si>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</si>
  <si>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</si>
  <si>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</si>
  <si>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</si>
  <si>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</si>
  <si>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</si>
  <si>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</si>
  <si>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</si>
  <si>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</si>
  <si>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</si>
  <si>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</si>
  <si>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</si>
  <si>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</si>
  <si>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</si>
  <si>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</si>
  <si>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</si>
  <si>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</si>
  <si>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</si>
  <si>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</si>
  <si>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</si>
  <si>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</si>
  <si>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</si>
  <si>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</si>
  <si>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</si>
  <si>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</si>
  <si>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</si>
  <si>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</si>
  <si>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</si>
  <si>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</si>
  <si>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</si>
  <si>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</si>
  <si>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</si>
  <si>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</si>
  <si>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</si>
  <si>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</si>
  <si>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</si>
  <si>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</si>
  <si>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</si>
  <si>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</si>
  <si>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</si>
  <si>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</si>
  <si>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</si>
  <si>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</si>
  <si>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</si>
  <si>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</si>
  <si>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</si>
  <si>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</si>
  <si>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</si>
  <si>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</si>
  <si>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</si>
  <si>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</si>
  <si>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</si>
  <si>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</si>
  <si>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</si>
  <si>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</si>
  <si>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</si>
  <si>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</si>
  <si>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</si>
  <si>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</si>
  <si>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</si>
  <si>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</si>
  <si>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</si>
  <si>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</si>
  <si>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</si>
  <si>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</si>
  <si>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</si>
  <si>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</si>
  <si>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</si>
  <si>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</si>
  <si>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</si>
  <si>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</si>
  <si>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</si>
  <si>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</si>
  <si>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</si>
  <si>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</si>
  <si>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</si>
  <si>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</si>
  <si>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</si>
  <si>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</si>
  <si>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</si>
  <si>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</si>
  <si>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</si>
  <si>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</si>
  <si>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</si>
  <si>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</si>
  <si>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</si>
  <si>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</si>
  <si>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</si>
  <si>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</si>
  <si>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</si>
  <si>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</si>
  <si>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</si>
  <si>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</si>
  <si>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</si>
  <si>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</si>
  <si>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</si>
  <si>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</si>
  <si>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</si>
  <si>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</si>
  <si>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</si>
  <si>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</si>
  <si>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</si>
  <si>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</si>
  <si>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</si>
  <si>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</si>
  <si>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</si>
  <si>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</si>
  <si>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</si>
  <si>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</si>
  <si>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</si>
  <si>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</si>
  <si>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</si>
  <si>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</si>
  <si>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</si>
  <si>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</si>
  <si>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</si>
  <si>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</si>
  <si>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</si>
  <si>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</si>
  <si>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</si>
  <si>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</si>
  <si>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</si>
  <si>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</si>
  <si>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</si>
  <si>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</si>
  <si>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</si>
  <si>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</si>
  <si>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</si>
  <si>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</si>
  <si>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</si>
  <si>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</si>
  <si>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</si>
  <si>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</si>
  <si>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</si>
  <si>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</si>
  <si>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</si>
  <si>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</si>
  <si>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</si>
  <si>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</si>
  <si>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</si>
  <si>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</si>
  <si>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</si>
  <si>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</si>
  <si>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</si>
  <si>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</si>
  <si>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</si>
  <si>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</si>
  <si>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</si>
  <si>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</si>
  <si>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</si>
  <si>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</si>
  <si>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</si>
  <si>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</si>
  <si>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</si>
  <si>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</si>
  <si>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</si>
  <si>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</si>
  <si>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</si>
  <si>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</si>
  <si>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</si>
  <si>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</si>
  <si>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</si>
  <si>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</si>
  <si>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</si>
  <si>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</si>
  <si>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</si>
  <si>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</si>
  <si>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</si>
  <si>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</si>
  <si>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</si>
  <si>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</si>
  <si>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</si>
  <si>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</si>
  <si>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</si>
  <si>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</si>
  <si>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</si>
  <si>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</si>
  <si>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</si>
  <si>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</si>
  <si>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</si>
  <si>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</si>
  <si>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</si>
  <si>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</si>
  <si>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</si>
  <si>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</si>
  <si>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</si>
  <si>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</si>
  <si>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</si>
  <si>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</si>
  <si>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</si>
  <si>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</si>
  <si>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</si>
  <si>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</si>
  <si>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</si>
  <si>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</si>
  <si>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</si>
  <si>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</si>
  <si>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</si>
  <si>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</si>
  <si>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</si>
  <si>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</si>
  <si>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</si>
  <si>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</si>
  <si>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</si>
  <si>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</si>
  <si>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</si>
  <si>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</si>
  <si>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</si>
  <si>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</si>
  <si>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</si>
  <si>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</si>
  <si>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</si>
  <si>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</si>
  <si>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</si>
  <si>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</si>
  <si>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</si>
  <si>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</si>
  <si>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</si>
  <si>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</si>
  <si>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</si>
  <si>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</si>
  <si>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</si>
  <si>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</si>
  <si>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</si>
  <si>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</si>
  <si>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</si>
  <si>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</si>
  <si>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</si>
  <si>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</si>
  <si>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</si>
  <si>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</si>
  <si>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</si>
  <si>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</si>
  <si>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</si>
  <si>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</si>
  <si>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</si>
  <si>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</si>
  <si>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</si>
  <si>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</si>
  <si>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</si>
  <si>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</si>
  <si>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</si>
  <si>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</si>
  <si>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</si>
  <si>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</si>
  <si>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</si>
  <si>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</si>
  <si>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</si>
  <si>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</si>
  <si>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</si>
  <si>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</si>
  <si>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</si>
  <si>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</si>
  <si>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</si>
  <si>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</si>
  <si>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</si>
  <si>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</si>
  <si>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</si>
  <si>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</si>
  <si>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</si>
  <si>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</si>
  <si>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</si>
  <si>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</si>
  <si>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</si>
  <si>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</si>
  <si>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</si>
  <si>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</si>
  <si>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</si>
  <si>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</si>
  <si>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</si>
  <si>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</si>
  <si>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</si>
  <si>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</si>
  <si>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</si>
  <si>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</si>
  <si>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</si>
  <si>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</si>
  <si>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</si>
  <si>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</si>
  <si>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</si>
  <si>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</si>
  <si>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</si>
  <si>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</si>
  <si>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</si>
  <si>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</si>
  <si>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</si>
  <si>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</si>
  <si>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</si>
  <si>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</si>
  <si>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</si>
  <si>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</si>
  <si>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</si>
  <si>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</si>
  <si>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</si>
  <si>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</si>
  <si>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</si>
  <si>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</si>
  <si>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</si>
  <si>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</si>
  <si>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</si>
  <si>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</si>
  <si>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</si>
  <si>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</si>
  <si>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</si>
  <si>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</si>
  <si>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</si>
  <si>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</si>
  <si>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</si>
  <si>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</si>
  <si>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</si>
  <si>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</si>
  <si>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</si>
  <si>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</si>
  <si>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</si>
  <si>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</si>
  <si>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</si>
  <si>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</si>
  <si>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</si>
  <si>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</si>
  <si>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</si>
  <si>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</si>
  <si>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</si>
  <si>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</si>
  <si>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</si>
  <si>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</si>
  <si>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</si>
  <si>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</si>
  <si>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</si>
  <si>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</si>
  <si>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</si>
  <si>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</si>
  <si>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</si>
  <si>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</si>
  <si>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</si>
  <si>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</si>
  <si>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</si>
  <si>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</si>
  <si>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</si>
  <si>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</si>
  <si>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</si>
  <si>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</si>
  <si>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</si>
  <si>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</si>
  <si>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</si>
  <si>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</si>
  <si>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</si>
  <si>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</si>
  <si>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</si>
  <si>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</si>
  <si>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</si>
  <si>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</si>
  <si>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</si>
  <si>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</si>
  <si>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</si>
  <si>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</si>
  <si>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</si>
  <si>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</si>
  <si>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</si>
  <si>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</si>
  <si>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</si>
  <si>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</si>
  <si>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</si>
  <si>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</si>
  <si>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</si>
  <si>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</si>
  <si>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</si>
  <si>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</si>
  <si>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</si>
  <si>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</si>
  <si>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</si>
  <si>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</si>
  <si>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</si>
  <si>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</si>
  <si>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</si>
  <si>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</si>
  <si>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</si>
  <si>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</si>
  <si>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</si>
  <si>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</si>
  <si>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</si>
  <si>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</si>
  <si>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</si>
  <si>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</si>
  <si>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</si>
  <si>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</si>
  <si>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</si>
  <si>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</si>
  <si>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</si>
  <si>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</si>
  <si>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</si>
  <si>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</si>
  <si>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</si>
  <si>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</si>
  <si>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</si>
  <si>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</si>
  <si>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</si>
  <si>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</si>
  <si>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</si>
  <si>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</si>
  <si>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</si>
  <si>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</si>
  <si>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</si>
  <si>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</si>
  <si>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</si>
  <si>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</si>
  <si>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</si>
  <si>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</si>
  <si>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</si>
  <si>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</si>
  <si>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</si>
  <si>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</si>
  <si>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</si>
  <si>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</si>
  <si>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</si>
  <si>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</si>
  <si>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</si>
  <si>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</si>
  <si>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</si>
  <si>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</si>
  <si>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</si>
  <si>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</si>
  <si>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</si>
  <si>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</si>
  <si>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</si>
  <si>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</si>
  <si>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</si>
  <si>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</si>
  <si>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</si>
  <si>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</si>
  <si>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</si>
  <si>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</si>
  <si>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</si>
  <si>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</si>
  <si>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</si>
  <si>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</si>
  <si>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</si>
  <si>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</si>
  <si>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</si>
  <si>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</si>
  <si>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</si>
  <si>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</si>
  <si>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</si>
  <si>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</si>
  <si>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</si>
  <si>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</si>
  <si>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</si>
  <si>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</si>
  <si>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</si>
  <si>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</si>
  <si>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</si>
  <si>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</si>
  <si>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</si>
  <si>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</si>
  <si>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</si>
  <si>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</si>
  <si>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</si>
  <si>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</si>
  <si>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</si>
  <si>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</si>
  <si>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</si>
  <si>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</si>
  <si>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</si>
  <si>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</si>
  <si>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</si>
  <si>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</si>
  <si>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</si>
  <si>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</si>
  <si>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</si>
  <si>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</si>
  <si>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</si>
  <si>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</si>
  <si>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</si>
  <si>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</si>
  <si>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</si>
  <si>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</si>
  <si>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</si>
  <si>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</si>
  <si>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</si>
  <si>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</si>
  <si>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</si>
  <si>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</si>
  <si>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</si>
  <si>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</si>
  <si>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</si>
  <si>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</si>
  <si>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</si>
  <si>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</si>
  <si>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</si>
  <si>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</si>
  <si>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</si>
  <si>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</si>
  <si>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</si>
  <si>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</si>
  <si>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</si>
  <si>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</si>
  <si>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</si>
  <si>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</si>
  <si>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</si>
  <si>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</si>
  <si>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</si>
  <si>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</si>
  <si>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</si>
  <si>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</si>
  <si>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</si>
  <si>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</si>
  <si>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</si>
  <si>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</si>
  <si>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</si>
  <si>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</si>
  <si>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</si>
  <si>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</si>
  <si>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</si>
  <si>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</si>
  <si>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</si>
  <si>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</si>
  <si>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</si>
  <si>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</si>
  <si>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</si>
  <si>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</si>
  <si>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</si>
  <si>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</si>
  <si>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</si>
  <si>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</si>
  <si>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</si>
  <si>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</si>
  <si>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</si>
  <si>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</si>
  <si>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</si>
  <si>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</si>
  <si>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</si>
  <si>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</si>
  <si>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</si>
  <si>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</si>
  <si>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</si>
  <si>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</si>
  <si>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</si>
  <si>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</si>
  <si>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</si>
  <si>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</si>
  <si>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</si>
  <si>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</si>
  <si>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</si>
  <si>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</si>
  <si>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</si>
  <si>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</si>
  <si>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</si>
  <si>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</si>
  <si>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</si>
  <si>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</si>
  <si>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</si>
  <si>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</si>
  <si>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</si>
  <si>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</si>
  <si>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</si>
  <si>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</si>
  <si>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</si>
  <si>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</si>
  <si>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</si>
  <si>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</si>
  <si>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</si>
  <si>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</si>
  <si>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</si>
  <si>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</si>
  <si>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</si>
  <si>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</si>
  <si>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</si>
  <si>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</si>
  <si>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</si>
  <si>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</si>
  <si>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</si>
  <si>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</si>
  <si>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</si>
  <si>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</si>
  <si>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</si>
  <si>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</si>
  <si>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</si>
  <si>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</si>
  <si>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</si>
  <si>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</si>
  <si>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</si>
  <si>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</si>
  <si>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</si>
  <si>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</si>
  <si>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</si>
  <si>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</si>
  <si>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</si>
  <si>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</si>
  <si>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</si>
  <si>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</si>
  <si>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</si>
  <si>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</si>
  <si>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</si>
  <si>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</si>
  <si>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</si>
  <si>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</si>
  <si>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</si>
  <si>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</si>
  <si>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</si>
  <si>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</si>
  <si>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</si>
  <si>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</si>
  <si>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</si>
  <si>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</si>
  <si>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</si>
  <si>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</si>
  <si>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</si>
  <si>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</si>
  <si>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</si>
  <si>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</si>
  <si>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</si>
  <si>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</si>
  <si>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</si>
  <si>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</si>
  <si>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</si>
  <si>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</si>
  <si>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</si>
  <si>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</si>
  <si>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</si>
  <si>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</si>
  <si>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</si>
  <si>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</si>
  <si>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</si>
  <si>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</si>
  <si>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</si>
  <si>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</si>
  <si>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</si>
  <si>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</si>
  <si>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</si>
  <si>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</si>
  <si>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</si>
  <si>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</si>
  <si>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</si>
  <si>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</si>
  <si>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</si>
  <si>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</si>
  <si>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</si>
  <si>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</si>
  <si>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</si>
  <si>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</si>
  <si>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</si>
  <si>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</si>
  <si>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</si>
  <si>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</si>
  <si>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</si>
  <si>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</si>
  <si>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</si>
  <si>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</si>
  <si>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</si>
  <si>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</si>
  <si>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</si>
  <si>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</si>
  <si>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</si>
  <si>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</si>
  <si>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</si>
  <si>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</si>
  <si>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</si>
  <si>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</si>
  <si>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</si>
  <si>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</si>
  <si>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</si>
  <si>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</si>
  <si>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</si>
  <si>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</si>
  <si>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</si>
  <si>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</si>
  <si>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</si>
  <si>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</si>
  <si>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</si>
  <si>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</si>
  <si>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</si>
  <si>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</si>
  <si>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</si>
  <si>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</si>
  <si>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</si>
  <si>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</si>
  <si>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</si>
  <si>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</si>
  <si>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</si>
  <si>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</si>
  <si>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</si>
  <si>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</si>
  <si>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</si>
  <si>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</si>
  <si>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</si>
  <si>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</si>
  <si>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</si>
  <si>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</si>
  <si>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</si>
  <si>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</si>
  <si>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</si>
  <si>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</si>
  <si>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</si>
  <si>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</si>
  <si>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</si>
  <si>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</si>
  <si>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</si>
  <si>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</si>
  <si>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</si>
  <si>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</si>
  <si>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</si>
  <si>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</si>
  <si>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</si>
  <si>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</si>
  <si>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</si>
  <si>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</si>
  <si>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</si>
  <si>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</si>
  <si>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</si>
  <si>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</si>
  <si>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</si>
  <si>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</si>
  <si>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</si>
  <si>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</si>
  <si>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</si>
  <si>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</si>
  <si>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</si>
  <si>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</si>
  <si>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</si>
  <si>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</si>
  <si>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</si>
  <si>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</si>
  <si>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</si>
  <si>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</si>
  <si>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</si>
  <si>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</si>
  <si>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</si>
  <si>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</si>
  <si>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</si>
  <si>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</si>
  <si>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</si>
  <si>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</si>
  <si>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</si>
  <si>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</si>
  <si>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</si>
  <si>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</si>
  <si>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</si>
  <si>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</si>
  <si>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</si>
  <si>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</si>
  <si>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</si>
  <si>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</si>
  <si>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</si>
  <si>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</si>
  <si>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</si>
  <si>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</si>
  <si>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</si>
  <si>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</si>
  <si>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</si>
  <si>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</si>
  <si>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</si>
  <si>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</si>
  <si>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</si>
  <si>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</si>
  <si>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</si>
  <si>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</si>
  <si>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</si>
  <si>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</si>
  <si>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</si>
  <si>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</si>
  <si>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</si>
  <si>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</si>
  <si>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</si>
  <si>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</si>
  <si>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</si>
  <si>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</si>
  <si>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</si>
  <si>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</si>
  <si>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</si>
  <si>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</si>
  <si>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</si>
  <si>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</si>
  <si>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</si>
  <si>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</si>
  <si>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</si>
  <si>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</si>
  <si>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</si>
  <si>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</si>
  <si>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</si>
  <si>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</si>
  <si>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</si>
  <si>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</si>
  <si>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</si>
  <si>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</si>
  <si>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</si>
  <si>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</si>
  <si>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</si>
  <si>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</si>
  <si>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</si>
  <si>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</si>
  <si>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</si>
  <si>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</si>
  <si>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</si>
  <si>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</si>
  <si>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</si>
  <si>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</si>
  <si>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</si>
  <si>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</si>
  <si>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</si>
  <si>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</si>
  <si>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</si>
  <si>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</si>
  <si>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</si>
  <si>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</si>
  <si>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</si>
  <si>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</si>
  <si>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</si>
  <si>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</si>
  <si>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</si>
  <si>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</si>
  <si>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</si>
  <si>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</si>
  <si>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</si>
  <si>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</si>
  <si>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</si>
  <si>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</si>
  <si>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</si>
  <si>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</si>
  <si>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</si>
  <si>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</si>
  <si>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</si>
  <si>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</si>
  <si>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</si>
  <si>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</si>
  <si>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</si>
  <si>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</si>
  <si>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</si>
  <si>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</si>
  <si>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</si>
  <si>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</si>
  <si>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</si>
  <si>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</si>
  <si>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</si>
  <si>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</si>
  <si>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</si>
  <si>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</si>
  <si>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</si>
  <si>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</si>
  <si>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</si>
  <si>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</si>
  <si>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</si>
  <si>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</si>
  <si>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</si>
  <si>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</si>
  <si>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</si>
  <si>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</si>
  <si>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</si>
  <si>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</si>
  <si>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</si>
  <si>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</si>
  <si>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</si>
  <si>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</si>
  <si>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</si>
  <si>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</si>
  <si>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</si>
  <si>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</si>
  <si>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</si>
  <si>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</si>
  <si>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</si>
  <si>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</si>
  <si>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</si>
  <si>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</si>
  <si>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</si>
  <si>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</si>
  <si>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</si>
  <si>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</si>
  <si>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</si>
  <si>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</si>
  <si>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</si>
  <si>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</si>
  <si>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</si>
  <si>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</si>
  <si>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</si>
  <si>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</si>
  <si>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</si>
  <si>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</si>
  <si>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</si>
  <si>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</si>
  <si>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</si>
  <si>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</si>
  <si>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</si>
  <si>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</si>
  <si>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</si>
  <si>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</si>
  <si>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</si>
  <si>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</si>
  <si>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</si>
  <si>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</si>
  <si>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</si>
  <si>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</si>
  <si>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</si>
  <si>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</si>
  <si>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</si>
  <si>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</si>
  <si>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</si>
  <si>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</si>
  <si>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</si>
  <si>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</si>
  <si>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</si>
  <si>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</si>
  <si>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</si>
  <si>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</si>
  <si>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</si>
  <si>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</si>
  <si>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</si>
  <si>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</si>
  <si>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</si>
  <si>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</si>
  <si>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</si>
  <si>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</si>
  <si>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</si>
  <si>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</si>
  <si>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</si>
  <si>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</si>
  <si>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</si>
  <si>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</si>
  <si>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</si>
  <si>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</si>
  <si>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</si>
  <si>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</si>
  <si>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</si>
  <si>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</si>
  <si>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</si>
  <si>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</si>
  <si>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</si>
  <si>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</si>
  <si>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</si>
  <si>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</si>
  <si>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</si>
  <si>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</si>
  <si>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</si>
  <si>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</si>
  <si>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</si>
  <si>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</si>
  <si>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</si>
  <si>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</si>
  <si>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</si>
  <si>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</si>
  <si>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</si>
  <si>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</si>
  <si>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</si>
  <si>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</si>
  <si>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</si>
  <si>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</si>
  <si>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</si>
  <si>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</si>
  <si>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</si>
  <si>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</si>
  <si>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</si>
  <si>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</si>
  <si>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</si>
  <si>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</si>
  <si>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</si>
  <si>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</si>
  <si>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</si>
  <si>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</si>
  <si>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</si>
  <si>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</si>
  <si>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</si>
  <si>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</si>
  <si>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</si>
  <si>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</si>
  <si>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</si>
  <si>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</si>
  <si>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</si>
  <si>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</si>
  <si>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</si>
  <si>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</si>
  <si>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</si>
  <si>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</si>
  <si>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</si>
  <si>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</si>
  <si>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</si>
  <si>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</si>
  <si>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</si>
  <si>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</si>
  <si>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</si>
  <si>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</si>
  <si>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</si>
  <si>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</si>
  <si>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</si>
  <si>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</si>
  <si>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</si>
  <si>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</si>
  <si>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</si>
  <si>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</si>
  <si>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</si>
  <si>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</si>
  <si>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</si>
  <si>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</si>
  <si>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</si>
  <si>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</si>
  <si>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</si>
  <si>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</si>
  <si>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</si>
  <si>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</si>
  <si>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</si>
  <si>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</si>
  <si>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</si>
  <si>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</si>
  <si>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</si>
  <si>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</si>
  <si>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</si>
  <si>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</si>
  <si>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</si>
  <si>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</si>
  <si>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</si>
  <si>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</si>
  <si>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</si>
  <si>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</si>
  <si>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</si>
  <si>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</si>
  <si>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</si>
  <si>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</si>
  <si>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</si>
  <si>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</si>
  <si>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</si>
  <si>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</si>
  <si>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</si>
  <si>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</si>
  <si>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</si>
  <si>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</si>
  <si>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</si>
  <si>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</si>
  <si>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</si>
  <si>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</si>
  <si>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</si>
  <si>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</si>
  <si>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</si>
  <si>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</si>
  <si>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</si>
  <si>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</si>
  <si>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</si>
  <si>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</si>
  <si>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</si>
  <si>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</si>
  <si>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</si>
  <si>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</si>
  <si>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</si>
  <si>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</si>
  <si>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</si>
  <si>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</si>
  <si>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</si>
  <si>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</si>
  <si>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</si>
  <si>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</si>
  <si>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</si>
  <si>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</si>
  <si>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</si>
  <si>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</si>
  <si>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</si>
  <si>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</si>
  <si>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</si>
  <si>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</si>
  <si>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</si>
  <si>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</si>
  <si>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</si>
  <si>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</si>
  <si>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</si>
  <si>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</si>
  <si>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</si>
  <si>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</si>
  <si>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</si>
  <si>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</si>
  <si>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</si>
  <si>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</si>
  <si>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</si>
  <si>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</si>
  <si>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</si>
  <si>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</si>
  <si>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</si>
  <si>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</si>
  <si>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</si>
  <si>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</si>
  <si>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</si>
  <si>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</si>
  <si>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</si>
  <si>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</si>
  <si>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</si>
  <si>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</si>
  <si>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</si>
  <si>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</si>
  <si>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</si>
  <si>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</si>
  <si>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</si>
  <si>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</si>
  <si>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</si>
  <si>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</si>
  <si>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</si>
  <si>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</si>
  <si>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</si>
  <si>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</si>
  <si>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</si>
  <si>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</si>
  <si>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</si>
  <si>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</si>
  <si>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</si>
  <si>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</si>
  <si>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</si>
  <si>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</si>
  <si>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</si>
  <si>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</si>
  <si>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</si>
  <si>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</si>
  <si>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</si>
  <si>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</si>
  <si>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</si>
  <si>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</si>
  <si>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</si>
  <si>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</si>
  <si>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</si>
  <si>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</si>
  <si>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</si>
  <si>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</si>
  <si>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</si>
  <si>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</si>
  <si>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</si>
  <si>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</si>
  <si>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</si>
  <si>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</si>
  <si>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</si>
  <si>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</si>
  <si>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</si>
  <si>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</si>
  <si>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</si>
  <si>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</si>
  <si>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</si>
  <si>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</si>
  <si>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</si>
  <si>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</si>
  <si>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</si>
  <si>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</si>
  <si>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</si>
  <si>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</si>
  <si>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</si>
  <si>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</si>
  <si>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</si>
  <si>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</si>
  <si>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</si>
  <si>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</si>
  <si>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</si>
  <si>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</si>
  <si>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</si>
  <si>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</si>
  <si>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</si>
  <si>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</si>
  <si>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</si>
  <si>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</si>
  <si>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</si>
  <si>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</si>
  <si>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</si>
  <si>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</si>
  <si>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</si>
  <si>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</si>
  <si>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</si>
  <si>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</si>
  <si>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</si>
  <si>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</si>
  <si>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</si>
  <si>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</si>
  <si>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</si>
  <si>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</si>
  <si>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</si>
  <si>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</si>
  <si>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</si>
  <si>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</si>
  <si>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</si>
  <si>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</si>
  <si>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</si>
  <si>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</si>
  <si>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</si>
  <si>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</si>
  <si>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</si>
  <si>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</si>
  <si>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</si>
  <si>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</si>
  <si>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</si>
  <si>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</si>
  <si>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</si>
  <si>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</si>
  <si>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</si>
  <si>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</si>
  <si>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</si>
  <si>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</si>
  <si>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</si>
  <si>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</si>
  <si>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</si>
  <si>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</si>
  <si>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</si>
  <si>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</si>
  <si>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</si>
  <si>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</si>
  <si>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</si>
  <si>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</si>
  <si>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</si>
  <si>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</si>
  <si>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</si>
  <si>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</si>
  <si>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</si>
  <si>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</si>
  <si>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</si>
  <si>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</si>
  <si>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</si>
  <si>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</si>
  <si>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</si>
  <si>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</si>
  <si>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</si>
  <si>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</si>
  <si>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</si>
  <si>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</si>
  <si>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</si>
  <si>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</si>
  <si>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</si>
  <si>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</si>
  <si>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</si>
  <si>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</si>
  <si>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</si>
  <si>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</si>
  <si>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</si>
  <si>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</si>
  <si>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</si>
  <si>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</si>
  <si>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</si>
  <si>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</si>
  <si>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</si>
  <si>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</si>
  <si>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</si>
  <si>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</si>
  <si>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</si>
  <si>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</si>
  <si>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</si>
  <si>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</si>
  <si>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</si>
  <si>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</si>
  <si>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</si>
  <si>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</si>
  <si>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</si>
  <si>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</si>
  <si>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</si>
  <si>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</si>
  <si>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</si>
  <si>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</si>
  <si>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</si>
  <si>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</si>
  <si>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</si>
  <si>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</si>
  <si>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</si>
  <si>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</si>
  <si>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</si>
  <si>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</si>
  <si>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</si>
  <si>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</si>
  <si>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</si>
  <si>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</si>
  <si>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</si>
  <si>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</si>
  <si>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</si>
  <si>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</si>
  <si>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</si>
  <si>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</si>
  <si>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</si>
  <si>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</si>
  <si>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</si>
  <si>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</si>
  <si>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</si>
  <si>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</si>
  <si>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</si>
  <si>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</si>
  <si>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</si>
  <si>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</si>
  <si>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</si>
  <si>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</si>
  <si>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</si>
  <si>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</si>
  <si>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</si>
  <si>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</si>
  <si>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</si>
  <si>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</si>
  <si>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</si>
  <si>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</si>
  <si>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</si>
  <si>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</si>
  <si>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</si>
  <si>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</si>
  <si>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</si>
  <si>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</si>
  <si>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</si>
  <si>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</si>
  <si>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</si>
  <si>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</si>
  <si>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</si>
  <si>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</si>
  <si>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</si>
  <si>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</si>
  <si>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</si>
  <si>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</si>
  <si>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</si>
  <si>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</si>
  <si>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</si>
  <si>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</si>
  <si>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</si>
  <si>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</si>
  <si>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</si>
  <si>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</si>
  <si>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</si>
  <si>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</si>
  <si>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</si>
  <si>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</si>
  <si>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</si>
  <si>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</si>
  <si>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</si>
  <si>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</si>
  <si>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</si>
  <si>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</si>
  <si>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</si>
  <si>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</si>
  <si>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</si>
  <si>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</si>
  <si>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</si>
  <si>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</si>
  <si>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</si>
  <si>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</si>
  <si>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</si>
  <si>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</si>
  <si>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</si>
  <si>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</si>
  <si>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</si>
  <si>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</si>
  <si>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</si>
  <si>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</si>
  <si>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</si>
  <si>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</si>
  <si>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</si>
  <si>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</si>
  <si>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</si>
  <si>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</si>
  <si>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</si>
  <si>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</si>
  <si>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</si>
  <si>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</si>
  <si>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</si>
  <si>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</si>
  <si>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</si>
  <si>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</si>
  <si>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</si>
  <si>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</si>
  <si>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</si>
  <si>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</si>
  <si>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</si>
  <si>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</si>
  <si>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</si>
  <si>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</si>
  <si>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</si>
  <si>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</si>
  <si>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</si>
  <si>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</si>
  <si>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</si>
  <si>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</si>
  <si>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</si>
  <si>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</si>
  <si>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</si>
  <si>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</si>
  <si>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</si>
  <si>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</si>
  <si>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</si>
  <si>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</si>
  <si>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</si>
  <si>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</si>
  <si>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</si>
  <si>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</si>
  <si>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</si>
  <si>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</si>
  <si>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</si>
  <si>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</si>
  <si>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</si>
  <si>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</si>
  <si>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</si>
  <si>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</si>
  <si>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</si>
  <si>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</si>
  <si>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</si>
  <si>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</si>
  <si>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</si>
  <si>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</si>
  <si>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</si>
  <si>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</si>
  <si>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</si>
  <si>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</si>
  <si>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</si>
  <si>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</si>
  <si>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</si>
  <si>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</si>
  <si>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</si>
  <si>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</si>
  <si>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</si>
  <si>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</si>
  <si>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</si>
  <si>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</si>
  <si>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</si>
  <si>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</si>
  <si>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</si>
  <si>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</si>
  <si>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</si>
  <si>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</si>
  <si>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</si>
  <si>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</si>
  <si>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</si>
  <si>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</si>
  <si>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</si>
  <si>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</si>
  <si>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</si>
  <si>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</si>
  <si>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</si>
  <si>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</si>
  <si>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</si>
  <si>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</si>
  <si>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</si>
  <si>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</si>
  <si>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</si>
  <si>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</si>
  <si>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</si>
  <si>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</si>
  <si>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</si>
  <si>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</si>
  <si>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</si>
  <si>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</si>
  <si>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</si>
  <si>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</si>
  <si>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</si>
  <si>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</si>
  <si>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</si>
  <si>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</si>
  <si>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</si>
  <si>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</si>
  <si>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</si>
  <si>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</si>
  <si>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</si>
  <si>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</si>
  <si>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</si>
  <si>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</si>
  <si>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</si>
  <si>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</si>
  <si>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</si>
  <si>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</si>
  <si>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</si>
  <si>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</si>
  <si>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</si>
  <si>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</si>
  <si>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</si>
  <si>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</si>
  <si>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</si>
  <si>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</si>
  <si>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</si>
  <si>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</si>
  <si>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</si>
  <si>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</si>
  <si>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</si>
  <si>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</si>
  <si>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</si>
  <si>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</si>
  <si>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</si>
  <si>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</si>
  <si>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</si>
  <si>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</si>
  <si>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</si>
  <si>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</si>
  <si>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</si>
  <si>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</si>
  <si>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</si>
  <si>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</si>
  <si>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</si>
  <si>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</si>
  <si>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</si>
  <si>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</si>
  <si>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</si>
  <si>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</si>
  <si>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</si>
  <si>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</si>
  <si>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</si>
  <si>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</si>
  <si>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</si>
  <si>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</si>
  <si>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</si>
  <si>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</si>
  <si>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</si>
  <si>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</si>
  <si>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</si>
  <si>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</si>
  <si>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</si>
  <si>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</si>
  <si>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</si>
  <si>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</si>
  <si>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</si>
  <si>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</si>
  <si>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</si>
  <si>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</si>
  <si>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</si>
  <si>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</si>
  <si>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</si>
  <si>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</si>
  <si>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</si>
  <si>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</si>
  <si>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</si>
  <si>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</si>
  <si>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</si>
  <si>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</si>
  <si>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</si>
  <si>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</si>
  <si>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</si>
  <si>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</si>
  <si>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</si>
  <si>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</si>
  <si>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</si>
  <si>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</si>
  <si>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</si>
  <si>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</si>
  <si>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</si>
  <si>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</si>
  <si>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</si>
  <si>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</si>
  <si>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</si>
  <si>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</si>
  <si>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</si>
  <si>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</si>
  <si>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</si>
  <si>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</si>
  <si>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</si>
  <si>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</si>
  <si>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</si>
  <si>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</si>
  <si>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</si>
  <si>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</si>
  <si>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</si>
  <si>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</si>
  <si>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</si>
  <si>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</si>
  <si>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</si>
  <si>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</si>
  <si>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</si>
  <si>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</si>
  <si>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</si>
  <si>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</si>
  <si>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</si>
  <si>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</si>
  <si>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</si>
  <si>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</si>
  <si>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</si>
  <si>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</si>
  <si>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</si>
  <si>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</si>
  <si>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</si>
  <si>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</si>
  <si>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</si>
  <si>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</si>
  <si>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</si>
  <si>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</si>
  <si>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</si>
  <si>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</si>
  <si>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</si>
  <si>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</si>
  <si>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</si>
  <si>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</si>
  <si>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</si>
  <si>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</si>
  <si>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</si>
  <si>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</si>
  <si>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</si>
  <si>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</si>
  <si>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</si>
  <si>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</si>
  <si>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</si>
  <si>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</si>
  <si>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</si>
  <si>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</si>
  <si>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</si>
  <si>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</si>
  <si>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</si>
  <si>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</si>
  <si>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</si>
  <si>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</si>
  <si>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</si>
  <si>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</si>
  <si>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</si>
  <si>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</si>
  <si>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</si>
  <si>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</si>
  <si>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</si>
  <si>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</si>
  <si>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</si>
  <si>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</si>
  <si>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</si>
  <si>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</si>
  <si>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</si>
  <si>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</si>
  <si>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</si>
  <si>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</si>
  <si>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</si>
  <si>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</si>
  <si>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</si>
  <si>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</si>
  <si>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</si>
  <si>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</si>
  <si>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</si>
  <si>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</si>
  <si>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</si>
  <si>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</si>
  <si>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</si>
  <si>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</si>
  <si>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</si>
  <si>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</si>
  <si>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</si>
  <si>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</si>
  <si>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</si>
  <si>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</si>
  <si>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</si>
  <si>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</si>
  <si>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</si>
  <si>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</si>
  <si>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</si>
  <si>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</si>
  <si>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</si>
  <si>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</si>
  <si>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</si>
  <si>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</si>
  <si>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</si>
  <si>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</si>
  <si>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</si>
  <si>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</si>
  <si>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</si>
  <si>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</si>
  <si>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</si>
  <si>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</si>
  <si>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</si>
  <si>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</si>
  <si>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</si>
  <si>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</si>
  <si>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</si>
  <si>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</si>
  <si>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</si>
  <si>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</si>
  <si>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</si>
  <si>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</si>
  <si>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</si>
  <si>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</si>
  <si>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</si>
  <si>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</si>
  <si>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</si>
  <si>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</si>
  <si>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</si>
  <si>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</si>
  <si>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</si>
  <si>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</si>
  <si>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</si>
  <si>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</si>
  <si>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</si>
  <si>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</si>
  <si>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</si>
  <si>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</si>
  <si>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</si>
  <si>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</si>
  <si>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</si>
  <si>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</si>
  <si>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</si>
  <si>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</si>
  <si>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</si>
  <si>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</si>
  <si>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</si>
  <si>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</si>
  <si>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</si>
  <si>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</si>
  <si>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</si>
  <si>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</si>
  <si>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</si>
  <si>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</si>
  <si>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</si>
  <si>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</si>
  <si>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</si>
  <si>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</si>
  <si>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</si>
  <si>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</si>
  <si>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</si>
  <si>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</si>
  <si>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</si>
  <si>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</si>
  <si>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</si>
  <si>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</si>
  <si>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</si>
  <si>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</si>
  <si>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</si>
  <si>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</si>
  <si>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</si>
  <si>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</si>
  <si>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</si>
  <si>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</si>
  <si>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</si>
  <si>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</si>
  <si>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</si>
  <si>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</si>
  <si>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</si>
  <si>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</si>
  <si>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</si>
  <si>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</si>
  <si>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</si>
  <si>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</si>
  <si>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</si>
  <si>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</si>
  <si>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</si>
  <si>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</si>
  <si>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</si>
  <si>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</si>
  <si>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</si>
  <si>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</si>
  <si>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</si>
  <si>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</si>
  <si>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</si>
  <si>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</si>
  <si>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</si>
  <si>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</si>
  <si>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</si>
  <si>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</si>
  <si>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</si>
  <si>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</si>
  <si>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</si>
  <si>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</si>
  <si>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</si>
  <si>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</si>
  <si>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</si>
  <si>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</si>
  <si>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</si>
  <si>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</si>
  <si>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</si>
  <si>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</si>
  <si>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</si>
  <si>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</si>
  <si>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</si>
  <si>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</si>
  <si>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</si>
  <si>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</si>
  <si>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</si>
  <si>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</si>
  <si>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</si>
  <si>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</si>
  <si>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</si>
  <si>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</si>
  <si>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</si>
  <si>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</si>
  <si>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</si>
  <si>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</si>
  <si>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</si>
  <si>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</si>
  <si>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</si>
  <si>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</si>
  <si>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</si>
  <si>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</si>
  <si>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</si>
  <si>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</si>
  <si>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</si>
  <si>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</si>
  <si>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</si>
  <si>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</si>
  <si>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</si>
  <si>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</si>
  <si>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</si>
  <si>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</si>
  <si>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</si>
  <si>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</si>
  <si>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</si>
  <si>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</si>
  <si>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</si>
  <si>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</si>
  <si>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</si>
  <si>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</si>
  <si>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</si>
  <si>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</si>
  <si>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</si>
  <si>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</si>
  <si>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</si>
  <si>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</si>
  <si>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</si>
  <si>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</si>
  <si>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</si>
  <si>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</si>
  <si>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</si>
  <si>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</si>
  <si>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</si>
  <si>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</si>
  <si>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</si>
  <si>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</si>
  <si>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</si>
  <si>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</si>
  <si>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</si>
  <si>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</si>
  <si>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</si>
  <si>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</si>
  <si>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</si>
  <si>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</si>
  <si>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</si>
  <si>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</si>
  <si>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</si>
  <si>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</si>
  <si>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</si>
  <si>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</si>
  <si>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</si>
  <si>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</si>
  <si>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</si>
  <si>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</si>
  <si>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</si>
  <si>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</si>
  <si>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</si>
  <si>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</si>
  <si>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</si>
  <si>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</si>
  <si>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</si>
  <si>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</si>
  <si>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</si>
  <si>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</si>
  <si>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</si>
  <si>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</si>
  <si>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</si>
  <si>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</si>
  <si>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</si>
  <si>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</si>
  <si>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</si>
  <si>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</si>
  <si>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</si>
  <si>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</si>
  <si>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</si>
  <si>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</si>
  <si>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</si>
  <si>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</si>
  <si>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</si>
  <si>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</si>
  <si>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</si>
  <si>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</si>
  <si>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</si>
  <si>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</si>
  <si>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</si>
  <si>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</si>
  <si>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</si>
  <si>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</si>
  <si>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</si>
  <si>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</si>
  <si>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</si>
  <si>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</si>
  <si>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</si>
  <si>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</si>
  <si>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</si>
  <si>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</si>
  <si>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</si>
  <si>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</si>
  <si>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</si>
  <si>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</si>
  <si>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</si>
  <si>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</si>
  <si>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</si>
  <si>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</si>
  <si>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</si>
  <si>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</si>
  <si>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</si>
  <si>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</si>
  <si>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</si>
  <si>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</si>
  <si>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</si>
  <si>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</si>
  <si>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</si>
  <si>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</si>
  <si>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</si>
  <si>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</si>
  <si>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</si>
  <si>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</si>
  <si>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</si>
  <si>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</si>
  <si>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</si>
  <si>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</si>
  <si>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</si>
  <si>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</si>
  <si>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</si>
  <si>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</si>
  <si>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</si>
  <si>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</si>
  <si>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</si>
  <si>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</si>
  <si>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</si>
  <si>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</si>
  <si>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</si>
  <si>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</si>
  <si>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</si>
  <si>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</si>
  <si>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</si>
  <si>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</si>
  <si>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</si>
  <si>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</si>
  <si>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</si>
  <si>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</si>
  <si>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</si>
  <si>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</si>
  <si>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</si>
  <si>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</si>
  <si>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</si>
  <si>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</si>
  <si>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</si>
  <si>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</si>
  <si>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</si>
  <si>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</si>
  <si>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</si>
  <si>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</si>
  <si>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</si>
  <si>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</si>
  <si>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</si>
  <si>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</si>
  <si>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</si>
  <si>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</si>
  <si>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</si>
  <si>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</si>
  <si>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</si>
  <si>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</si>
  <si>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</si>
  <si>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</si>
  <si>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</si>
  <si>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</si>
  <si>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</si>
  <si>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</si>
  <si>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</si>
  <si>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</si>
  <si>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</si>
  <si>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</si>
  <si>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</si>
  <si>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</si>
  <si>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</si>
  <si>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</si>
  <si>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</si>
  <si>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</si>
  <si>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</si>
  <si>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</si>
  <si>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</si>
  <si>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</si>
  <si>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</si>
  <si>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</si>
  <si>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</si>
  <si>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</si>
  <si>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</si>
  <si>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</si>
  <si>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</si>
  <si>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</si>
  <si>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</si>
  <si>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</si>
  <si>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</si>
  <si>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</si>
  <si>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</si>
  <si>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</si>
  <si>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</si>
  <si>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</si>
  <si>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</si>
  <si>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</si>
  <si>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</si>
  <si>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</si>
  <si>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</si>
  <si>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</si>
  <si>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</si>
  <si>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</si>
  <si>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</si>
  <si>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</si>
  <si>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</si>
  <si>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</si>
  <si>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</si>
  <si>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</si>
  <si>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</si>
  <si>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</si>
  <si>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</si>
  <si>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</si>
  <si>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</si>
  <si>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</si>
  <si>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</si>
  <si>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</si>
  <si>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</si>
  <si>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</si>
  <si>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</si>
  <si>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</si>
  <si>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</si>
  <si>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</si>
  <si>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</si>
  <si>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</si>
  <si>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</si>
  <si>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</si>
  <si>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</si>
  <si>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</si>
  <si>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</si>
  <si>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</si>
  <si>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</si>
  <si>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</si>
  <si>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</si>
  <si>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</si>
  <si>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</si>
  <si>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</si>
  <si>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</si>
  <si>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</si>
  <si>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</si>
  <si>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</si>
  <si>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</si>
  <si>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</si>
  <si>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</si>
  <si>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</si>
  <si>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</si>
  <si>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</si>
  <si>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</si>
  <si>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</si>
  <si>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</si>
  <si>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</si>
  <si>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</si>
  <si>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</si>
  <si>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</si>
  <si>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</si>
  <si>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</si>
  <si>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</si>
  <si>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</si>
  <si>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</si>
  <si>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</si>
  <si>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</si>
  <si>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</si>
  <si>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</si>
  <si>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</si>
  <si>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</si>
  <si>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</si>
  <si>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</si>
  <si>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</si>
  <si>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</si>
  <si>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</si>
  <si>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</si>
  <si>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</si>
  <si>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</si>
  <si>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</si>
  <si>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</si>
  <si>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</si>
  <si>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</si>
  <si>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</si>
  <si>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</si>
  <si>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</si>
  <si>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</si>
  <si>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</si>
  <si>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</si>
  <si>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</si>
  <si>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</si>
  <si>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</si>
  <si>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</si>
  <si>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</si>
  <si>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</si>
  <si>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</si>
  <si>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</si>
  <si>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</si>
  <si>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</si>
  <si>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</si>
  <si>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</si>
  <si>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</si>
  <si>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</si>
  <si>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</si>
  <si>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</si>
  <si>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</si>
  <si>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</si>
  <si>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</si>
  <si>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</si>
  <si>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</si>
  <si>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</si>
  <si>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</si>
  <si>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</si>
  <si>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</si>
  <si>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</si>
  <si>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</si>
  <si>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</si>
  <si>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</si>
  <si>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</si>
  <si>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</si>
  <si>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</si>
  <si>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</si>
  <si>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</si>
  <si>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</si>
  <si>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</si>
  <si>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</si>
  <si>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</si>
  <si>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</si>
  <si>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</si>
  <si>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</si>
  <si>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</si>
  <si>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</si>
  <si>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</si>
  <si>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</si>
  <si>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</si>
  <si>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</si>
  <si>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</si>
  <si>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</si>
  <si>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</si>
  <si>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</si>
  <si>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</si>
  <si>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</si>
  <si>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</si>
  <si>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</si>
  <si>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</si>
  <si>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</si>
  <si>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</si>
  <si>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</si>
  <si>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</si>
  <si>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</si>
  <si>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</si>
  <si>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</si>
  <si>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</si>
  <si>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</si>
  <si>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</si>
  <si>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</si>
  <si>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</si>
  <si>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</si>
  <si>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</si>
  <si>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</si>
  <si>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</si>
  <si>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</si>
  <si>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</si>
  <si>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</si>
  <si>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</si>
  <si>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</si>
  <si>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</si>
  <si>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</si>
  <si>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</si>
  <si>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</si>
  <si>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</si>
  <si>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</si>
  <si>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</si>
  <si>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</si>
  <si>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</si>
  <si>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</si>
  <si>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</si>
  <si>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</si>
  <si>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</si>
  <si>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</si>
  <si>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</si>
  <si>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</si>
  <si>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</si>
  <si>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</si>
  <si>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</si>
  <si>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</si>
  <si>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</si>
  <si>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</si>
  <si>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</si>
  <si>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</si>
  <si>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</si>
  <si>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</si>
  <si>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</si>
  <si>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</si>
  <si>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</si>
  <si>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</si>
  <si>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</si>
  <si>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</si>
  <si>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</si>
  <si>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</si>
  <si>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</si>
  <si>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</si>
  <si>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</si>
  <si>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</si>
  <si>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</si>
  <si>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</si>
  <si>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</si>
  <si>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</si>
  <si>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</si>
  <si>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</si>
  <si>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</si>
  <si>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</si>
  <si>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</si>
  <si>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</si>
  <si>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</si>
  <si>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</si>
  <si>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</si>
  <si>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</si>
  <si>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</si>
  <si>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</si>
  <si>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</si>
  <si>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</si>
  <si>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</si>
  <si>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</si>
  <si>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</si>
  <si>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</si>
  <si>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</si>
  <si>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</si>
  <si>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</si>
  <si>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</si>
  <si>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</si>
  <si>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</si>
  <si>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</si>
  <si>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</si>
  <si>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</si>
  <si>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</si>
  <si>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</si>
  <si>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</si>
  <si>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</si>
  <si>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</si>
  <si>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</si>
  <si>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</si>
  <si>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</si>
  <si>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</si>
  <si>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</si>
  <si>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</si>
  <si>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</si>
  <si>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</si>
  <si>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</si>
  <si>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</si>
  <si>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</si>
  <si>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</si>
  <si>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</si>
  <si>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</si>
  <si>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</si>
  <si>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</si>
  <si>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</si>
  <si>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</si>
  <si>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</si>
  <si>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</si>
  <si>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</si>
  <si>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</si>
  <si>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</si>
  <si>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</si>
  <si>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</si>
  <si>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</si>
  <si>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</si>
  <si>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</si>
  <si>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</si>
  <si>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</si>
  <si>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</si>
  <si>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</si>
  <si>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</si>
  <si>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</si>
  <si>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</si>
  <si>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</si>
  <si>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</si>
  <si>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</si>
  <si>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</si>
  <si>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</si>
  <si>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</si>
  <si>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</si>
  <si>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</si>
  <si>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</si>
  <si>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</si>
  <si>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</si>
  <si>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</si>
  <si>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</si>
  <si>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</si>
  <si>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</si>
  <si>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</si>
  <si>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</si>
  <si>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</si>
  <si>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</si>
  <si>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</si>
  <si>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</si>
  <si>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</si>
  <si>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</si>
  <si>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</si>
  <si>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</si>
  <si>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</si>
  <si>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</si>
  <si>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</si>
  <si>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</si>
  <si>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</si>
  <si>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</si>
  <si>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</si>
  <si>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</si>
  <si>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</si>
  <si>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</si>
  <si>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</si>
  <si>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</si>
  <si>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</si>
  <si>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</si>
  <si>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</si>
  <si>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</si>
  <si>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</si>
  <si>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</si>
  <si>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</si>
  <si>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</si>
  <si>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</si>
  <si>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</si>
  <si>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</si>
  <si>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</si>
  <si>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</si>
  <si>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</si>
  <si>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</si>
  <si>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</si>
  <si>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</si>
  <si>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</si>
  <si>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</si>
  <si>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</si>
  <si>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</si>
  <si>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</si>
  <si>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</si>
  <si>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</si>
  <si>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</si>
  <si>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</si>
  <si>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</si>
  <si>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</si>
  <si>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</si>
  <si>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</si>
  <si>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</si>
  <si>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</si>
  <si>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</si>
  <si>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</si>
  <si>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</si>
  <si>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</si>
  <si>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</si>
  <si>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</si>
  <si>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</si>
  <si>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</si>
  <si>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</si>
  <si>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</si>
  <si>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</si>
  <si>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</si>
  <si>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</si>
  <si>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</si>
  <si>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</si>
  <si>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</si>
  <si>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</si>
  <si>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</si>
  <si>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</si>
  <si>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</si>
  <si>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</si>
  <si>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</si>
  <si>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</si>
  <si>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</si>
  <si>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</si>
  <si>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</si>
  <si>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</si>
  <si>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</si>
  <si>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</si>
  <si>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</si>
  <si>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</si>
  <si>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</si>
  <si>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</si>
  <si>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</si>
  <si>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</si>
  <si>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</si>
  <si>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</si>
  <si>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</si>
  <si>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</si>
  <si>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</si>
  <si>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</si>
  <si>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</si>
  <si>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</si>
  <si>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</si>
  <si>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</si>
  <si>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</si>
  <si>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</si>
  <si>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</si>
  <si>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</si>
  <si>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</si>
  <si>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</si>
  <si>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</si>
  <si>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</si>
  <si>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</si>
  <si>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</si>
  <si>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</si>
  <si>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</si>
  <si>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</si>
  <si>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</si>
  <si>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</si>
  <si>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</si>
  <si>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</si>
  <si>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</si>
  <si>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</si>
  <si>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</si>
  <si>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</si>
  <si>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</si>
  <si>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</si>
  <si>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</si>
  <si>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</si>
  <si>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</si>
  <si>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</si>
  <si>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</si>
  <si>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</si>
  <si>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</si>
  <si>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</si>
  <si>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</si>
  <si>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</si>
  <si>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</si>
  <si>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</si>
  <si>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</si>
  <si>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</si>
  <si>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</si>
  <si>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</si>
  <si>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</si>
  <si>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</si>
  <si>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</si>
  <si>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</si>
  <si>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</si>
  <si>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</si>
  <si>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</si>
  <si>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</si>
  <si>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</si>
  <si>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</si>
  <si>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</si>
  <si>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</si>
  <si>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</si>
  <si>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</si>
  <si>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</si>
  <si>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</si>
  <si>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</si>
  <si>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</si>
  <si>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</si>
  <si>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</si>
  <si>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</si>
  <si>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</si>
  <si>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</si>
  <si>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</si>
  <si>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</si>
  <si>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</si>
  <si>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</si>
  <si>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</si>
  <si>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</si>
  <si>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</si>
  <si>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</si>
  <si>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</si>
  <si>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</si>
  <si>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</si>
  <si>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</si>
  <si>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</si>
  <si>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</si>
  <si>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</si>
  <si>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</si>
  <si>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</si>
  <si>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</si>
  <si>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</si>
  <si>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</si>
  <si>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</si>
  <si>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</si>
  <si>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</si>
  <si>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</si>
  <si>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</si>
  <si>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</si>
  <si>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</si>
  <si>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</si>
  <si>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</si>
  <si>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</si>
  <si>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</si>
  <si>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</si>
  <si>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</si>
  <si>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</si>
  <si>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</si>
  <si>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</si>
  <si>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</si>
  <si>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</si>
  <si>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</si>
  <si>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</si>
  <si>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</si>
  <si>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</si>
  <si>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</si>
  <si>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</si>
  <si>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</si>
  <si>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</si>
  <si>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</si>
  <si>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</si>
  <si>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</si>
  <si>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</si>
  <si>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</si>
  <si>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</si>
  <si>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</si>
  <si>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</si>
  <si>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</si>
  <si>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</si>
  <si>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</si>
  <si>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</si>
  <si>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</si>
  <si>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</si>
  <si>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</si>
  <si>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</si>
  <si>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</si>
  <si>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</si>
  <si>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</si>
  <si>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</si>
  <si>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</si>
  <si>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</si>
  <si>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</si>
  <si>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</si>
  <si>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</si>
  <si>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</si>
  <si>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</si>
  <si>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</si>
  <si>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</si>
  <si>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</si>
  <si>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</si>
  <si>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</si>
  <si>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</si>
  <si>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</si>
  <si>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</si>
  <si>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</si>
  <si>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</si>
  <si>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</si>
  <si>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</si>
  <si>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</si>
  <si>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</si>
  <si>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</si>
  <si>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</si>
  <si>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</si>
  <si>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</si>
  <si>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</si>
  <si>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</si>
  <si>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</si>
  <si>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</si>
  <si>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</si>
  <si>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</si>
  <si>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</si>
  <si>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</si>
  <si>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</si>
  <si>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</si>
  <si>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</si>
  <si>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</si>
  <si>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</si>
  <si>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</si>
  <si>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</si>
  <si>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</si>
  <si>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</si>
  <si>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</si>
  <si>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</si>
  <si>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</si>
  <si>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</si>
  <si>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</si>
  <si>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</si>
  <si>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</si>
  <si>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</si>
  <si>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</si>
  <si>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</si>
  <si>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</si>
  <si>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</si>
  <si>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</si>
  <si>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</si>
  <si>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</si>
  <si>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</si>
  <si>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</si>
  <si>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</si>
  <si>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</si>
  <si>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</si>
  <si>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</si>
  <si>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</si>
  <si>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</si>
  <si>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</si>
  <si>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</si>
  <si>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</si>
  <si>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</si>
  <si>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</si>
  <si>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</si>
  <si>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</si>
  <si>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</si>
  <si>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</si>
  <si>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</si>
  <si>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</si>
  <si>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</si>
  <si>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</si>
  <si>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</si>
  <si>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</si>
  <si>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</si>
  <si>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</si>
  <si>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</si>
  <si>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</si>
  <si>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</si>
  <si>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</si>
  <si>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</si>
  <si>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</si>
  <si>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</si>
  <si>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</si>
  <si>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</si>
  <si>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</si>
  <si>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</si>
  <si>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</si>
  <si>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</si>
  <si>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</si>
  <si>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</si>
  <si>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</si>
  <si>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</si>
  <si>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</si>
  <si>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</si>
  <si>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</si>
  <si>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</si>
  <si>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</si>
  <si>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</si>
  <si>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</si>
  <si>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</si>
  <si>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</si>
  <si>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</si>
  <si>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</si>
  <si>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</si>
  <si>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</si>
  <si>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</si>
  <si>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</si>
  <si>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</si>
  <si>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</si>
  <si>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</si>
  <si>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</si>
  <si>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</si>
  <si>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</si>
  <si>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</si>
  <si>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</si>
  <si>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</si>
  <si>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</si>
  <si>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</si>
  <si>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</si>
  <si>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</si>
  <si>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</si>
  <si>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</si>
  <si>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</si>
  <si>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</si>
  <si>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</si>
  <si>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</si>
  <si>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</si>
  <si>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</si>
  <si>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</si>
  <si>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</si>
  <si>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</si>
  <si>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</si>
  <si>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</si>
  <si>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</si>
  <si>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</si>
  <si>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</si>
  <si>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</si>
  <si>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</si>
  <si>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</si>
  <si>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</si>
  <si>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</si>
  <si>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</si>
  <si>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</si>
  <si>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</si>
  <si>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</si>
  <si>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</si>
  <si>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</si>
  <si>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</si>
  <si>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</si>
  <si>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</si>
  <si>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</si>
  <si>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</si>
  <si>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</si>
  <si>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</si>
  <si>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</si>
  <si>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</si>
  <si>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</si>
  <si>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</si>
  <si>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</si>
  <si>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</si>
  <si>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</si>
  <si>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</si>
  <si>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</si>
  <si>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</si>
  <si>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</si>
  <si>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</si>
  <si>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</si>
  <si>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</si>
  <si>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</si>
  <si>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</si>
  <si>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</si>
  <si>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</si>
  <si>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</si>
  <si>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</si>
  <si>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</si>
  <si>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</si>
  <si>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</si>
  <si>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</si>
  <si>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</si>
  <si>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</si>
  <si>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</si>
  <si>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</si>
  <si>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</si>
  <si>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</si>
  <si>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</si>
  <si>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</si>
  <si>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</si>
  <si>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</si>
  <si>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</si>
  <si>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</si>
  <si>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</si>
  <si>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</si>
  <si>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</si>
  <si>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</si>
  <si>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</si>
  <si>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</si>
  <si>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</si>
  <si>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</si>
  <si>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</si>
  <si>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</si>
  <si>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</si>
  <si>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</si>
  <si>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</si>
  <si>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</si>
  <si>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</si>
  <si>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</si>
  <si>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</si>
  <si>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</si>
  <si>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</si>
  <si>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</si>
  <si>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</si>
  <si>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</si>
  <si>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</si>
  <si>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</si>
  <si>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</si>
  <si>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</si>
  <si>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</si>
  <si>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</si>
  <si>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</si>
  <si>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</si>
  <si>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</si>
  <si>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</si>
  <si>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</si>
  <si>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</si>
  <si>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</si>
  <si>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</si>
  <si>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</si>
  <si>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</si>
  <si>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</si>
  <si>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</si>
  <si>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</si>
  <si>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</si>
  <si>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</si>
  <si>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</si>
  <si>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</si>
  <si>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</si>
  <si>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</si>
  <si>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</si>
  <si>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</si>
  <si>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</si>
  <si>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</si>
  <si>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</si>
  <si>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</si>
  <si>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</si>
  <si>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</si>
  <si>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</si>
  <si>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</si>
  <si>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</si>
  <si>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</si>
  <si>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</si>
  <si>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</si>
  <si>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</si>
  <si>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</si>
  <si>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</si>
  <si>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</si>
  <si>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</si>
  <si>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</si>
  <si>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</si>
  <si>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</si>
  <si>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</si>
  <si>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</si>
  <si>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</si>
  <si>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</si>
  <si>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</si>
  <si>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</si>
  <si>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</si>
  <si>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</si>
  <si>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</si>
  <si>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</si>
  <si>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</si>
  <si>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</si>
  <si>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</si>
  <si>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</si>
  <si>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</si>
  <si>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</si>
  <si>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</si>
  <si>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</si>
  <si>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</si>
  <si>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</si>
  <si>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</si>
  <si>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</si>
  <si>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</si>
  <si>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</si>
  <si>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</si>
  <si>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</si>
  <si>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</si>
  <si>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</si>
  <si>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</si>
  <si>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</si>
  <si>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</si>
  <si>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</si>
  <si>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</si>
  <si>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</si>
  <si>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</si>
  <si>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</si>
  <si>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</si>
  <si>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</si>
  <si>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</si>
  <si>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</si>
  <si>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</si>
  <si>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</si>
  <si>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</si>
  <si>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</si>
  <si>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</si>
  <si>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</si>
  <si>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</si>
  <si>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</si>
  <si>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</si>
  <si>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</si>
  <si>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</si>
  <si>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</si>
  <si>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</si>
  <si>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</si>
  <si>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</si>
  <si>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</si>
  <si>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</si>
  <si>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</si>
  <si>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</si>
  <si>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</si>
  <si>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</si>
  <si>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</si>
  <si>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</si>
  <si>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</si>
  <si>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</si>
  <si>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</si>
  <si>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</si>
  <si>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</si>
  <si>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</si>
  <si>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</si>
  <si>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</si>
  <si>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</si>
  <si>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</si>
  <si>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</si>
  <si>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</si>
  <si>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</si>
  <si>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</si>
  <si>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</si>
  <si>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</si>
  <si>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</si>
  <si>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</si>
  <si>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</si>
  <si>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</si>
  <si>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</si>
  <si>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</si>
  <si>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</si>
  <si>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</si>
  <si>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</si>
  <si>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</si>
  <si>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</si>
  <si>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</si>
  <si>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</si>
  <si>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</si>
  <si>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</si>
  <si>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</si>
  <si>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</si>
  <si>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</si>
  <si>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</si>
  <si>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</si>
  <si>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</si>
  <si>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</si>
  <si>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</si>
  <si>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</si>
  <si>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</si>
  <si>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</si>
  <si>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</si>
  <si>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</si>
  <si>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</si>
  <si>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</si>
  <si>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</si>
  <si>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</si>
  <si>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</si>
  <si>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</si>
  <si>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</si>
  <si>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</si>
  <si>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</si>
  <si>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</si>
  <si>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</si>
  <si>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</si>
  <si>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</si>
  <si>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</si>
  <si>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</si>
  <si>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</si>
  <si>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</si>
  <si>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</si>
  <si>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</si>
  <si>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</si>
  <si>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</si>
  <si>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</si>
  <si>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</si>
  <si>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</si>
  <si>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</si>
  <si>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</si>
  <si>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</si>
  <si>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</si>
  <si>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</si>
  <si>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</si>
  <si>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</si>
  <si>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</si>
  <si>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</si>
  <si>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</si>
  <si>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</si>
  <si>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</si>
  <si>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</si>
  <si>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</si>
  <si>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</si>
  <si>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</si>
  <si>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</si>
  <si>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</si>
  <si>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</si>
  <si>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</si>
  <si>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</si>
  <si>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</si>
  <si>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</si>
  <si>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</si>
  <si>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</si>
  <si>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</si>
  <si>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</si>
  <si>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</si>
  <si>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</si>
  <si>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</si>
  <si>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</si>
  <si>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</si>
  <si>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</si>
  <si>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</si>
  <si>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</si>
  <si>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</si>
  <si>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</si>
  <si>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</si>
  <si>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</si>
  <si>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</si>
  <si>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</si>
  <si>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</si>
  <si>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</si>
  <si>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</si>
  <si>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</si>
  <si>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</si>
  <si>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</si>
  <si>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</si>
  <si>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</si>
  <si>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</si>
  <si>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</si>
  <si>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</si>
  <si>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</si>
  <si>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</si>
  <si>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</si>
  <si>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</si>
  <si>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</si>
  <si>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</si>
  <si>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</si>
  <si>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</si>
  <si>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</si>
  <si>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</si>
  <si>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</si>
  <si>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</si>
  <si>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</si>
  <si>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</si>
  <si>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</si>
  <si>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</si>
  <si>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</si>
  <si>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</si>
  <si>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</si>
  <si>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</si>
  <si>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</si>
  <si>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</si>
  <si>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</si>
  <si>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</si>
  <si>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</si>
  <si>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</si>
  <si>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</si>
  <si>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</si>
  <si>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</si>
  <si>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</si>
  <si>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</si>
  <si>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</si>
  <si>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</si>
  <si>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</si>
  <si>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</si>
  <si>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</si>
  <si>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</si>
  <si>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</si>
  <si>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</si>
  <si>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</si>
  <si>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</si>
  <si>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</si>
  <si>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</si>
  <si>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</si>
  <si>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</si>
  <si>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</si>
  <si>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</si>
  <si>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</si>
  <si>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</si>
  <si>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</si>
  <si>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</si>
  <si>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</si>
  <si>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</si>
  <si>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</si>
  <si>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</si>
  <si>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</si>
  <si>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</si>
  <si>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</si>
  <si>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</si>
  <si>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</si>
  <si>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</si>
  <si>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</si>
  <si>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</si>
  <si>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</si>
  <si>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</si>
  <si>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</si>
  <si>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</si>
  <si>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</si>
  <si>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</si>
  <si>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</si>
  <si>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</si>
  <si>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</si>
  <si>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</si>
  <si>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</si>
  <si>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</si>
  <si>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</si>
  <si>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</si>
  <si>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</si>
  <si>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</si>
  <si>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</si>
  <si>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</si>
  <si>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</si>
  <si>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</si>
  <si>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</si>
  <si>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</si>
  <si>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</si>
  <si>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</si>
  <si>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</si>
  <si>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</si>
  <si>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</si>
  <si>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</si>
  <si>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</si>
  <si>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</si>
  <si>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</si>
  <si>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</si>
  <si>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</si>
  <si>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</si>
  <si>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</si>
  <si>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</si>
  <si>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</si>
  <si>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</si>
  <si>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</si>
  <si>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</si>
  <si>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</si>
  <si>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</si>
  <si>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</si>
  <si>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</si>
  <si>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</si>
  <si>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</si>
  <si>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</si>
  <si>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</si>
  <si>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</si>
  <si>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</si>
  <si>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</si>
  <si>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</si>
  <si>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</si>
  <si>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</si>
  <si>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</si>
  <si>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</si>
  <si>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</si>
  <si>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</si>
  <si>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</si>
  <si>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</si>
  <si>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</si>
  <si>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</si>
  <si>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</si>
  <si>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</si>
  <si>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</si>
  <si>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</si>
  <si>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</si>
  <si>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</si>
  <si>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</si>
  <si>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</si>
  <si>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</si>
  <si>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</si>
  <si>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</si>
  <si>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</si>
  <si>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</si>
  <si>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</si>
  <si>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</si>
  <si>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</si>
  <si>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</si>
  <si>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</si>
  <si>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</si>
  <si>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</si>
  <si>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</si>
  <si>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</si>
  <si>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</si>
  <si>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</si>
  <si>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</si>
  <si>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</si>
  <si>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</si>
  <si>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</si>
  <si>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</si>
  <si>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</si>
  <si>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</si>
  <si>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</si>
  <si>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</si>
  <si>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</si>
  <si>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</si>
  <si>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</si>
  <si>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</si>
  <si>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</si>
  <si>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</si>
  <si>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</si>
  <si>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</si>
  <si>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</si>
  <si>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</si>
  <si>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</si>
  <si>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</si>
  <si>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</si>
  <si>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</si>
  <si>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</si>
  <si>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</si>
  <si>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</si>
  <si>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</si>
  <si>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</si>
  <si>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</si>
  <si>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</si>
  <si>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</si>
  <si>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</si>
  <si>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</si>
  <si>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</si>
  <si>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</si>
  <si>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</si>
  <si>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</si>
  <si>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</si>
  <si>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</si>
  <si>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</si>
  <si>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</si>
  <si>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</si>
  <si>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</si>
  <si>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</si>
  <si>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</si>
  <si>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</si>
  <si>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</si>
  <si>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</si>
  <si>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</si>
  <si>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</si>
  <si>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</si>
  <si>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</si>
  <si>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</si>
  <si>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</si>
  <si>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</si>
  <si>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</si>
  <si>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</si>
  <si>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</si>
  <si>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</si>
  <si>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</si>
  <si>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</si>
  <si>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</si>
  <si>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</si>
  <si>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</si>
  <si>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</si>
  <si>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</si>
  <si>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</si>
  <si>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</si>
  <si>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</si>
  <si>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</si>
  <si>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</si>
  <si>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</si>
  <si>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</si>
  <si>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</si>
  <si>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</si>
  <si>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</si>
  <si>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</si>
  <si>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</si>
  <si>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</si>
  <si>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</si>
  <si>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</si>
  <si>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</si>
  <si>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</si>
  <si>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</si>
  <si>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</si>
  <si>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</si>
  <si>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</si>
  <si>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</si>
  <si>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</si>
  <si>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</si>
  <si>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</si>
  <si>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</si>
  <si>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</si>
  <si>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</si>
  <si>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</si>
  <si>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</si>
  <si>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</si>
  <si>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</si>
  <si>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</si>
  <si>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</si>
  <si>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</si>
  <si>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</si>
  <si>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</si>
  <si>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</si>
  <si>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</si>
  <si>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</si>
  <si>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</si>
  <si>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</si>
  <si>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</si>
  <si>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</si>
  <si>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</si>
  <si>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</si>
  <si>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</si>
  <si>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</si>
  <si>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</si>
  <si>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</si>
  <si>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</si>
  <si>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</si>
  <si>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</si>
  <si>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</si>
  <si>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</si>
  <si>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</si>
  <si>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</si>
  <si>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</si>
  <si>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</si>
  <si>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</si>
  <si>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</si>
  <si>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</si>
  <si>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</si>
  <si>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</si>
  <si>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</si>
  <si>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</si>
  <si>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</si>
  <si>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</si>
  <si>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</si>
  <si>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</si>
  <si>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</si>
  <si>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</si>
  <si>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</si>
  <si>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</si>
  <si>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</si>
  <si>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</si>
  <si>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</si>
  <si>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</si>
  <si>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</si>
  <si>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</si>
  <si>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</si>
  <si>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</si>
  <si>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</si>
  <si>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</si>
  <si>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</si>
  <si>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</si>
  <si>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</si>
  <si>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</si>
  <si>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</si>
  <si>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</si>
  <si>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</si>
  <si>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</si>
  <si>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</si>
  <si>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</si>
  <si>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</si>
  <si>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</si>
  <si>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</si>
  <si>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</si>
  <si>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</si>
  <si>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</si>
  <si>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</si>
  <si>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</si>
  <si>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</si>
  <si>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</si>
  <si>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</si>
  <si>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</si>
  <si>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</si>
  <si>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</si>
  <si>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</si>
  <si>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</si>
  <si>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</si>
  <si>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</si>
  <si>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</si>
  <si>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</si>
  <si>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</si>
  <si>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</si>
  <si>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</si>
  <si>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</si>
  <si>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</si>
  <si>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</si>
  <si>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</si>
  <si>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</si>
  <si>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</si>
  <si>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</si>
  <si>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</si>
  <si>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</si>
  <si>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</si>
  <si>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</si>
  <si>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</si>
  <si>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</si>
  <si>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</si>
  <si>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</si>
  <si>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</si>
  <si>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</si>
  <si>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</si>
  <si>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</si>
  <si>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</si>
  <si>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</si>
  <si>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</si>
  <si>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</si>
  <si>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</si>
  <si>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</si>
  <si>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</si>
  <si>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</si>
  <si>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</si>
  <si>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</si>
  <si>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</si>
  <si>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</si>
  <si>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</si>
  <si>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</si>
  <si>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</si>
  <si>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</si>
  <si>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</si>
  <si>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</si>
  <si>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</si>
  <si>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</si>
  <si>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</si>
  <si>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</si>
  <si>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</si>
  <si>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</si>
  <si>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</si>
  <si>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</si>
  <si>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</si>
  <si>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</si>
  <si>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</si>
  <si>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</si>
  <si>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</si>
  <si>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</si>
  <si>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</si>
  <si>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</si>
  <si>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</si>
  <si>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</si>
  <si>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</si>
  <si>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</si>
  <si>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</si>
  <si>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</si>
  <si>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</si>
  <si>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</si>
  <si>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</si>
  <si>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</si>
  <si>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</si>
  <si>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</si>
  <si>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</si>
  <si>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</si>
  <si>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</si>
  <si>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</si>
  <si>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</si>
  <si>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</si>
  <si>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</si>
  <si>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</si>
  <si>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</si>
  <si>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</si>
  <si>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</si>
  <si>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</si>
  <si>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</si>
  <si>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</si>
  <si>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</si>
  <si>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</si>
  <si>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</si>
  <si>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</si>
  <si>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</si>
  <si>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</si>
  <si>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</si>
  <si>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</si>
  <si>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</si>
  <si>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</si>
  <si>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</si>
  <si>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</si>
  <si>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</si>
  <si>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</si>
  <si>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</si>
  <si>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</si>
  <si>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</si>
  <si>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</si>
  <si>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</si>
  <si>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</si>
  <si>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</si>
  <si>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</si>
  <si>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</si>
  <si>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</si>
  <si>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</si>
  <si>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</si>
  <si>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</si>
  <si>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</si>
  <si>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</si>
  <si>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</si>
  <si>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</si>
  <si>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</si>
  <si>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</si>
  <si>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</si>
  <si>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</si>
  <si>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</si>
  <si>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</si>
  <si>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</si>
  <si>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</si>
  <si>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</si>
  <si>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</si>
  <si>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</si>
  <si>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</si>
  <si>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</si>
  <si>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</si>
  <si>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</si>
  <si>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</si>
  <si>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</si>
  <si>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</si>
  <si>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</si>
  <si>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</si>
  <si>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</si>
  <si>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</si>
  <si>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</si>
  <si>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</si>
  <si>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</si>
  <si>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</si>
  <si>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</si>
  <si>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</si>
  <si>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</si>
  <si>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</si>
  <si>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</si>
  <si>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</si>
  <si>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</si>
  <si>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</si>
  <si>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</si>
  <si>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</si>
  <si>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</si>
  <si>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</si>
  <si>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</si>
  <si>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</si>
  <si>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</si>
  <si>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</si>
  <si>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</si>
  <si>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</si>
  <si>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</si>
  <si>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</si>
  <si>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</si>
  <si>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</si>
  <si>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</si>
  <si>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</si>
  <si>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</si>
  <si>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</si>
  <si>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</si>
  <si>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</si>
  <si>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</si>
  <si>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</si>
  <si>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</si>
  <si>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</si>
  <si>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</si>
  <si>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</si>
  <si>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</si>
  <si>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</si>
  <si>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</si>
  <si>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</si>
  <si>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</si>
  <si>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</si>
  <si>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</si>
  <si>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</si>
  <si>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</si>
  <si>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</si>
  <si>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</si>
  <si>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</si>
  <si>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</si>
  <si>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</si>
  <si>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</si>
  <si>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</si>
  <si>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</si>
  <si>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</si>
  <si>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</si>
  <si>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</si>
  <si>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</si>
  <si>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</si>
  <si>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</si>
  <si>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</si>
  <si>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</si>
  <si>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</si>
  <si>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</si>
  <si>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</si>
  <si>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</si>
  <si>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</si>
  <si>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</si>
  <si>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</si>
  <si>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</si>
  <si>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</si>
  <si>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</si>
  <si>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</si>
  <si>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</si>
  <si>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</si>
  <si>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</si>
  <si>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</si>
  <si>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</si>
  <si>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</si>
  <si>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</si>
  <si>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</si>
  <si>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</si>
  <si>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</si>
  <si>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</si>
  <si>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</si>
  <si>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</si>
  <si>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</si>
  <si>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</si>
  <si>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</si>
  <si>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</si>
  <si>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</si>
  <si>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</si>
  <si>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</si>
  <si>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</si>
  <si>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</si>
  <si>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</si>
  <si>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</si>
  <si>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</si>
  <si>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</si>
  <si>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</si>
  <si>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</si>
  <si>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</si>
  <si>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</si>
  <si>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</si>
  <si>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</si>
  <si>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</si>
  <si>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</si>
  <si>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</si>
  <si>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</si>
  <si>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</si>
  <si>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</si>
  <si>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</si>
  <si>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</si>
  <si>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</si>
  <si>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</si>
  <si>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</si>
  <si>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</si>
  <si>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</si>
  <si>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</si>
  <si>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</si>
  <si>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</si>
  <si>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</si>
  <si>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</si>
  <si>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</si>
  <si>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</si>
  <si>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</si>
  <si>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</si>
  <si>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</si>
  <si>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</si>
  <si>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</si>
  <si>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</si>
  <si>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</si>
  <si>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</si>
  <si>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</si>
  <si>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</si>
  <si>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</si>
  <si>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</si>
  <si>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</si>
  <si>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</si>
  <si>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</si>
  <si>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</si>
  <si>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</si>
  <si>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</si>
  <si>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</si>
  <si>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</si>
  <si>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</si>
  <si>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</si>
  <si>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</si>
  <si>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</si>
  <si>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</si>
  <si>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</si>
  <si>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</si>
  <si>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</si>
  <si>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</si>
  <si>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</si>
  <si>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</si>
  <si>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</si>
  <si>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</si>
  <si>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</si>
  <si>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</si>
  <si>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</si>
  <si>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</si>
  <si>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</si>
  <si>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</si>
  <si>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</si>
  <si>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</si>
  <si>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</si>
  <si>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</si>
  <si>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</si>
  <si>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</si>
  <si>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</si>
  <si>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</si>
  <si>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</si>
  <si>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</si>
  <si>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</si>
  <si>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</si>
  <si>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</si>
  <si>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</si>
  <si>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</si>
  <si>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</si>
  <si>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</si>
  <si>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</si>
  <si>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</si>
  <si>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</si>
  <si>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</si>
  <si>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</si>
  <si>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</si>
  <si>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</si>
  <si>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</si>
  <si>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</si>
  <si>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</si>
  <si>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</si>
  <si>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</si>
  <si>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</si>
  <si>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</si>
  <si>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</si>
  <si>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</si>
  <si>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</si>
  <si>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</si>
  <si>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</si>
  <si>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</si>
  <si>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</si>
  <si>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</si>
  <si>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</si>
  <si>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</si>
  <si>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</si>
  <si>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</si>
  <si>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</si>
  <si>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</si>
  <si>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</si>
  <si>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</si>
  <si>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</si>
  <si>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</si>
  <si>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</si>
  <si>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</si>
  <si>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</si>
  <si>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</si>
  <si>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</si>
  <si>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</si>
  <si>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</si>
  <si>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</si>
  <si>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</si>
  <si>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</si>
  <si>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</si>
  <si>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</si>
  <si>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</si>
  <si>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</si>
  <si>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</si>
  <si>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</si>
  <si>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</si>
  <si>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</si>
  <si>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</si>
  <si>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</si>
  <si>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</si>
  <si>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</si>
  <si>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</si>
  <si>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</si>
  <si>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</si>
  <si>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</si>
  <si>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</si>
  <si>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</si>
  <si>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</si>
  <si>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</si>
  <si>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</si>
  <si>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</si>
  <si>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</si>
  <si>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</si>
  <si>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</si>
  <si>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</si>
  <si>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</si>
  <si>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</si>
  <si>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</si>
  <si>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</si>
  <si>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</si>
  <si>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</si>
  <si>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</si>
  <si>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</si>
  <si>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</si>
  <si>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</si>
  <si>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</si>
  <si>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</si>
  <si>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</si>
  <si>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</si>
  <si>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</si>
  <si>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</si>
  <si>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</si>
  <si>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</si>
  <si>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</si>
  <si>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</si>
  <si>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</si>
  <si>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</si>
  <si>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</si>
  <si>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</si>
  <si>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</si>
  <si>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</si>
  <si>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</si>
  <si>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</si>
  <si>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</si>
  <si>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</si>
  <si>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</si>
  <si>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</si>
  <si>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</si>
  <si>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</si>
  <si>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</si>
  <si>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</si>
  <si>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</si>
  <si>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</si>
  <si>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</si>
  <si>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</si>
  <si>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</si>
  <si>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</si>
  <si>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</si>
  <si>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</si>
  <si>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</si>
  <si>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</si>
  <si>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</si>
  <si>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</si>
  <si>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</si>
  <si>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</si>
  <si>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</si>
  <si>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</si>
  <si>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</si>
  <si>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</si>
  <si>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</si>
  <si>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</si>
  <si>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</si>
  <si>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</si>
  <si>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</si>
  <si>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</si>
  <si>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</si>
  <si>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</si>
  <si>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</si>
  <si>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</si>
  <si>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</si>
  <si>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</si>
  <si>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</si>
  <si>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</si>
  <si>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</si>
  <si>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</si>
  <si>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</si>
  <si>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</si>
  <si>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</si>
  <si>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</si>
  <si>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</si>
  <si>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</si>
  <si>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</si>
  <si>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</si>
  <si>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</si>
  <si>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</si>
  <si>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</si>
  <si>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</si>
  <si>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</si>
  <si>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</si>
  <si>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</si>
  <si>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</si>
  <si>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</si>
  <si>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</si>
  <si>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</si>
  <si>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</si>
  <si>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</si>
  <si>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</si>
  <si>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</si>
  <si>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</si>
  <si>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</si>
  <si>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</si>
  <si>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</si>
  <si>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</si>
  <si>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</si>
  <si>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</si>
  <si>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</si>
  <si>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</si>
  <si>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</si>
  <si>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</si>
  <si>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</si>
  <si>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</si>
  <si>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</si>
  <si>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</si>
  <si>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</si>
  <si>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</si>
  <si>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</si>
  <si>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</si>
  <si>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</si>
  <si>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</si>
  <si>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</si>
  <si>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</si>
  <si>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</si>
  <si>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</si>
  <si>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</si>
  <si>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</si>
  <si>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</si>
  <si>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</si>
  <si>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</si>
  <si>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</si>
  <si>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</si>
  <si>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</si>
  <si>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</si>
  <si>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</si>
  <si>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</si>
  <si>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</si>
  <si>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</si>
  <si>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</si>
  <si>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</si>
  <si>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</si>
  <si>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</si>
  <si>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</si>
  <si>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</si>
  <si>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</si>
  <si>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</si>
  <si>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</si>
  <si>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</si>
  <si>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</si>
  <si>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</si>
  <si>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</si>
  <si>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</si>
  <si>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</si>
  <si>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</si>
  <si>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</si>
  <si>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</si>
  <si>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</si>
  <si>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</si>
  <si>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</si>
  <si>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</si>
  <si>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</si>
  <si>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</si>
  <si>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</si>
  <si>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</si>
  <si>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</si>
  <si>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</si>
  <si>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</si>
  <si>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</si>
  <si>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</si>
  <si>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</si>
  <si>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</si>
  <si>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</si>
  <si>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</si>
  <si>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</si>
  <si>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</si>
  <si>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</si>
  <si>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</si>
  <si>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</si>
  <si>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</si>
  <si>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</si>
  <si>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</si>
  <si>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</si>
  <si>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</si>
  <si>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</si>
  <si>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</si>
  <si>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</si>
  <si>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</si>
  <si>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</si>
  <si>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</si>
  <si>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</si>
  <si>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</si>
  <si>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</si>
  <si>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</si>
  <si>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</si>
  <si>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</si>
  <si>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</si>
  <si>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</si>
  <si>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</si>
  <si>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</si>
  <si>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</si>
  <si>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</si>
  <si>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</si>
  <si>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</si>
  <si>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</si>
  <si>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</si>
  <si>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</si>
  <si>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</si>
  <si>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</si>
  <si>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</si>
  <si>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</si>
  <si>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</si>
  <si>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</si>
  <si>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</si>
  <si>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</si>
  <si>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</si>
  <si>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</si>
  <si>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</si>
  <si>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</si>
  <si>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</si>
  <si>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</si>
  <si>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</si>
  <si>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</si>
  <si>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</si>
  <si>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</si>
  <si>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</si>
  <si>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</si>
  <si>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</si>
  <si>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</si>
  <si>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</si>
  <si>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</si>
  <si>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</si>
  <si>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</si>
  <si>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</si>
  <si>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</si>
  <si>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</si>
  <si>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</si>
  <si>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</si>
  <si>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</si>
  <si>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</si>
  <si>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</si>
  <si>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</si>
  <si>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</si>
  <si>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</si>
  <si>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</si>
  <si>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</si>
  <si>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</si>
  <si>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</si>
  <si>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</si>
  <si>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</si>
  <si>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</si>
  <si>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</si>
  <si>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</si>
  <si>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</si>
  <si>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</si>
  <si>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</si>
  <si>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</si>
  <si>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</si>
  <si>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</si>
  <si>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</si>
  <si>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</si>
  <si>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</si>
  <si>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</si>
  <si>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</si>
  <si>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</si>
  <si>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</si>
  <si>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</si>
  <si>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</si>
  <si>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</si>
  <si>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</si>
  <si>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</si>
  <si>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</si>
  <si>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</si>
  <si>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</si>
  <si>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</si>
  <si>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</si>
  <si>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</si>
  <si>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</si>
  <si>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</si>
  <si>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</si>
  <si>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</si>
  <si>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</si>
  <si>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</si>
  <si>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</si>
  <si>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</si>
  <si>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</si>
  <si>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</si>
  <si>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</si>
  <si>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</si>
  <si>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</si>
  <si>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</si>
  <si>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</si>
  <si>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</si>
  <si>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</si>
  <si>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</si>
  <si>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</si>
  <si>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</si>
  <si>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</si>
  <si>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</si>
  <si>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</si>
  <si>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</si>
  <si>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</si>
  <si>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</si>
  <si>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</si>
  <si>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</si>
  <si>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</si>
  <si>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</si>
  <si>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</si>
  <si>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</si>
  <si>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</si>
  <si>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</si>
  <si>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</si>
  <si>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</si>
  <si>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</si>
  <si>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</si>
  <si>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</si>
  <si>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</si>
  <si>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</si>
  <si>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</si>
  <si>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</si>
  <si>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</si>
  <si>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</si>
  <si>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</si>
  <si>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</si>
  <si>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</si>
  <si>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</si>
  <si>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</si>
  <si>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</si>
  <si>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</si>
  <si>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</si>
  <si>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</si>
  <si>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</si>
  <si>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</si>
  <si>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</si>
  <si>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</si>
  <si>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</si>
  <si>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</si>
  <si>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</si>
  <si>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</si>
  <si>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</si>
  <si>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</si>
  <si>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</si>
  <si>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</si>
  <si>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</si>
  <si>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</si>
  <si>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</si>
  <si>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</si>
  <si>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</si>
  <si>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</si>
  <si>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</si>
  <si>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</si>
  <si>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</si>
  <si>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</si>
  <si>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</si>
  <si>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</si>
  <si>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</si>
  <si>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</si>
  <si>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</si>
  <si>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</si>
  <si>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</si>
  <si>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</si>
  <si>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</si>
  <si>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</si>
  <si>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</si>
  <si>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</si>
  <si>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</si>
  <si>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</si>
  <si>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</si>
  <si>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</si>
  <si>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</si>
  <si>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</si>
  <si>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</si>
  <si>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</si>
  <si>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</si>
  <si>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</si>
  <si>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</si>
  <si>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</si>
  <si>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</si>
  <si>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</si>
  <si>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</si>
  <si>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</si>
  <si>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</si>
  <si>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</si>
  <si>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</si>
  <si>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</si>
  <si>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</si>
  <si>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</si>
  <si>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</si>
  <si>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</si>
  <si>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</si>
  <si>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</si>
  <si>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</si>
  <si>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</si>
  <si>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</si>
  <si>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</si>
  <si>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</si>
  <si>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</si>
  <si>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</si>
  <si>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</si>
  <si>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</si>
  <si>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</si>
  <si>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</si>
  <si>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</si>
  <si>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</si>
  <si>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</si>
  <si>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</si>
  <si>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</si>
  <si>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</si>
  <si>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</si>
  <si>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</si>
  <si>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</si>
  <si>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</si>
  <si>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</si>
  <si>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</si>
  <si>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</si>
  <si>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</si>
  <si>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</si>
  <si>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</si>
  <si>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</si>
  <si>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</si>
  <si>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</si>
  <si>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</si>
  <si>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</si>
  <si>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</si>
  <si>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</si>
  <si>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</si>
  <si>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</si>
  <si>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</si>
  <si>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</si>
  <si>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</si>
  <si>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</si>
  <si>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</si>
  <si>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</si>
  <si>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</si>
  <si>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</si>
  <si>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</si>
  <si>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</si>
  <si>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</si>
  <si>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</si>
  <si>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</si>
  <si>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</si>
  <si>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</si>
  <si>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</si>
  <si>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</si>
  <si>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</si>
  <si>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</si>
  <si>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</si>
  <si>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</si>
  <si>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</si>
  <si>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</si>
  <si>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</si>
  <si>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</si>
  <si>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</si>
  <si>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</si>
  <si>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</si>
  <si>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</si>
  <si>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</si>
  <si>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</si>
  <si>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</si>
  <si>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</si>
  <si>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</si>
  <si>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</si>
  <si>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</si>
  <si>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</si>
  <si>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</si>
  <si>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</si>
  <si>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</si>
  <si>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</si>
  <si>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</si>
  <si>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</si>
  <si>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</si>
  <si>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</si>
  <si>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</si>
  <si>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</si>
  <si>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</si>
  <si>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</si>
  <si>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</si>
  <si>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</si>
  <si>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</si>
  <si>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</si>
  <si>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</si>
  <si>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</si>
  <si>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</si>
  <si>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</si>
  <si>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</si>
  <si>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</si>
  <si>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</si>
  <si>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</si>
  <si>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</si>
  <si>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</si>
  <si>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</si>
  <si>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</si>
  <si>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</si>
  <si>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</si>
  <si>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</si>
  <si>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</si>
  <si>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</si>
  <si>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</si>
  <si>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</si>
  <si>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</si>
  <si>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</si>
  <si>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</si>
  <si>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</si>
  <si>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</si>
  <si>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</si>
  <si>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</si>
  <si>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</si>
  <si>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</si>
  <si>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</si>
  <si>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</si>
  <si>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</si>
  <si>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</si>
  <si>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</si>
  <si>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</si>
  <si>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</si>
  <si>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</si>
  <si>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</si>
  <si>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</si>
  <si>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</si>
  <si>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</si>
  <si>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</si>
  <si>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</si>
  <si>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</si>
  <si>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</si>
  <si>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</si>
  <si>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</si>
  <si>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</si>
  <si>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</si>
  <si>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</si>
  <si>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</si>
  <si>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</si>
  <si>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</si>
  <si>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</si>
  <si>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</si>
  <si>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</si>
  <si>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</si>
  <si>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</si>
  <si>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</si>
  <si>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</si>
  <si>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</si>
  <si>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</si>
  <si>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</si>
  <si>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</si>
  <si>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</si>
  <si>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</si>
  <si>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</si>
  <si>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</si>
  <si>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</si>
  <si>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</si>
  <si>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</si>
  <si>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</si>
  <si>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</si>
  <si>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</si>
  <si>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</si>
  <si>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</si>
  <si>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</si>
  <si>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</si>
  <si>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</si>
  <si>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</si>
  <si>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</si>
  <si>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</si>
  <si>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</si>
  <si>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</si>
  <si>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</si>
  <si>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</si>
  <si>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</si>
  <si>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</si>
  <si>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</si>
  <si>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</si>
  <si>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</si>
  <si>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</si>
  <si>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</si>
  <si>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</si>
  <si>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</si>
  <si>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</si>
  <si>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</si>
  <si>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</si>
  <si>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</si>
  <si>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</si>
  <si>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</si>
  <si>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</si>
  <si>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</si>
  <si>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</si>
  <si>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</si>
  <si>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</si>
  <si>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</si>
  <si>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</si>
  <si>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</si>
  <si>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</si>
  <si>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</si>
  <si>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</si>
  <si>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</si>
  <si>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</si>
  <si>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</si>
  <si>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</si>
  <si>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</si>
  <si>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</si>
  <si>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</si>
  <si>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</si>
  <si>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</si>
  <si>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</si>
  <si>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</si>
  <si>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</si>
  <si>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</si>
  <si>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</si>
  <si>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</si>
  <si>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</si>
  <si>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</si>
  <si>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</si>
  <si>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</si>
  <si>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</si>
  <si>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</si>
  <si>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</si>
  <si>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</si>
  <si>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</si>
  <si>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</si>
  <si>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</si>
  <si>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</si>
  <si>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</si>
  <si>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</si>
  <si>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</si>
  <si>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</si>
  <si>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</si>
  <si>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</si>
  <si>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</si>
  <si>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</si>
  <si>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</si>
  <si>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</si>
  <si>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</si>
  <si>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</si>
  <si>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</si>
  <si>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</si>
  <si>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</si>
  <si>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</si>
  <si>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</si>
  <si>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</si>
  <si>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</si>
  <si>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</si>
  <si>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</si>
  <si>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</si>
  <si>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</si>
  <si>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</si>
  <si>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</si>
  <si>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</si>
  <si>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</si>
  <si>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</si>
  <si>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</si>
  <si>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</si>
  <si>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</si>
  <si>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</si>
  <si>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</si>
  <si>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</si>
  <si>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</si>
  <si>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</si>
  <si>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</si>
  <si>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</si>
  <si>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</si>
  <si>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</si>
  <si>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</si>
  <si>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</si>
  <si>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</si>
  <si>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</si>
  <si>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</si>
  <si>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</si>
  <si>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</si>
  <si>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</si>
  <si>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</si>
  <si>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</si>
  <si>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</si>
  <si>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</si>
  <si>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</si>
  <si>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</si>
  <si>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</si>
  <si>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</si>
  <si>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</si>
  <si>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</si>
  <si>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</si>
  <si>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</si>
  <si>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</si>
  <si>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</si>
  <si>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</si>
  <si>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</si>
  <si>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</si>
  <si>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</si>
  <si>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</si>
  <si>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</si>
  <si>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</si>
  <si>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</si>
  <si>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</si>
  <si>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</si>
  <si>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</si>
  <si>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</si>
  <si>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</si>
  <si>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</si>
  <si>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</si>
  <si>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</si>
  <si>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</si>
  <si>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</si>
  <si>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</si>
  <si>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</si>
  <si>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</si>
  <si>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</si>
  <si>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</si>
  <si>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</si>
  <si>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</si>
  <si>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</si>
  <si>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</si>
  <si>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</si>
  <si>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</si>
  <si>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</si>
  <si>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</si>
  <si>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</si>
  <si>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</si>
  <si>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</si>
  <si>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</si>
  <si>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</si>
  <si>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</si>
  <si>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</si>
  <si>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</si>
  <si>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</si>
  <si>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</si>
  <si>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</si>
  <si>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</si>
  <si>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</si>
  <si>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</si>
  <si>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</si>
  <si>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</si>
  <si>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</si>
  <si>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</si>
  <si>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</si>
  <si>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</si>
  <si>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</si>
  <si>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</si>
  <si>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</si>
  <si>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</si>
  <si>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</si>
  <si>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</si>
  <si>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</si>
  <si>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</si>
  <si>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</si>
  <si>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</si>
  <si>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</si>
  <si>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</si>
  <si>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</si>
  <si>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</si>
  <si>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</si>
  <si>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</si>
  <si>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</si>
  <si>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</si>
  <si>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</si>
  <si>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</si>
  <si>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</si>
  <si>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</si>
  <si>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</si>
  <si>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</si>
  <si>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</si>
  <si>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</si>
  <si>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</si>
  <si>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</si>
  <si>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</si>
  <si>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</si>
  <si>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</si>
  <si>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</si>
  <si>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</si>
  <si>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</si>
  <si>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</si>
  <si>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</si>
  <si>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</si>
  <si>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</si>
  <si>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</si>
  <si>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</si>
  <si>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</si>
  <si>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</si>
  <si>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</si>
  <si>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</si>
  <si>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</si>
  <si>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</si>
  <si>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</si>
  <si>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</si>
  <si>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</si>
  <si>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</si>
  <si>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</si>
  <si>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</si>
  <si>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</si>
  <si>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</si>
  <si>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</si>
  <si>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</si>
  <si>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</si>
  <si>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</si>
  <si>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</si>
  <si>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</si>
  <si>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</si>
  <si>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</si>
  <si>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</si>
  <si>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</si>
  <si>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</si>
  <si>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</si>
  <si>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</si>
  <si>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</si>
  <si>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</si>
  <si>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</si>
  <si>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</si>
  <si>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</si>
  <si>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</si>
  <si>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</si>
  <si>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</si>
  <si>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</si>
  <si>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</si>
  <si>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</si>
  <si>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</si>
  <si>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</si>
  <si>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</si>
  <si>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</si>
  <si>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</si>
  <si>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</si>
  <si>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</si>
  <si>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</si>
  <si>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</si>
  <si>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</si>
  <si>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</si>
  <si>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</si>
  <si>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</si>
  <si>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</si>
  <si>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</si>
  <si>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</si>
  <si>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</si>
  <si>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</si>
  <si>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</si>
  <si>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</si>
  <si>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</si>
  <si>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</si>
  <si>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</si>
  <si>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</si>
  <si>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</si>
  <si>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</si>
  <si>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</si>
  <si>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</si>
  <si>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</si>
  <si>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</si>
  <si>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</si>
  <si>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</si>
  <si>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</si>
  <si>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</si>
  <si>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</si>
  <si>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</si>
  <si>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</si>
  <si>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</si>
  <si>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</si>
  <si>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</si>
  <si>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</si>
  <si>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</si>
  <si>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</si>
  <si>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</si>
  <si>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</si>
  <si>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</si>
  <si>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</si>
  <si>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</si>
  <si>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</si>
  <si>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</si>
  <si>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</si>
  <si>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</si>
  <si>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</si>
  <si>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</si>
  <si>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</si>
  <si>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</si>
  <si>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</si>
  <si>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</si>
  <si>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</si>
  <si>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</si>
  <si>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</si>
  <si>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</si>
  <si>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</si>
  <si>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</si>
  <si>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</si>
  <si>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</si>
  <si>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</si>
  <si>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</si>
  <si>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</si>
  <si>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</si>
  <si>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</si>
  <si>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</si>
  <si>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</si>
  <si>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</si>
  <si>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</si>
  <si>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</si>
  <si>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</si>
  <si>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</si>
  <si>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</si>
  <si>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</si>
  <si>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</si>
  <si>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</si>
  <si>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</si>
  <si>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</si>
  <si>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</si>
  <si>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</si>
  <si>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</si>
  <si>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</si>
  <si>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</si>
  <si>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</si>
  <si>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</si>
  <si>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</si>
  <si>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</si>
  <si>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</si>
  <si>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</si>
  <si>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</si>
  <si>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</si>
  <si>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</si>
  <si>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</si>
  <si>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</si>
  <si>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</si>
  <si>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</si>
  <si>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</si>
  <si>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</si>
  <si>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</si>
  <si>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</si>
  <si>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</si>
  <si>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</si>
  <si>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</si>
  <si>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</si>
  <si>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</si>
  <si>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</si>
  <si>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</si>
  <si>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</si>
  <si>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</si>
  <si>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</si>
  <si>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</si>
  <si>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</si>
  <si>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</si>
  <si>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</si>
  <si>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</si>
  <si>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</si>
  <si>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</si>
  <si>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</si>
  <si>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</si>
  <si>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</si>
  <si>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</si>
  <si>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</si>
  <si>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</si>
  <si>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</si>
  <si>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</si>
  <si>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</si>
  <si>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</si>
  <si>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</si>
  <si>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</si>
  <si>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</si>
  <si>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</si>
  <si>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</si>
  <si>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</si>
  <si>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</si>
  <si>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</si>
  <si>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</si>
  <si>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</si>
  <si>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</si>
  <si>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</si>
  <si>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</si>
  <si>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</si>
  <si>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</si>
  <si>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</si>
  <si>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</si>
  <si>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</si>
  <si>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</si>
  <si>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</si>
  <si>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</si>
  <si>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</si>
  <si>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</si>
  <si>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</si>
  <si>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</si>
  <si>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</si>
  <si>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</si>
  <si>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</si>
  <si>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</si>
  <si>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</si>
  <si>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</si>
  <si>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</si>
  <si>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</si>
  <si>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</si>
  <si>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</si>
  <si>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</si>
  <si>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</si>
  <si>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</si>
  <si>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</si>
  <si>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</si>
  <si>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</si>
  <si>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</si>
  <si>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</si>
  <si>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</si>
  <si>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</si>
  <si>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</si>
  <si>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</si>
  <si>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</si>
  <si>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</si>
  <si>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</si>
  <si>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</si>
  <si>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</si>
  <si>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</si>
  <si>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</si>
  <si>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</si>
  <si>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</si>
  <si>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</si>
  <si>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</si>
  <si>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</si>
  <si>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</si>
  <si>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</si>
  <si>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</si>
  <si>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</si>
  <si>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</si>
  <si>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</si>
  <si>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</si>
  <si>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</si>
  <si>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</si>
  <si>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</si>
  <si>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</si>
  <si>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</si>
  <si>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</si>
  <si>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</si>
  <si>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</si>
  <si>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</si>
  <si>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</si>
  <si>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</si>
  <si>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</si>
  <si>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</si>
  <si>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</si>
  <si>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</si>
  <si>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</si>
  <si>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</si>
  <si>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</si>
  <si>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</si>
  <si>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</si>
  <si>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</si>
  <si>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</si>
  <si>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</si>
  <si>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</si>
  <si>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</si>
  <si>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</si>
  <si>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</si>
  <si>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</si>
  <si>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</si>
  <si>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</si>
  <si>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</si>
  <si>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</si>
  <si>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</si>
  <si>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</si>
  <si>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</si>
  <si>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</si>
  <si>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</si>
  <si>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</si>
  <si>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</si>
  <si>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</si>
  <si>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</si>
  <si>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</si>
  <si>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</si>
  <si>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</si>
  <si>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</si>
  <si>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</si>
  <si>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</si>
  <si>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</si>
  <si>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</si>
  <si>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</si>
  <si>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</si>
  <si>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</si>
  <si>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</si>
  <si>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</si>
  <si>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</si>
  <si>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</si>
  <si>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</si>
  <si>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</si>
  <si>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</si>
  <si>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</si>
  <si>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</si>
  <si>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</si>
  <si>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</si>
  <si>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</si>
  <si>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</si>
  <si>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</si>
  <si>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</si>
  <si>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</si>
  <si>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</si>
  <si>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</si>
  <si>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</si>
  <si>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</si>
  <si>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</si>
  <si>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</si>
  <si>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</si>
  <si>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</si>
  <si>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</si>
  <si>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</si>
  <si>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</si>
  <si>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</si>
  <si>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</si>
  <si>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</si>
  <si>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</si>
  <si>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</si>
  <si>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</si>
  <si>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</si>
  <si>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</si>
  <si>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</si>
  <si>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</si>
  <si>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</si>
  <si>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</si>
  <si>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</si>
  <si>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</si>
  <si>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</si>
  <si>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</si>
  <si>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</si>
  <si>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</si>
  <si>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</si>
  <si>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</si>
  <si>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</si>
  <si>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</si>
  <si>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</si>
  <si>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</si>
  <si>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</si>
  <si>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</si>
  <si>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</si>
  <si>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</si>
  <si>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</si>
  <si>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</si>
  <si>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</si>
  <si>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</si>
  <si>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</si>
  <si>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</si>
  <si>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</si>
  <si>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</si>
  <si>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</si>
  <si>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</si>
  <si>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</si>
  <si>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</si>
  <si>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</si>
  <si>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</si>
  <si>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</si>
  <si>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</si>
  <si>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</si>
  <si>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</si>
  <si>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</si>
  <si>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</si>
  <si>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</si>
  <si>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</si>
  <si>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</si>
  <si>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</si>
  <si>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</si>
  <si>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</si>
  <si>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</si>
  <si>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</si>
  <si>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</si>
  <si>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</si>
  <si>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</si>
  <si>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</si>
  <si>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</si>
  <si>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</si>
  <si>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</si>
  <si>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</si>
  <si>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</si>
  <si>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</si>
  <si>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</si>
  <si>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</si>
  <si>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</si>
  <si>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</si>
  <si>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</si>
  <si>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</si>
  <si>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</si>
  <si>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</si>
  <si>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</si>
  <si>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</si>
  <si>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</si>
  <si>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</si>
  <si>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</si>
  <si>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</si>
  <si>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</si>
  <si>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</si>
  <si>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</si>
  <si>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</si>
  <si>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</si>
  <si>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</si>
  <si>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</si>
  <si>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</si>
  <si>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</si>
  <si>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</si>
  <si>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</si>
  <si>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</si>
  <si>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</si>
  <si>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</si>
  <si>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</si>
  <si>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</si>
  <si>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</si>
  <si>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</si>
  <si>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</si>
  <si>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</si>
  <si>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</si>
  <si>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</si>
  <si>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</si>
  <si>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</si>
  <si>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</si>
  <si>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</si>
  <si>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</si>
  <si>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</si>
  <si>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</si>
  <si>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</si>
  <si>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</si>
  <si>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</si>
  <si>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</si>
  <si>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</si>
  <si>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</si>
  <si>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</si>
  <si>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</si>
  <si>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</si>
  <si>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</si>
  <si>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</si>
  <si>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</si>
  <si>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</si>
  <si>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</si>
  <si>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</si>
  <si>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</si>
  <si>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</si>
  <si>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</si>
  <si>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</si>
  <si>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</si>
  <si>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</si>
  <si>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</si>
  <si>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</si>
  <si>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</si>
  <si>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</si>
  <si>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</si>
  <si>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</si>
  <si>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</si>
  <si>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</si>
  <si>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</si>
  <si>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</si>
  <si>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</si>
  <si>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</si>
  <si>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</si>
  <si>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</si>
  <si>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</si>
  <si>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</si>
  <si>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</si>
  <si>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</si>
  <si>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</si>
  <si>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</si>
  <si>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</si>
  <si>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</si>
  <si>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</si>
  <si>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</si>
  <si>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</si>
  <si>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</si>
  <si>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</si>
  <si>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</si>
  <si>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</si>
  <si>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</si>
  <si>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</si>
  <si>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</si>
  <si>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</si>
  <si>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</si>
  <si>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</si>
  <si>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</si>
  <si>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</si>
  <si>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</si>
  <si>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</si>
  <si>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</si>
  <si>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</si>
  <si>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</si>
  <si>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</si>
  <si>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</si>
  <si>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</si>
  <si>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</si>
  <si>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</si>
  <si>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</si>
  <si>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</si>
  <si>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</si>
  <si>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</si>
  <si>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</si>
  <si>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</si>
  <si>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</si>
  <si>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</si>
  <si>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</si>
  <si>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</si>
  <si>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</si>
  <si>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</si>
  <si>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</si>
  <si>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</si>
  <si>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</si>
  <si>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</si>
  <si>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</si>
  <si>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</si>
  <si>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</si>
  <si>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</si>
  <si>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</si>
  <si>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</si>
  <si>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</si>
  <si>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</si>
  <si>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</si>
  <si>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</si>
  <si>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</si>
  <si>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</si>
  <si>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</si>
  <si>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</si>
  <si>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</si>
  <si>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</si>
  <si>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</si>
  <si>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</si>
  <si>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</si>
  <si>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</si>
  <si>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</si>
  <si>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</si>
  <si>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</si>
  <si>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</si>
  <si>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</si>
  <si>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</si>
  <si>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</si>
  <si>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</si>
  <si>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</si>
  <si>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</si>
  <si>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</si>
  <si>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</si>
  <si>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</si>
  <si>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</si>
  <si>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</si>
  <si>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</si>
  <si>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</si>
  <si>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</si>
  <si>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</si>
  <si>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</si>
  <si>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</si>
  <si>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</si>
  <si>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</si>
  <si>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</si>
  <si>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</si>
  <si>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</si>
  <si>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</si>
  <si>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</si>
  <si>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</si>
  <si>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</si>
  <si>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</si>
  <si>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</si>
  <si>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</si>
  <si>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</si>
  <si>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</si>
  <si>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</si>
  <si>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</si>
  <si>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</si>
  <si>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</si>
  <si>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</si>
  <si>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</si>
  <si>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</si>
  <si>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</si>
  <si>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</si>
  <si>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</si>
  <si>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</si>
  <si>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</si>
  <si>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</si>
  <si>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</si>
  <si>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</si>
  <si>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</si>
  <si>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</si>
  <si>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</si>
  <si>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</si>
  <si>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</si>
  <si>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</si>
  <si>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</si>
  <si>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</si>
  <si>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</si>
  <si>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</si>
  <si>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</si>
  <si>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</si>
  <si>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</si>
  <si>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</si>
  <si>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</si>
  <si>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</si>
  <si>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</si>
  <si>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</si>
  <si>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</si>
  <si>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</si>
  <si>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</si>
  <si>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</si>
  <si>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</si>
  <si>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</si>
  <si>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</si>
  <si>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</si>
  <si>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</si>
  <si>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</si>
  <si>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</si>
  <si>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</si>
  <si>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</si>
  <si>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</si>
  <si>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</si>
  <si>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</si>
  <si>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</si>
  <si>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</si>
  <si>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</si>
  <si>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</si>
  <si>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</si>
  <si>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</si>
  <si>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</si>
  <si>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</si>
  <si>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</si>
  <si>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</si>
  <si>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</si>
  <si>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</si>
  <si>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</si>
  <si>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</si>
  <si>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</si>
  <si>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</si>
  <si>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</si>
  <si>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</si>
  <si>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</si>
  <si>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</si>
  <si>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</si>
  <si>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</si>
  <si>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</si>
  <si>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</si>
  <si>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</si>
  <si>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</si>
  <si>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</si>
  <si>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</si>
  <si>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</si>
  <si>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</si>
  <si>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</si>
  <si>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</si>
  <si>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</si>
  <si>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</si>
  <si>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</si>
  <si>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</si>
  <si>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</si>
  <si>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</si>
  <si>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</si>
  <si>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</si>
  <si>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</si>
  <si>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</si>
  <si>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</si>
  <si>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</si>
  <si>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</si>
  <si>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</si>
  <si>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</si>
  <si>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</si>
  <si>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</si>
  <si>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</si>
  <si>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</si>
  <si>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</si>
  <si>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</si>
  <si>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</si>
  <si>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</si>
  <si>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</si>
  <si>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</si>
  <si>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</si>
  <si>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</si>
  <si>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</si>
  <si>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</si>
  <si>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</si>
  <si>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</si>
  <si>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</si>
  <si>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</si>
  <si>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</si>
  <si>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</si>
  <si>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</si>
  <si>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</si>
  <si>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</si>
  <si>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</si>
  <si>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</si>
  <si>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</si>
  <si>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</si>
  <si>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</si>
  <si>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</si>
  <si>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</si>
  <si>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</si>
  <si>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</si>
  <si>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</si>
  <si>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</si>
  <si>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</si>
  <si>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</si>
  <si>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</si>
  <si>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</si>
  <si>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</si>
  <si>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</si>
  <si>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</si>
  <si>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</si>
  <si>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</si>
  <si>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</si>
  <si>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</si>
  <si>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</si>
  <si>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</si>
  <si>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</si>
  <si>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</si>
  <si>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</si>
  <si>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</si>
  <si>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</si>
  <si>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</si>
  <si>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</si>
  <si>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</si>
  <si>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</si>
  <si>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</si>
  <si>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</si>
  <si>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</si>
  <si>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</si>
  <si>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</si>
  <si>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</si>
  <si>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</si>
  <si>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</si>
  <si>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</si>
  <si>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</si>
  <si>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</si>
  <si>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</si>
  <si>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</si>
  <si>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</si>
  <si>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</si>
  <si>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</si>
  <si>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</si>
  <si>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</si>
  <si>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</si>
  <si>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</si>
  <si>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</si>
  <si>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</si>
  <si>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</si>
  <si>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</si>
  <si>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</si>
  <si>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</si>
  <si>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</si>
  <si>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</si>
  <si>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</si>
  <si>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</si>
  <si>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</si>
  <si>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</si>
  <si>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</si>
  <si>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</si>
  <si>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</si>
  <si>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</si>
  <si>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</si>
  <si>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</si>
  <si>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</si>
  <si>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</si>
  <si>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</si>
  <si>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</si>
  <si>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</si>
  <si>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</si>
  <si>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</si>
  <si>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</si>
  <si>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</si>
  <si>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</si>
  <si>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</si>
  <si>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</si>
  <si>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</si>
  <si>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</si>
  <si>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</si>
  <si>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</si>
  <si>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</si>
  <si>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</si>
  <si>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</si>
  <si>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</si>
  <si>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</si>
  <si>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</si>
  <si>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</si>
  <si>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</si>
  <si>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</si>
  <si>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</si>
  <si>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</si>
  <si>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</si>
  <si>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</si>
  <si>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</si>
  <si>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</si>
  <si>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</si>
  <si>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</si>
  <si>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</si>
  <si>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</si>
  <si>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</si>
  <si>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</si>
  <si>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</si>
  <si>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</si>
  <si>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</si>
  <si>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</si>
  <si>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</si>
  <si>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</si>
  <si>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</si>
  <si>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</si>
  <si>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</si>
  <si>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</si>
  <si>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</si>
  <si>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</si>
  <si>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</si>
  <si>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</si>
  <si>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</si>
  <si>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</si>
  <si>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</si>
  <si>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</si>
  <si>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</si>
  <si>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</si>
  <si>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</si>
  <si>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</si>
  <si>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</si>
  <si>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</si>
  <si>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</si>
  <si>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</si>
  <si>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</si>
  <si>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</si>
  <si>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</si>
  <si>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</si>
  <si>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</si>
  <si>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</si>
  <si>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</si>
  <si>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</si>
  <si>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</si>
  <si>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</si>
  <si>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</si>
  <si>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</si>
  <si>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</si>
  <si>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</si>
  <si>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</si>
  <si>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</si>
  <si>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</si>
  <si>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</si>
  <si>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</si>
  <si>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</si>
  <si>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</si>
  <si>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</si>
  <si>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</si>
  <si>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</si>
  <si>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</si>
  <si>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</si>
  <si>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</si>
  <si>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</si>
  <si>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</si>
  <si>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</si>
  <si>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</si>
  <si>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</si>
  <si>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</si>
  <si>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</si>
  <si>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</si>
  <si>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</si>
  <si>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</si>
  <si>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</si>
  <si>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</si>
  <si>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</si>
  <si>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</si>
  <si>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</si>
  <si>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</si>
  <si>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</si>
  <si>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</si>
  <si>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</si>
  <si>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</si>
  <si>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</si>
  <si>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</si>
  <si>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</si>
  <si>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</si>
  <si>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</si>
  <si>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</si>
  <si>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</si>
  <si>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</si>
  <si>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</si>
  <si>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</si>
  <si>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</si>
  <si>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</si>
  <si>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</si>
  <si>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</si>
  <si>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</si>
  <si>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</si>
  <si>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</si>
  <si>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</si>
  <si>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</si>
  <si>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</si>
  <si>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</si>
  <si>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</si>
  <si>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</si>
  <si>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</si>
  <si>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</si>
  <si>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</si>
  <si>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</si>
  <si>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</si>
  <si>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</si>
  <si>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</si>
  <si>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</si>
  <si>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</si>
  <si>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</si>
  <si>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</si>
  <si>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</si>
  <si>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</si>
  <si>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</si>
  <si>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</si>
  <si>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</si>
  <si>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</si>
  <si>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</si>
  <si>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</si>
  <si>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</si>
  <si>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</si>
  <si>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</si>
  <si>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</si>
  <si>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</si>
  <si>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</si>
  <si>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</si>
  <si>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</si>
  <si>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</si>
  <si>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</si>
  <si>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</si>
  <si>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</si>
  <si>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</si>
  <si>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</si>
  <si>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</si>
  <si>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</si>
  <si>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</si>
  <si>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</si>
  <si>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</si>
  <si>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</si>
  <si>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</si>
  <si>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</si>
  <si>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</si>
  <si>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</si>
  <si>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</si>
  <si>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</si>
  <si>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</si>
  <si>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</si>
  <si>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</si>
  <si>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</si>
  <si>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</si>
  <si>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</si>
  <si>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</si>
  <si>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</si>
  <si>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</si>
  <si>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</si>
  <si>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</si>
  <si>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</si>
  <si>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</si>
  <si>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</si>
  <si>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</si>
  <si>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</si>
  <si>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</si>
  <si>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</si>
  <si>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</si>
  <si>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</si>
  <si>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</si>
  <si>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</si>
  <si>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</si>
  <si>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</si>
  <si>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</si>
  <si>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</si>
  <si>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</si>
  <si>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</si>
  <si>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</si>
  <si>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</si>
  <si>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</si>
  <si>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</si>
  <si>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</si>
  <si>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</si>
  <si>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</si>
  <si>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</si>
  <si>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</si>
  <si>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</si>
  <si>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</si>
  <si>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</si>
  <si>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</si>
  <si>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</si>
  <si>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</si>
  <si>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</si>
  <si>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</si>
  <si>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</si>
  <si>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</si>
  <si>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</si>
  <si>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</si>
  <si>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</si>
  <si>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</si>
  <si>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</si>
  <si>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</si>
  <si>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</si>
  <si>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</si>
  <si>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</si>
  <si>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</si>
  <si>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</si>
  <si>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</si>
  <si>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</si>
  <si>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</si>
  <si>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</si>
  <si>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</si>
  <si>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</si>
  <si>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</si>
  <si>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</si>
  <si>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</si>
  <si>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</si>
  <si>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</si>
  <si>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</si>
  <si>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</si>
  <si>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</si>
  <si>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</si>
  <si>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</si>
  <si>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</si>
  <si>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</si>
  <si>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</si>
  <si>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</si>
  <si>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</si>
  <si>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</si>
  <si>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</si>
  <si>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</si>
  <si>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</si>
  <si>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</si>
  <si>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</si>
  <si>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</si>
  <si>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</si>
  <si>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</si>
  <si>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</si>
  <si>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</si>
  <si>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</si>
  <si>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</si>
  <si>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</si>
  <si>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</si>
  <si>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</si>
  <si>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</si>
  <si>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</si>
  <si>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</si>
  <si>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</si>
  <si>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</si>
  <si>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</si>
  <si>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</si>
  <si>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</si>
  <si>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</si>
  <si>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</si>
  <si>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</si>
  <si>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</si>
  <si>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</si>
  <si>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</si>
  <si>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</si>
  <si>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</si>
  <si>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</si>
  <si>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</si>
  <si>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</si>
  <si>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</si>
  <si>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</si>
  <si>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</si>
  <si>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</si>
  <si>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</si>
  <si>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</si>
  <si>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</si>
  <si>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</si>
  <si>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</si>
  <si>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</si>
  <si>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</si>
  <si>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</si>
  <si>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</si>
  <si>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</si>
  <si>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</si>
  <si>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</si>
  <si>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</si>
  <si>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</si>
  <si>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</si>
  <si>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</si>
  <si>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</si>
  <si>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</si>
  <si>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</si>
  <si>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</si>
  <si>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</si>
  <si>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</si>
  <si>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</si>
  <si>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</si>
  <si>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</si>
  <si>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</si>
  <si>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</si>
  <si>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</si>
  <si>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</si>
  <si>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</si>
  <si>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</si>
  <si>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</si>
  <si>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</si>
  <si>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</si>
  <si>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</si>
  <si>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</si>
  <si>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</si>
  <si>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</si>
  <si>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</si>
  <si>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</si>
  <si>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</si>
  <si>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</si>
  <si>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</si>
  <si>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</si>
  <si>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</si>
  <si>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</si>
  <si>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</si>
  <si>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</si>
  <si>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</si>
  <si>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</si>
  <si>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</si>
  <si>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</si>
  <si>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</si>
  <si>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</si>
  <si>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</si>
  <si>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</si>
  <si>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</si>
  <si>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</si>
  <si>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</si>
  <si>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</si>
  <si>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</si>
  <si>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</si>
  <si>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</si>
  <si>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</si>
  <si>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</si>
  <si>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</si>
  <si>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</si>
  <si>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</si>
  <si>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</si>
  <si>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</si>
  <si>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</si>
  <si>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</si>
  <si>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</si>
  <si>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</si>
  <si>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</si>
  <si>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</si>
  <si>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</si>
  <si>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</si>
  <si>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</si>
  <si>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</si>
  <si>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</si>
  <si>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</si>
  <si>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</si>
  <si>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</si>
  <si>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</si>
  <si>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</si>
  <si>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</si>
  <si>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</si>
  <si>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</si>
  <si>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</si>
  <si>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</si>
  <si>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</si>
  <si>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</si>
  <si>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</si>
  <si>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</si>
  <si>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</si>
  <si>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</si>
  <si>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</si>
  <si>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</si>
  <si>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</si>
  <si>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</si>
  <si>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</si>
  <si>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</si>
  <si>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</si>
  <si>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</si>
  <si>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</si>
  <si>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</si>
  <si>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</si>
  <si>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</si>
  <si>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</si>
  <si>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</si>
  <si>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</si>
  <si>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</si>
  <si>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</si>
  <si>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</si>
  <si>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</si>
  <si>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</si>
  <si>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</si>
  <si>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</si>
  <si>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</si>
  <si>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</si>
  <si>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</si>
  <si>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</si>
  <si>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</si>
  <si>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</si>
  <si>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</si>
  <si>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</si>
  <si>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</si>
  <si>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</si>
  <si>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</si>
  <si>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</si>
  <si>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</si>
  <si>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</si>
  <si>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</si>
  <si>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</si>
  <si>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</si>
  <si>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</si>
  <si>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</si>
  <si>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</si>
  <si>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</si>
  <si>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</si>
  <si>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</si>
  <si>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</si>
  <si>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</si>
  <si>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</si>
  <si>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</si>
  <si>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</si>
  <si>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</si>
  <si>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</si>
  <si>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</si>
  <si>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</si>
  <si>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</si>
  <si>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</si>
  <si>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</si>
  <si>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</si>
  <si>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</si>
  <si>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</si>
  <si>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</si>
  <si>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</si>
  <si>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</si>
  <si>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</si>
  <si>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</si>
  <si>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</si>
  <si>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</si>
  <si>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</si>
  <si>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</si>
  <si>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</si>
  <si>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</si>
  <si>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</si>
  <si>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</si>
  <si>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</si>
  <si>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</si>
  <si>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</si>
  <si>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</si>
  <si>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</si>
  <si>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</si>
  <si>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</si>
  <si>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</si>
  <si>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</si>
  <si>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</si>
  <si>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</si>
  <si>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</si>
  <si>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</si>
  <si>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</si>
  <si>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</si>
  <si>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</si>
  <si>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</si>
  <si>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</si>
  <si>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</si>
  <si>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</si>
  <si>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</si>
  <si>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</si>
  <si>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</si>
  <si>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</si>
  <si>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</si>
  <si>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</si>
  <si>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</si>
  <si>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</si>
  <si>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</si>
  <si>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</si>
  <si>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</si>
  <si>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</si>
  <si>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</si>
  <si>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</si>
  <si>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</si>
  <si>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</si>
  <si>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</si>
  <si>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</si>
  <si>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</si>
  <si>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</si>
  <si>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</si>
  <si>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</si>
  <si>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</si>
  <si>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</si>
  <si>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</si>
  <si>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</si>
  <si>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</si>
  <si>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</si>
  <si>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</si>
  <si>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</si>
  <si>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</si>
  <si>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</si>
  <si>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</si>
  <si>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</si>
  <si>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</si>
  <si>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</si>
  <si>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</si>
  <si>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</si>
  <si>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</si>
  <si>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</si>
  <si>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</si>
  <si>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</si>
  <si>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</si>
  <si>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</si>
  <si>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</si>
  <si>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</si>
  <si>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</si>
  <si>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</si>
  <si>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</si>
  <si>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</si>
  <si>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</si>
  <si>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</si>
  <si>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</si>
  <si>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</si>
  <si>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</si>
  <si>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</si>
  <si>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</si>
  <si>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</si>
  <si>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</si>
  <si>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</si>
  <si>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</si>
  <si>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</si>
  <si>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</si>
  <si>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</si>
  <si>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</si>
  <si>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</si>
  <si>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</si>
  <si>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</si>
  <si>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</si>
  <si>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</si>
  <si>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</si>
  <si>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</si>
  <si>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</si>
  <si>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</si>
  <si>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</si>
  <si>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</si>
  <si>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</si>
  <si>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</si>
  <si>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</si>
  <si>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</si>
  <si>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</si>
  <si>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</si>
  <si>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</si>
  <si>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</si>
  <si>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</si>
  <si>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</si>
  <si>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</si>
  <si>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</si>
  <si>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</si>
  <si>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</si>
  <si>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</si>
  <si>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</si>
  <si>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</si>
  <si>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</si>
  <si>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</si>
  <si>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</si>
  <si>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</si>
  <si>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</si>
  <si>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</si>
  <si>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</si>
  <si>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</si>
  <si>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</si>
  <si>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</si>
  <si>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</si>
  <si>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</si>
  <si>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</si>
  <si>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</si>
  <si>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</si>
  <si>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</si>
  <si>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</si>
  <si>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</si>
  <si>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</si>
  <si>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</si>
  <si>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</si>
  <si>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</si>
  <si>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</si>
  <si>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</si>
  <si>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</si>
  <si>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</si>
  <si>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</si>
  <si>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</si>
  <si>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</si>
  <si>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</si>
  <si>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</si>
  <si>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</si>
  <si>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</si>
  <si>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</si>
  <si>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</si>
  <si>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</si>
  <si>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</si>
  <si>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</si>
  <si>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</si>
  <si>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</si>
  <si>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</si>
  <si>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</si>
  <si>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</si>
  <si>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</si>
  <si>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</si>
  <si>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</si>
  <si>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</si>
  <si>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</si>
  <si>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</si>
  <si>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</si>
  <si>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</si>
  <si>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</si>
  <si>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</si>
  <si>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</si>
  <si>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</si>
  <si>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</si>
  <si>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</si>
  <si>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</si>
  <si>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</si>
  <si>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</si>
  <si>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</si>
  <si>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</si>
  <si>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</si>
  <si>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</si>
  <si>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</si>
  <si>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</si>
  <si>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</si>
  <si>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</si>
  <si>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</si>
  <si>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</si>
  <si>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</si>
  <si>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</si>
  <si>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</si>
  <si>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</si>
  <si>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</si>
  <si>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</si>
  <si>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</si>
  <si>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</si>
  <si>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</si>
  <si>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</si>
  <si>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</si>
  <si>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</si>
  <si>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</si>
  <si>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</si>
  <si>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</si>
  <si>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</si>
  <si>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</si>
  <si>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</si>
  <si>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</si>
  <si>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</si>
  <si>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</si>
  <si>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</si>
  <si>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</si>
  <si>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</si>
  <si>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</si>
  <si>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</si>
  <si>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</si>
  <si>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</si>
  <si>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</si>
  <si>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</si>
  <si>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</si>
  <si>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</si>
  <si>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</si>
  <si>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</si>
  <si>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</si>
  <si>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</si>
  <si>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</si>
  <si>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</si>
  <si>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</si>
  <si>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</si>
  <si>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</si>
  <si>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</si>
  <si>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</si>
  <si>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</si>
  <si>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</si>
  <si>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</si>
  <si>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</si>
  <si>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</si>
  <si>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</si>
  <si>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</si>
  <si>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</si>
  <si>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</si>
  <si>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</si>
  <si>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</si>
  <si>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</si>
  <si>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</si>
  <si>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</si>
  <si>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</si>
  <si>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</si>
  <si>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</si>
  <si>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</si>
  <si>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</si>
  <si>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</si>
  <si>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</si>
  <si>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</si>
  <si>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</si>
  <si>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</si>
  <si>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</si>
  <si>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</si>
  <si>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</si>
  <si>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</si>
  <si>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</si>
  <si>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</si>
  <si>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</si>
  <si>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</si>
  <si>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</si>
  <si>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</si>
  <si>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</si>
  <si>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</si>
  <si>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</si>
  <si>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</si>
  <si>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</si>
  <si>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</si>
  <si>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</si>
  <si>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</si>
  <si>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</si>
  <si>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</si>
  <si>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</si>
  <si>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</si>
  <si>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</si>
  <si>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</si>
  <si>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</si>
  <si>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</si>
  <si>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</si>
  <si>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</si>
  <si>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</si>
  <si>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</si>
  <si>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</si>
  <si>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</si>
  <si>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</si>
  <si>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</si>
  <si>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</si>
  <si>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</si>
  <si>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</si>
  <si>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</si>
  <si>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</si>
  <si>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</si>
  <si>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</si>
  <si>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</si>
  <si>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</si>
  <si>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</si>
  <si>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</si>
  <si>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</si>
  <si>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</si>
  <si>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</si>
  <si>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</si>
  <si>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</si>
  <si>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</si>
  <si>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</si>
  <si>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</si>
  <si>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</si>
  <si>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</si>
  <si>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</si>
  <si>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</si>
  <si>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</si>
  <si>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</si>
  <si>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</si>
  <si>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</si>
  <si>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</si>
  <si>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</si>
  <si>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</si>
  <si>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</si>
  <si>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</si>
  <si>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</si>
  <si>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</si>
  <si>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</si>
  <si>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</si>
  <si>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</si>
  <si>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</si>
  <si>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</si>
  <si>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</si>
  <si>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</si>
  <si>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</si>
  <si>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</si>
  <si>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</si>
  <si>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</si>
  <si>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</si>
  <si>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</si>
  <si>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</si>
  <si>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</si>
  <si>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</si>
  <si>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</si>
  <si>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</si>
  <si>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</si>
  <si>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</si>
  <si>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</si>
  <si>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</si>
  <si>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</si>
  <si>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</si>
  <si>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</si>
  <si>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</si>
  <si>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</si>
  <si>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</si>
  <si>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</si>
  <si>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</si>
  <si>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</si>
  <si>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</si>
  <si>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</si>
  <si>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</si>
  <si>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</si>
  <si>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</si>
  <si>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</si>
  <si>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</si>
  <si>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</si>
  <si>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</si>
  <si>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</si>
  <si>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</si>
  <si>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</si>
  <si>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</si>
  <si>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</si>
  <si>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</si>
  <si>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</si>
  <si>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</si>
  <si>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</si>
  <si>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</si>
  <si>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</si>
  <si>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</si>
  <si>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</si>
  <si>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</si>
  <si>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</si>
  <si>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</si>
  <si>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</si>
  <si>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</si>
  <si>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</si>
  <si>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</si>
  <si>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</si>
  <si>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</si>
  <si>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</si>
  <si>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</si>
  <si>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</si>
  <si>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</si>
  <si>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</si>
  <si>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</si>
  <si>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</si>
  <si>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</si>
  <si>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</si>
  <si>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</si>
  <si>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</si>
  <si>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</si>
  <si>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</si>
  <si>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</si>
  <si>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</si>
  <si>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</si>
  <si>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</si>
  <si>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</si>
  <si>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</si>
  <si>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</si>
  <si>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</si>
  <si>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</si>
  <si>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</si>
  <si>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</si>
  <si>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</si>
  <si>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</si>
  <si>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</si>
  <si>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</si>
  <si>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</si>
  <si>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</si>
  <si>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</si>
  <si>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</si>
  <si>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</si>
  <si>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</si>
  <si>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</si>
  <si>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</si>
  <si>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</si>
  <si>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</si>
  <si>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</si>
  <si>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</si>
  <si>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</si>
  <si>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</si>
  <si>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</si>
  <si>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</si>
  <si>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</si>
  <si>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</si>
  <si>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</si>
  <si>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</si>
  <si>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</si>
  <si>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</si>
  <si>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</si>
  <si>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</si>
  <si>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</si>
  <si>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</si>
  <si>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</si>
  <si>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</si>
  <si>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</si>
  <si>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</si>
  <si>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</si>
  <si>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</si>
  <si>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</si>
  <si>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</si>
  <si>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</si>
  <si>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</si>
  <si>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</si>
  <si>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</si>
  <si>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</si>
  <si>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</si>
  <si>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</si>
  <si>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</si>
  <si>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</si>
  <si>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</si>
  <si>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</si>
  <si>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</si>
  <si>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</si>
  <si>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</si>
  <si>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</si>
  <si>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</si>
  <si>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</si>
  <si>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</si>
  <si>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</si>
  <si>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</si>
  <si>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</si>
  <si>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</si>
  <si>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</si>
  <si>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</si>
  <si>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</si>
  <si>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</si>
  <si>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</si>
  <si>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</si>
  <si>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</si>
  <si>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</si>
  <si>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</si>
  <si>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</si>
  <si>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</si>
  <si>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</si>
  <si>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</si>
  <si>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</si>
  <si>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</si>
  <si>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</si>
  <si>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</si>
  <si>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</si>
  <si>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</si>
  <si>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</si>
  <si>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</si>
  <si>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</si>
  <si>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</si>
  <si>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</si>
  <si>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</si>
  <si>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</si>
  <si>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</si>
  <si>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</si>
  <si>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</si>
  <si>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</si>
  <si>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</si>
  <si>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</si>
  <si>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</si>
  <si>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</si>
  <si>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</si>
  <si>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</si>
  <si>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</si>
  <si>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</si>
  <si>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</si>
  <si>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</si>
  <si>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</si>
  <si>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</si>
  <si>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</si>
  <si>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</si>
  <si>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</si>
  <si>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</si>
  <si>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</si>
  <si>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</si>
  <si>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</si>
  <si>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</si>
  <si>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</si>
  <si>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</si>
  <si>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</si>
  <si>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</si>
  <si>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</si>
  <si>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</si>
  <si>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</si>
  <si>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</si>
  <si>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</si>
  <si>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</si>
  <si>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</si>
  <si>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</si>
  <si>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</si>
  <si>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</si>
  <si>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</si>
  <si>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</si>
  <si>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</si>
  <si>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</si>
  <si>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</si>
  <si>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</si>
  <si>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</si>
  <si>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</si>
  <si>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</si>
  <si>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</si>
  <si>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</si>
  <si>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</si>
  <si>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</si>
  <si>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</si>
  <si>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</si>
  <si>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</si>
  <si>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</si>
  <si>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</si>
  <si>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</si>
  <si>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</si>
  <si>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</si>
  <si>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</si>
  <si>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</si>
  <si>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</si>
  <si>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</si>
  <si>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</si>
  <si>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</si>
  <si>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</si>
  <si>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</si>
  <si>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</si>
  <si>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</si>
  <si>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</si>
  <si>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</si>
  <si>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</si>
  <si>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</si>
  <si>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</si>
  <si>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</si>
  <si>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</si>
  <si>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</si>
  <si>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</si>
  <si>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</si>
  <si>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</si>
  <si>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</si>
  <si>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</si>
  <si>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</si>
  <si>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</si>
  <si>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</si>
  <si>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</si>
  <si>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</si>
  <si>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</si>
  <si>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</si>
  <si>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</si>
  <si>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</si>
  <si>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</si>
  <si>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</si>
  <si>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</si>
  <si>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</si>
  <si>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</si>
  <si>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</si>
  <si>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</si>
  <si>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</si>
  <si>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</si>
  <si>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</si>
  <si>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</si>
  <si>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</si>
  <si>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</si>
  <si>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</si>
  <si>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</si>
  <si>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</si>
  <si>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</si>
  <si>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</si>
  <si>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</si>
  <si>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</si>
  <si>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</si>
  <si>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</si>
  <si>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</si>
  <si>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</si>
  <si>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</si>
  <si>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</si>
  <si>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</si>
  <si>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</si>
  <si>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</si>
  <si>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</si>
  <si>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</si>
  <si>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</si>
  <si>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</si>
  <si>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</si>
  <si>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</si>
  <si>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</si>
  <si>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</si>
  <si>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</si>
  <si>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</si>
  <si>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</si>
  <si>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</si>
  <si>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</si>
  <si>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</si>
  <si>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</si>
  <si>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</si>
  <si>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</si>
  <si>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</si>
  <si>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</si>
  <si>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</si>
  <si>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</si>
  <si>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</si>
  <si>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</si>
  <si>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</si>
  <si>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</si>
  <si>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</si>
  <si>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</si>
  <si>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</si>
  <si>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</si>
  <si>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</si>
  <si>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</si>
  <si>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</si>
  <si>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</si>
  <si>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</si>
  <si>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</si>
  <si>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</si>
  <si>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</si>
  <si>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</si>
  <si>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</si>
  <si>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</si>
  <si>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</si>
  <si>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</si>
  <si>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</si>
  <si>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</si>
  <si>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</si>
  <si>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</si>
  <si>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</si>
  <si>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</si>
  <si>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</si>
  <si>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</si>
  <si>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</si>
  <si>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</si>
  <si>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</si>
  <si>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</si>
  <si>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</si>
  <si>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</si>
  <si>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</si>
  <si>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</si>
  <si>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</si>
  <si>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</si>
  <si>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</si>
  <si>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</si>
  <si>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</si>
  <si>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</si>
  <si>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</si>
  <si>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</si>
  <si>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</si>
  <si>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</si>
  <si>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</si>
  <si>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</si>
  <si>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</si>
  <si>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</si>
  <si>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</si>
  <si>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</si>
  <si>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</si>
  <si>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</si>
  <si>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</si>
  <si>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</si>
  <si>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</si>
  <si>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</si>
  <si>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</si>
  <si>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</si>
  <si>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</si>
  <si>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</si>
  <si>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</si>
  <si>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</si>
  <si>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</si>
  <si>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</si>
  <si>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</si>
  <si>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</si>
  <si>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</si>
  <si>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</si>
  <si>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</si>
  <si>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</si>
  <si>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</si>
  <si>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</si>
  <si>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</si>
  <si>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</si>
  <si>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</si>
  <si>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</si>
  <si>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</si>
  <si>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</si>
  <si>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</si>
  <si>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</si>
  <si>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</si>
  <si>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</si>
  <si>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</si>
  <si>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</si>
  <si>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</si>
  <si>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</si>
  <si>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</si>
  <si>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</si>
  <si>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</si>
  <si>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</si>
  <si>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</si>
  <si>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</si>
  <si>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</si>
  <si>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</si>
  <si>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</si>
  <si>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</si>
  <si>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</si>
  <si>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</si>
  <si>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</si>
  <si>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</si>
  <si>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</si>
  <si>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</si>
  <si>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</si>
  <si>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</si>
  <si>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</si>
  <si>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</si>
  <si>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</si>
  <si>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</si>
  <si>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</si>
  <si>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</si>
  <si>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</si>
  <si>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</si>
  <si>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</si>
  <si>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</si>
  <si>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</si>
  <si>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</si>
  <si>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</si>
  <si>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</si>
  <si>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</si>
  <si>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</si>
  <si>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</si>
  <si>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</si>
  <si>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</si>
  <si>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</si>
  <si>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</si>
  <si>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</si>
  <si>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</si>
  <si>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</si>
  <si>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</si>
  <si>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</si>
  <si>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</si>
  <si>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</si>
  <si>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</si>
  <si>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</si>
  <si>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</si>
  <si>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</si>
  <si>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</si>
  <si>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</si>
  <si>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</si>
  <si>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</si>
  <si>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</si>
  <si>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</si>
  <si>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</si>
  <si>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</si>
  <si>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</si>
  <si>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</si>
  <si>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</si>
  <si>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</si>
  <si>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</si>
  <si>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</si>
  <si>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</si>
  <si>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</si>
  <si>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</si>
  <si>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</si>
  <si>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</si>
  <si>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</si>
  <si>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</si>
  <si>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</si>
  <si>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</si>
  <si>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</si>
  <si>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</si>
  <si>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</si>
  <si>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</si>
  <si>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</si>
  <si>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</si>
  <si>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</si>
  <si>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</si>
  <si>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</si>
  <si>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</si>
  <si>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</si>
  <si>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</si>
  <si>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</si>
  <si>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</si>
  <si>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</si>
  <si>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</si>
  <si>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</si>
  <si>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</si>
  <si>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</si>
  <si>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</si>
  <si>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</si>
  <si>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</si>
  <si>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</si>
  <si>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</si>
  <si>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</si>
  <si>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</si>
  <si>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</si>
  <si>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</si>
  <si>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</si>
  <si>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</si>
  <si>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</si>
  <si>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</si>
  <si>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</si>
  <si>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</si>
  <si>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</si>
  <si>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</si>
  <si>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</si>
  <si>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</si>
  <si>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</si>
  <si>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</si>
  <si>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</si>
  <si>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</si>
  <si>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</si>
  <si>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</si>
  <si>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</si>
  <si>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</si>
  <si>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</si>
  <si>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</si>
  <si>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</si>
  <si>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</si>
  <si>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</si>
  <si>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</si>
  <si>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</si>
  <si>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</si>
  <si>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</si>
  <si>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</si>
  <si>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</si>
  <si>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</si>
  <si>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</si>
  <si>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</si>
  <si>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</si>
  <si>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</si>
  <si>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</si>
  <si>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</si>
  <si>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</si>
  <si>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</si>
  <si>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</si>
  <si>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</si>
  <si>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</si>
  <si>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</si>
  <si>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</si>
  <si>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</si>
  <si>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</si>
  <si>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</si>
  <si>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</si>
  <si>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</si>
  <si>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</si>
  <si>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</si>
  <si>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</si>
  <si>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</si>
  <si>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</si>
  <si>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</si>
  <si>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</si>
  <si>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</si>
  <si>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</si>
  <si>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</si>
  <si>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</si>
  <si>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</si>
  <si>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</si>
  <si>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</si>
  <si>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</si>
  <si>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</si>
  <si>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</si>
  <si>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</si>
  <si>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</si>
  <si>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</si>
  <si>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</si>
  <si>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</si>
  <si>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</si>
  <si>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</si>
  <si>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</si>
  <si>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</si>
  <si>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</si>
  <si>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</si>
  <si>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</si>
  <si>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</si>
  <si>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</si>
  <si>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</si>
  <si>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</si>
  <si>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</si>
  <si>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</si>
  <si>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</si>
  <si>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</si>
  <si>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</si>
  <si>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</si>
  <si>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</si>
  <si>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</si>
  <si>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</si>
  <si>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</si>
  <si>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</si>
  <si>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</si>
  <si>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</si>
  <si>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</si>
  <si>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</si>
  <si>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</si>
  <si>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</si>
  <si>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</si>
  <si>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</si>
  <si>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</si>
  <si>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</si>
  <si>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</si>
  <si>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</si>
  <si>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</si>
  <si>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</si>
  <si>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</si>
  <si>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</si>
  <si>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</si>
  <si>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</si>
  <si>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</si>
  <si>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</si>
  <si>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</si>
  <si>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</si>
  <si>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</si>
  <si>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</si>
  <si>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</si>
  <si>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</si>
  <si>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</si>
  <si>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</si>
  <si>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</si>
  <si>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</si>
  <si>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</si>
  <si>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</si>
  <si>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</si>
  <si>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</si>
  <si>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</si>
  <si>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</si>
  <si>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</si>
  <si>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</si>
  <si>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</si>
  <si>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</si>
  <si>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</si>
  <si>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</si>
  <si>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</si>
  <si>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</si>
  <si>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</si>
  <si>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</si>
  <si>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</si>
  <si>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</si>
  <si>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</si>
  <si>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</si>
  <si>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</si>
  <si>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</si>
  <si>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</si>
  <si>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</si>
  <si>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</si>
  <si>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</si>
  <si>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</si>
  <si>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</si>
  <si>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</si>
  <si>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</si>
  <si>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</si>
  <si>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</si>
  <si>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</si>
  <si>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</si>
  <si>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</si>
  <si>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</si>
  <si>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</si>
  <si>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</si>
  <si>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</si>
  <si>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</si>
  <si>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</si>
  <si>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</si>
  <si>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</si>
  <si>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</si>
  <si>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</si>
  <si>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</si>
  <si>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</si>
  <si>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</si>
  <si>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</si>
  <si>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</si>
  <si>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</si>
  <si>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</si>
  <si>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</si>
  <si>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</si>
  <si>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</si>
  <si>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</si>
  <si>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</si>
  <si>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</si>
  <si>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</si>
  <si>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</si>
  <si>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</si>
  <si>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</si>
  <si>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</si>
  <si>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</si>
  <si>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</si>
  <si>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</si>
  <si>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</si>
  <si>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</si>
  <si>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</si>
  <si>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</si>
  <si>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</si>
  <si>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</si>
  <si>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</si>
  <si>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</si>
  <si>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</si>
  <si>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</si>
  <si>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</si>
  <si>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</si>
  <si>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</si>
  <si>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</si>
  <si>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</si>
  <si>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</si>
  <si>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</si>
  <si>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</si>
  <si>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</si>
  <si>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</si>
  <si>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</si>
  <si>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</si>
  <si>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</si>
  <si>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</si>
  <si>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</si>
  <si>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</si>
  <si>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</si>
  <si>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</si>
  <si>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</si>
  <si>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</si>
  <si>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</si>
  <si>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</si>
  <si>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</si>
  <si>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</si>
  <si>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</si>
  <si>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</si>
  <si>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</si>
  <si>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</si>
  <si>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</si>
  <si>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</si>
  <si>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</si>
  <si>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</si>
  <si>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</si>
  <si>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</si>
  <si>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</si>
  <si>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</si>
  <si>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</si>
  <si>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</si>
  <si>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</si>
  <si>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</si>
  <si>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</si>
  <si>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</si>
  <si>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</si>
  <si>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</si>
  <si>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</si>
  <si>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</si>
  <si>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</si>
  <si>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</si>
  <si>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</si>
  <si>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</si>
  <si>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</si>
  <si>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</si>
  <si>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</si>
  <si>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</si>
  <si>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</si>
  <si>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</si>
  <si>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</si>
  <si>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</si>
  <si>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</si>
  <si>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</si>
  <si>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</si>
  <si>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</si>
  <si>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</si>
  <si>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</si>
  <si>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</si>
  <si>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</si>
  <si>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</si>
  <si>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</si>
  <si>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</si>
  <si>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</si>
  <si>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</si>
  <si>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</si>
  <si>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</si>
  <si>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</si>
  <si>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</si>
  <si>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</si>
  <si>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</si>
  <si>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</si>
  <si>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</si>
  <si>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</si>
  <si>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</si>
  <si>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</si>
  <si>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</si>
  <si>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</si>
  <si>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</si>
  <si>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</si>
  <si>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</si>
  <si>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</si>
  <si>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</si>
  <si>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</si>
  <si>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</si>
  <si>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</si>
  <si>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</si>
  <si>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</si>
  <si>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</si>
  <si>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</si>
  <si>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</si>
  <si>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</si>
  <si>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</si>
  <si>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</si>
  <si>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</si>
  <si>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</si>
  <si>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</si>
  <si>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</si>
  <si>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</si>
  <si>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</si>
  <si>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</si>
  <si>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</si>
  <si>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</si>
  <si>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</si>
  <si>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</si>
  <si>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</si>
  <si>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</si>
  <si>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</si>
  <si>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</si>
  <si>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</si>
  <si>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</si>
  <si>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</si>
  <si>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</si>
  <si>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</si>
  <si>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</si>
  <si>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</si>
  <si>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</si>
  <si>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</si>
  <si>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</si>
  <si>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</si>
  <si>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</si>
  <si>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</si>
  <si>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31/09/2026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</si>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</sst>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0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G7" sqref="G7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4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M94"/>
  <sheetViews>
    <sheetView tabSelected="1" zoomScaleNormal="100" workbookViewId="0">
      <pane ySplit="1" topLeftCell="A2" activePane="bottomLeft" state="frozen"/>
      <selection pane="bottomLeft" activeCell="P15" sqref="P1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3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3" ht="15.75" customHeight="1" x14ac:dyDescent="0.25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3" ht="15.75" customHeight="1" x14ac:dyDescent="0.25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3" ht="18" customHeight="1" x14ac:dyDescent="0.25">
      <c r="A4" s="189" t="s">
        <v>256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3" ht="15.75" customHeight="1" x14ac:dyDescent="0.25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3" ht="15.75" customHeight="1" x14ac:dyDescent="0.25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3" ht="18" customHeight="1" x14ac:dyDescent="0.25">
      <c r="A7" s="189" t="s">
        <v>256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3" ht="15.75" customHeight="1" x14ac:dyDescent="0.25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3" ht="15.75" customHeight="1" x14ac:dyDescent="0.25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3" ht="18" customHeight="1" x14ac:dyDescent="0.25">
      <c r="A10" s="189" t="s">
        <v>256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  <c r="M10" t="s">
        <v>41599</v>
      </c>
    </row>
    <row r="11" spans="1:13" ht="15.75" customHeight="1" x14ac:dyDescent="0.25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3" ht="15.75" customHeight="1" x14ac:dyDescent="0.25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3" ht="18" customHeight="1" x14ac:dyDescent="0.25">
      <c r="A13" s="189" t="s">
        <v>256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3" ht="15.75" customHeight="1" x14ac:dyDescent="0.25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3" ht="15.75" customHeight="1" x14ac:dyDescent="0.25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2</v>
      </c>
      <c r="I15" s="64">
        <f>IFERROR(IF(G15="","",F15/G15),"")</f>
        <v>295.38</v>
      </c>
      <c r="J15" s="61"/>
      <c r="K15" s="61"/>
    </row>
    <row r="16" spans="1:13" ht="18" customHeight="1" x14ac:dyDescent="0.25">
      <c r="A16" s="189" t="s">
        <v>256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2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254</v>
      </c>
      <c r="C17" s="57">
        <v>0.79166666666666696</v>
      </c>
      <c r="D17" s="56"/>
      <c r="E17" s="56"/>
      <c r="F17" s="188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9" t="s">
        <v>256</v>
      </c>
      <c r="B19" s="189"/>
      <c r="C19" s="189"/>
      <c r="D19" s="189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46272</v>
      </c>
      <c r="B20" s="56" t="s">
        <v>254</v>
      </c>
      <c r="C20" s="57">
        <v>0.79166666666666696</v>
      </c>
      <c r="D20" s="56"/>
      <c r="E20" s="56"/>
      <c r="F20" s="188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9" t="s">
        <v>256</v>
      </c>
      <c r="B22" s="189"/>
      <c r="C22" s="189"/>
      <c r="D22" s="189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9" t="s">
        <v>256</v>
      </c>
      <c r="B25" s="189"/>
      <c r="C25" s="189"/>
      <c r="D25" s="189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256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256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256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256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256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256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256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256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256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256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256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256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256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256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256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256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256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256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256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256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256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256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41598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41598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256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14" activePane="bottomLeft" state="frozen"/>
      <selection pane="bottomLeft" activeCell="K138" sqref="K13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269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272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7" t="s">
        <v>256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269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272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7" t="s">
        <v>256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269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272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7" t="s">
        <v>256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269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272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7" t="s">
        <v>256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269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272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25">
      <c r="A136" s="197" t="s">
        <v>256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269</v>
      </c>
      <c r="B149" s="196"/>
      <c r="C149" s="196"/>
      <c r="D149" s="196"/>
      <c r="E149" s="196"/>
      <c r="F149" s="2">
        <f>SUM(F137:F148)</f>
        <v>46</v>
      </c>
      <c r="G149" s="2">
        <f>SUM(G137:G148)</f>
        <v>193.2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272</v>
      </c>
      <c r="B162" s="196"/>
      <c r="C162" s="196"/>
      <c r="D162" s="196"/>
      <c r="E162" s="19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7" t="s">
        <v>256</v>
      </c>
      <c r="B163" s="197"/>
      <c r="C163" s="197"/>
      <c r="D163" s="197"/>
      <c r="E163" s="197"/>
      <c r="F163" s="1">
        <f>F149+F162</f>
        <v>46</v>
      </c>
      <c r="G163" s="1">
        <f>G149+G162</f>
        <v>193.2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269</v>
      </c>
      <c r="B176" s="196"/>
      <c r="C176" s="196"/>
      <c r="D176" s="196"/>
      <c r="E176" s="19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272</v>
      </c>
      <c r="B189" s="196"/>
      <c r="C189" s="196"/>
      <c r="D189" s="196"/>
      <c r="E189" s="19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7" t="s">
        <v>256</v>
      </c>
      <c r="B190" s="197"/>
      <c r="C190" s="197"/>
      <c r="D190" s="197"/>
      <c r="E190" s="19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269</v>
      </c>
      <c r="B203" s="196"/>
      <c r="C203" s="196"/>
      <c r="D203" s="196"/>
      <c r="E203" s="19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272</v>
      </c>
      <c r="B216" s="196"/>
      <c r="C216" s="196"/>
      <c r="D216" s="196"/>
      <c r="E216" s="19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7" t="s">
        <v>256</v>
      </c>
      <c r="B217" s="197"/>
      <c r="C217" s="197"/>
      <c r="D217" s="197"/>
      <c r="E217" s="19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269</v>
      </c>
      <c r="B230" s="196"/>
      <c r="C230" s="196"/>
      <c r="D230" s="196"/>
      <c r="E230" s="19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272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7" t="s">
        <v>256</v>
      </c>
      <c r="B244" s="197"/>
      <c r="C244" s="197"/>
      <c r="D244" s="197"/>
      <c r="E244" s="19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269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272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7" t="s">
        <v>256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269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272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7" t="s">
        <v>256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269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272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7" t="s">
        <v>256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269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272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7" t="s">
        <v>256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269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272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7" t="s">
        <v>256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269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272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7" t="s">
        <v>256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269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272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7" t="s">
        <v>256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269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272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7" t="s">
        <v>256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269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272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7" t="s">
        <v>256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269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272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7" t="s">
        <v>256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269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272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7" t="s">
        <v>256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269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272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7" t="s">
        <v>256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269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272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7" t="s">
        <v>256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269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272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7" t="s">
        <v>256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269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272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7" t="s">
        <v>256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269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272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7" t="s">
        <v>256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269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272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7" t="s">
        <v>256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269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272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7" t="s">
        <v>256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269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272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7" t="s">
        <v>256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269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272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7" t="s">
        <v>256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269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272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7" t="s">
        <v>256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269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272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7" t="s">
        <v>256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M145" sqref="M14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269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272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8" t="s">
        <v>256</v>
      </c>
      <c r="B28" s="198"/>
      <c r="C28" s="198"/>
      <c r="D28" s="198"/>
      <c r="E28" s="19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269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272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8" t="s">
        <v>256</v>
      </c>
      <c r="B55" s="198"/>
      <c r="C55" s="198"/>
      <c r="D55" s="198"/>
      <c r="E55" s="19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269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272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8" t="s">
        <v>256</v>
      </c>
      <c r="B82" s="198"/>
      <c r="C82" s="198"/>
      <c r="D82" s="198"/>
      <c r="E82" s="19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269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272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8" t="s">
        <v>256</v>
      </c>
      <c r="B109" s="198"/>
      <c r="C109" s="198"/>
      <c r="D109" s="198"/>
      <c r="E109" s="19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269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272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8" t="s">
        <v>256</v>
      </c>
      <c r="B136" s="198"/>
      <c r="C136" s="198"/>
      <c r="D136" s="198"/>
      <c r="E136" s="19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269</v>
      </c>
      <c r="B149" s="199"/>
      <c r="C149" s="199"/>
      <c r="D149" s="199"/>
      <c r="E149" s="199"/>
      <c r="F149" s="114"/>
      <c r="G149" s="115">
        <f>SUM(G137:G148)</f>
        <v>11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46.2</v>
      </c>
      <c r="L149" s="87"/>
      <c r="M149" s="87"/>
      <c r="N149" s="87"/>
      <c r="O149" s="87"/>
      <c r="P149" s="87"/>
      <c r="Q149" s="88">
        <f ca="1">IFERROR(SUM(Q137:Q148),"")</f>
        <v>4.6527777777777779E-2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272</v>
      </c>
      <c r="B162" s="199"/>
      <c r="C162" s="199"/>
      <c r="D162" s="199"/>
      <c r="E162" s="19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8" t="s">
        <v>256</v>
      </c>
      <c r="B163" s="198"/>
      <c r="C163" s="198"/>
      <c r="D163" s="198"/>
      <c r="E163" s="198"/>
      <c r="F163" s="127"/>
      <c r="G163" s="128">
        <f>G149+G162</f>
        <v>11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46.2</v>
      </c>
      <c r="L163" s="91"/>
      <c r="M163" s="91"/>
      <c r="N163" s="91"/>
      <c r="O163" s="91"/>
      <c r="P163" s="91"/>
      <c r="Q163" s="92">
        <f ca="1">IFERROR(Q149+Q162,"")</f>
        <v>4.6527777777777779E-2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269</v>
      </c>
      <c r="B176" s="199"/>
      <c r="C176" s="199"/>
      <c r="D176" s="199"/>
      <c r="E176" s="19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272</v>
      </c>
      <c r="B189" s="199"/>
      <c r="C189" s="199"/>
      <c r="D189" s="199"/>
      <c r="E189" s="19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269</v>
      </c>
      <c r="B203" s="199"/>
      <c r="C203" s="199"/>
      <c r="D203" s="199"/>
      <c r="E203" s="19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272</v>
      </c>
      <c r="B216" s="199"/>
      <c r="C216" s="199"/>
      <c r="D216" s="199"/>
      <c r="E216" s="19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269</v>
      </c>
      <c r="B230" s="199"/>
      <c r="C230" s="199"/>
      <c r="D230" s="199"/>
      <c r="E230" s="19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272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269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272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269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272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8" t="s">
        <v>256</v>
      </c>
      <c r="B298" s="198"/>
      <c r="C298" s="198"/>
      <c r="D298" s="198"/>
      <c r="E298" s="19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269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272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269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272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269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272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269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272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269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269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272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269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272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269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269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272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269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272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269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272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269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272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269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272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269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272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269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272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269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272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269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272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269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272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269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272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269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272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activeCell="B1" sqref="B1"/>
      <selection pane="bottomLeft" activeCell="E139" sqref="E13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269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272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8" t="s">
        <v>256</v>
      </c>
      <c r="B28" s="198"/>
      <c r="C28" s="198"/>
      <c r="D28" s="198"/>
      <c r="E28" s="19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269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272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8" t="s">
        <v>256</v>
      </c>
      <c r="B55" s="198"/>
      <c r="C55" s="198"/>
      <c r="D55" s="198"/>
      <c r="E55" s="19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269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272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8" t="s">
        <v>256</v>
      </c>
      <c r="B82" s="198"/>
      <c r="C82" s="198"/>
      <c r="D82" s="198"/>
      <c r="E82" s="19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269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272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8" t="s">
        <v>256</v>
      </c>
      <c r="B109" s="198"/>
      <c r="C109" s="198"/>
      <c r="D109" s="198"/>
      <c r="E109" s="19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0.66830486110848142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269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0.80233263888625905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272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8" t="s">
        <v>256</v>
      </c>
      <c r="B136" s="198"/>
      <c r="C136" s="198"/>
      <c r="D136" s="198"/>
      <c r="E136" s="19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0.82733263888625896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269</v>
      </c>
      <c r="B149" s="199"/>
      <c r="C149" s="199"/>
      <c r="D149" s="199"/>
      <c r="E149" s="199"/>
      <c r="F149" s="114"/>
      <c r="G149" s="115">
        <f>SUM(G137:G148)</f>
        <v>17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71.400000000000006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272</v>
      </c>
      <c r="B162" s="199"/>
      <c r="C162" s="199"/>
      <c r="D162" s="199"/>
      <c r="E162" s="19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8" t="s">
        <v>256</v>
      </c>
      <c r="B163" s="198"/>
      <c r="C163" s="198"/>
      <c r="D163" s="198"/>
      <c r="E163" s="198"/>
      <c r="F163" s="127"/>
      <c r="G163" s="128">
        <f>G149+G162</f>
        <v>17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71.400000000000006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269</v>
      </c>
      <c r="B176" s="199"/>
      <c r="C176" s="199"/>
      <c r="D176" s="199"/>
      <c r="E176" s="19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272</v>
      </c>
      <c r="B189" s="199"/>
      <c r="C189" s="199"/>
      <c r="D189" s="199"/>
      <c r="E189" s="19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269</v>
      </c>
      <c r="B203" s="199"/>
      <c r="C203" s="199"/>
      <c r="D203" s="199"/>
      <c r="E203" s="19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272</v>
      </c>
      <c r="B216" s="199"/>
      <c r="C216" s="199"/>
      <c r="D216" s="199"/>
      <c r="E216" s="19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269</v>
      </c>
      <c r="B230" s="199"/>
      <c r="C230" s="199"/>
      <c r="D230" s="199"/>
      <c r="E230" s="19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272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269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272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269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272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269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272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269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272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269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272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269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272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269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272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269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272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269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272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269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272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269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272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269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272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269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272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269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272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269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272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269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272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269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272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269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272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269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272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269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272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269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272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269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272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3" activePane="bottomLeft" state="frozen"/>
      <selection pane="bottomLeft" activeCell="O138" sqref="O13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269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272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8" t="s">
        <v>256</v>
      </c>
      <c r="B28" s="198"/>
      <c r="C28" s="198"/>
      <c r="D28" s="198"/>
      <c r="E28" s="19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269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272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8" t="s">
        <v>256</v>
      </c>
      <c r="B55" s="198"/>
      <c r="C55" s="198"/>
      <c r="D55" s="198"/>
      <c r="E55" s="19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269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272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8" t="s">
        <v>256</v>
      </c>
      <c r="B82" s="198"/>
      <c r="C82" s="198"/>
      <c r="D82" s="198"/>
      <c r="E82" s="19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269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272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8" t="s">
        <v>256</v>
      </c>
      <c r="B109" s="198"/>
      <c r="C109" s="198"/>
      <c r="D109" s="198"/>
      <c r="E109" s="19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269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25">
      <c r="A135" s="199" t="s">
        <v>272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8" t="s">
        <v>256</v>
      </c>
      <c r="B136" s="198"/>
      <c r="C136" s="198"/>
      <c r="D136" s="198"/>
      <c r="E136" s="19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31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130.19999999999999</v>
      </c>
      <c r="L149" s="87"/>
      <c r="M149" s="87"/>
      <c r="N149" s="87"/>
      <c r="O149" s="154"/>
      <c r="P149" s="154"/>
      <c r="Q149" s="88">
        <f ca="1">IFERROR(SUM(Q137:Q148),"")</f>
        <v>2.0138888888888928E-2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272</v>
      </c>
      <c r="B162" s="199"/>
      <c r="C162" s="199"/>
      <c r="D162" s="199"/>
      <c r="E162" s="19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8" t="s">
        <v>256</v>
      </c>
      <c r="B163" s="198"/>
      <c r="C163" s="198"/>
      <c r="D163" s="198"/>
      <c r="E163" s="198"/>
      <c r="F163" s="127"/>
      <c r="G163" s="128">
        <f>G149+G162</f>
        <v>31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130.19999999999999</v>
      </c>
      <c r="L163" s="91"/>
      <c r="M163" s="91"/>
      <c r="N163" s="91"/>
      <c r="O163" s="155"/>
      <c r="P163" s="155"/>
      <c r="Q163" s="92">
        <f ca="1">IFERROR(Q149+Q162,"")</f>
        <v>2.0138888888888928E-2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269</v>
      </c>
      <c r="B176" s="199"/>
      <c r="C176" s="199"/>
      <c r="D176" s="199"/>
      <c r="E176" s="19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272</v>
      </c>
      <c r="B189" s="199"/>
      <c r="C189" s="199"/>
      <c r="D189" s="199"/>
      <c r="E189" s="19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269</v>
      </c>
      <c r="B203" s="199"/>
      <c r="C203" s="199"/>
      <c r="D203" s="199"/>
      <c r="E203" s="19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272</v>
      </c>
      <c r="B216" s="199"/>
      <c r="C216" s="199"/>
      <c r="D216" s="199"/>
      <c r="E216" s="19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269</v>
      </c>
      <c r="B230" s="199"/>
      <c r="C230" s="199"/>
      <c r="D230" s="199"/>
      <c r="E230" s="19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272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269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272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269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272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269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272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269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272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272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269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272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269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272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269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272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269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272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269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272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269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272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269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272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269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272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269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272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269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272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269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272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269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272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269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272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269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272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269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272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269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272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269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272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2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25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2026-09-06T13:07:42Z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