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57" documentId="13_ncr:1_{9DFDFEE8-78F7-4C04-B87C-99924EE6CC37}" xr6:coauthVersionLast="47" xr6:coauthVersionMax="47" xr10:uidLastSave="{A217B893-C7D5-4517-A238-4DF737176237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<sst xmlns="http://schemas.openxmlformats.org/spreadsheetml/2006/main" count="188252" uniqueCount="69192">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</sst>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1" sqref="F69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65</v>
      </c>
      <c r="G702" s="2">
        <f>SUM(G690:G701)</f>
        <v>325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281</v>
      </c>
      <c r="G703" s="1">
        <f>G689+G702</f>
        <v>1405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D692" sqref="D6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/>
      <c r="F690" s="120">
        <f>IFERROR(IF($D690="","",VLOOKUP($D690,Cadastro!$C$4:$E$20,3,FALSE())),"")</f>
        <v>0.35</v>
      </c>
      <c r="G690" s="108"/>
      <c r="H690" s="120" t="str">
        <f>IFERROR(IF($G690="","",$G690*$S$702/$G$702/Cadastro!$E$33),"")</f>
        <v/>
      </c>
      <c r="I690" s="121">
        <f>IFERROR(IF($D690="","",VLOOKUP($D690,Cadastro!$C$4:$G$20,5,FALSE())),"")</f>
        <v>0.6</v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/>
      <c r="F691" s="107">
        <f>IFERROR(IF($D691="","",VLOOKUP($D691,Cadastro!$C$4:$E$20,3,FALSE())),"")</f>
        <v>0.35</v>
      </c>
      <c r="G691" s="108"/>
      <c r="H691" s="107" t="str">
        <f>IFERROR(IF($G691="","",$G691*$S$702/$G$702/Cadastro!$E$33),"")</f>
        <v/>
      </c>
      <c r="I691" s="109">
        <f>IFERROR(IF($D691="","",VLOOKUP($D691,Cadastro!$C$4:$G$20,5,FALSE())),"")</f>
        <v>0.6</v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197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827.40000000000009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N690" sqref="N69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/>
      <c r="Q690" s="81">
        <f t="shared" ref="Q690:Q701" ca="1" si="203">IFERROR(IF(O690="","",IF(P690="",MOD(NOW()-O690,1),IF(P690&gt;=O690,P690-O690,P690+1-O690))),"")</f>
        <v>1.6998842620523646E-3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1.6998842620523646E-3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110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462.00000000000006</v>
      </c>
      <c r="L703" s="91"/>
      <c r="M703" s="91"/>
      <c r="N703" s="91"/>
      <c r="O703" s="91"/>
      <c r="P703" s="91"/>
      <c r="Q703" s="92">
        <f ca="1">IFERROR(Q689+Q702,"")</f>
        <v>8.9894328706496773E-2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R692" sqref="R69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/>
      <c r="Q691" s="86">
        <f t="shared" ca="1" si="207"/>
        <v>1.0052083380287513E-3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1.767187500469547E-2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174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730.8</v>
      </c>
      <c r="L703" s="91"/>
      <c r="M703" s="91"/>
      <c r="N703" s="91"/>
      <c r="O703" s="153"/>
      <c r="P703" s="153"/>
      <c r="Q703" s="92">
        <f ca="1">IFERROR(Q689+Q702,"")</f>
        <v>6.281076389358442E-2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2026-09-27T00:54:52Z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