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32" documentId="13_ncr:1_{9DFDFEE8-78F7-4C04-B87C-99924EE6CC37}" xr6:coauthVersionLast="47" xr6:coauthVersionMax="47" xr10:uidLastSave="{5AE23584-58C2-4636-ADD0-4A5E25F04D4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<sst xmlns="http://schemas.openxmlformats.org/spreadsheetml/2006/main" count="189809" uniqueCount="73266">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</sst>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287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48" sqref="G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291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292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294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295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296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297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415.80000000000007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848.40000000000009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293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299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299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300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193.20000000000002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113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474.6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O44" sqref="O4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288</v>
      </c>
      <c r="I1" s="105" t="s">
        <v>22</v>
      </c>
      <c r="J1" s="105" t="s">
        <v>289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289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290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290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290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290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290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290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290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290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290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290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290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290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290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290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/>
      <c r="M43" s="85"/>
      <c r="N43" s="85"/>
      <c r="O43" s="80">
        <v>9.2361111111111116E-2</v>
      </c>
      <c r="P43" s="80"/>
      <c r="Q43" s="86">
        <f t="shared" ca="1" si="14"/>
        <v>3.6458332760958001E-4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290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290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290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290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290</v>
      </c>
      <c r="F49" s="107">
        <f>IFERROR(IF($D49="","",VLOOKUP($D49,Cadastro!$C$4:$E$20,3,FALSE())),"")</f>
        <v>0.35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462</v>
      </c>
      <c r="L54" s="87"/>
      <c r="M54" s="87"/>
      <c r="N54" s="87"/>
      <c r="O54" s="152"/>
      <c r="P54" s="152"/>
      <c r="Q54" s="88">
        <f ca="1">IFERROR(SUM(Q42:Q53),"")</f>
        <v>5.7309027772054155E-2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253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1062.5999999999999</v>
      </c>
      <c r="L55" s="91"/>
      <c r="M55" s="91"/>
      <c r="N55" s="91"/>
      <c r="O55" s="153"/>
      <c r="P55" s="153"/>
      <c r="Q55" s="92">
        <f ca="1">IFERROR(Q41+Q54,"")</f>
        <v>0.15522569443872086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2026-10-03T06:15:34Z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