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04" documentId="13_ncr:1_{9DFDFEE8-78F7-4C04-B87C-99924EE6CC37}" xr6:coauthVersionLast="47" xr6:coauthVersionMax="47" xr10:uidLastSave="{CAA334B1-AAB9-4E50-AAA6-E7A0F3A3D08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I25" i="3"/>
  <c r="F24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<sst xmlns="http://schemas.openxmlformats.org/spreadsheetml/2006/main" count="125268" uniqueCount="47204">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</sst>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394.2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14537.880000000001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IF(E24="","",E24*2.4*1.8)</f>
        <v>2600.64</v>
      </c>
      <c r="G24" s="61">
        <v>10</v>
      </c>
      <c r="H24" s="61">
        <v>1</v>
      </c>
      <c r="I24" s="64">
        <f>IFERROR(IF(G24="","",F24/G24),"")</f>
        <v>260.06399999999996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IF(E25="","",E25*1.5*1.8)</f>
        <v>394.2</v>
      </c>
      <c r="G25" s="61">
        <v>10</v>
      </c>
      <c r="H25" s="61">
        <v>1</v>
      </c>
      <c r="I25" s="64">
        <f>IFERROR(IF(G25="","",F25/G25),"")</f>
        <v>39.42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5421.6</v>
      </c>
      <c r="G26" s="66">
        <f>SUM(G23:G24)</f>
        <v>19</v>
      </c>
      <c r="H26" s="66">
        <f>SUM(H23:H24)</f>
        <v>2</v>
      </c>
      <c r="I26" s="67">
        <f>IFERROR(IF(G26=0,"",F26/G26),"")</f>
        <v>285.34736842105264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N253" sqref="N2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254</v>
      </c>
      <c r="G257" s="2">
        <f>SUM(G245:G256)</f>
        <v>1270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254</v>
      </c>
      <c r="G271" s="1">
        <f>G257+G270</f>
        <v>1270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3" sqref="G25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138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579.6</v>
      </c>
      <c r="L257" s="87"/>
      <c r="M257" s="87"/>
      <c r="N257" s="87"/>
      <c r="O257" s="87"/>
      <c r="P257" s="87"/>
      <c r="Q257" s="88">
        <f ca="1">IFERROR(SUM(Q245:Q256),"")</f>
        <v>5.2777777777777812E-2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138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579.6</v>
      </c>
      <c r="L271" s="91"/>
      <c r="M271" s="91"/>
      <c r="N271" s="91"/>
      <c r="O271" s="91"/>
      <c r="P271" s="91"/>
      <c r="Q271" s="92">
        <f ca="1">IFERROR(Q257+Q270,"")</f>
        <v>5.2777777777777812E-2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3" sqref="G2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109.2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109.2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G253" sqref="G2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/>
      <c r="H253" s="107" t="str">
        <f>IFERROR(IF($G253="","",$G253*$S$257/$G$257/Cadastro!$E$33),"")</f>
        <v/>
      </c>
      <c r="I253" s="109">
        <f>IFERROR(IF($D253="","",VLOOKUP($D253,Cadastro!$C$4:$G$20,5,FALSE())),"")</f>
        <v>0.6</v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537.60000000000014</v>
      </c>
      <c r="L257" s="87"/>
      <c r="M257" s="87"/>
      <c r="N257" s="87"/>
      <c r="O257" s="154"/>
      <c r="P257" s="154"/>
      <c r="Q257" s="88">
        <f ca="1">IFERROR(SUM(Q245:Q256),"")</f>
        <v>6.8055555555555591E-2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537.60000000000014</v>
      </c>
      <c r="L271" s="91"/>
      <c r="M271" s="91"/>
      <c r="N271" s="91"/>
      <c r="O271" s="155"/>
      <c r="P271" s="155"/>
      <c r="Q271" s="92">
        <f ca="1">IFERROR(Q257+Q270,"")</f>
        <v>6.8055555555555591E-2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2026-09-10T18:58:26Z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