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75" documentId="13_ncr:1_{A6DBCFB4-28D9-4249-9038-216934055CA6}" xr6:coauthVersionLast="47" xr6:coauthVersionMax="47" xr10:uidLastSave="{AA8F52D9-BCCC-44FF-96D1-DB64771402A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<sst xmlns="http://schemas.openxmlformats.org/spreadsheetml/2006/main" count="84107" uniqueCount="28826">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</sst>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6" sqref="F72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328</v>
      </c>
      <c r="G729" s="2">
        <f>SUM(G717:G728)</f>
        <v>1640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735</v>
      </c>
      <c r="G730" s="1">
        <f>G716+G729</f>
        <v>3675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7" sqref="G72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8.7319444442982785E-2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0.22620833333187051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0.31093055555409332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503.99999999999994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978.59999999999991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7" sqref="G72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87"/>
        <v>0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87"/>
        <v>0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87"/>
        <v>0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104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436.80000000000007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208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873.6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27" sqref="G72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0</v>
      </c>
      <c r="I724" s="89">
        <f>IFERROR(IF($D724="","",VLOOKUP($D724,Cadastro!$C$4:$G$7,5,FALSE())),"")</f>
        <v>0.6</v>
      </c>
      <c r="J724" s="90">
        <f t="shared" si="190"/>
        <v>0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0</v>
      </c>
      <c r="I725" s="89">
        <f>IFERROR(IF($D725="","",VLOOKUP($D725,Cadastro!$C$4:$G$7,5,FALSE())),"")</f>
        <v>0.6</v>
      </c>
      <c r="J725" s="90">
        <f t="shared" si="190"/>
        <v>0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0</v>
      </c>
      <c r="I726" s="89">
        <f>IFERROR(IF($D726="","",VLOOKUP($D726,Cadastro!$C$4:$G$7,5,FALSE())),"")</f>
        <v>0.6</v>
      </c>
      <c r="J726" s="90">
        <f t="shared" si="190"/>
        <v>0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739.19999999999993</v>
      </c>
      <c r="L729" s="71"/>
      <c r="M729" s="71"/>
      <c r="N729" s="71"/>
      <c r="O729" s="133"/>
      <c r="P729" s="133"/>
      <c r="Q729" s="72">
        <f ca="1">IFERROR(SUM(Q717:Q728),"")</f>
        <v>0.30208333333333337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1318.8</v>
      </c>
      <c r="L730" s="75"/>
      <c r="M730" s="75"/>
      <c r="N730" s="75"/>
      <c r="O730" s="134"/>
      <c r="P730" s="134"/>
      <c r="Q730" s="76">
        <f ca="1">IFERROR(Q716+Q729,"")</f>
        <v>3.5138888888888893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2026-08-28T09:01:06Z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