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67" documentId="13_ncr:1_{9DFDFEE8-78F7-4C04-B87C-99924EE6CC37}" xr6:coauthVersionLast="47" xr6:coauthVersionMax="47" xr10:uidLastSave="{6113551A-B0F6-4F01-BFDD-AB7594A0A4A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<sst xmlns="http://schemas.openxmlformats.org/spreadsheetml/2006/main" count="95804" uniqueCount="32741">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</sst>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7" sqref="F81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0.91503692129481351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1.0587869212948136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1.1344813657392581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156</v>
      </c>
      <c r="G824" s="2">
        <f>SUM(G812:G823)</f>
        <v>780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156</v>
      </c>
      <c r="G838" s="1">
        <f>G824+G837</f>
        <v>780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7" sqref="G8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0.42614803240576293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0.56503692129465066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0.64975914351687347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0.40948136574297678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0.51712025463186551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0.62059247685408758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5.2536921299179085E-2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3.925810189684853E-3</v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0.15924050926664174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0.15924050926664174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D818" sqref="D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/>
      <c r="H817" s="107" t="str">
        <f>IFERROR(IF($G817="","",$G817*$S$824/$G$824/Cadastro!$E$33),"")</f>
        <v/>
      </c>
      <c r="I817" s="109">
        <f>IFERROR(IF($D817="","",VLOOKUP($D817,Cadastro!$C$4:$G$20,5,FALSE())),"")</f>
        <v>0.6</v>
      </c>
      <c r="J817" s="110" t="str">
        <f t="shared" si="236"/>
        <v/>
      </c>
      <c r="K817" s="173" t="str">
        <f t="shared" si="237"/>
        <v/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/>
      <c r="Q817" s="81">
        <f t="shared" ca="1" si="238"/>
        <v>6.9203587961965241E-2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35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147</v>
      </c>
      <c r="L824" s="87"/>
      <c r="M824" s="87"/>
      <c r="N824" s="87"/>
      <c r="O824" s="87"/>
      <c r="P824" s="87"/>
      <c r="Q824" s="88">
        <f ca="1">IFERROR(SUM(Q812:Q823),"")</f>
        <v>0.11225914351752081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35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147</v>
      </c>
      <c r="L838" s="91"/>
      <c r="M838" s="91"/>
      <c r="N838" s="91"/>
      <c r="O838" s="91"/>
      <c r="P838" s="91"/>
      <c r="Q838" s="92">
        <f ca="1">IFERROR(Q824+Q837,"")</f>
        <v>0.11225914351752081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D819" sqref="D81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/>
      <c r="H818" s="107" t="str">
        <f>IFERROR(IF($G818="","",$G818*$S$824/$G$824/Cadastro!$E$33),"")</f>
        <v/>
      </c>
      <c r="I818" s="109">
        <f>IFERROR(IF($D818="","",VLOOKUP($D818,Cadastro!$C$4:$G$20,5,FALSE())),"")</f>
        <v>0.6</v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264.60000000000002</v>
      </c>
      <c r="L824" s="87"/>
      <c r="M824" s="87"/>
      <c r="N824" s="87"/>
      <c r="O824" s="155"/>
      <c r="P824" s="155"/>
      <c r="Q824" s="88">
        <f ca="1">IFERROR(SUM(Q812:Q823),"")</f>
        <v>5.9722222222222177E-2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264.60000000000002</v>
      </c>
      <c r="L838" s="91"/>
      <c r="M838" s="91"/>
      <c r="N838" s="91"/>
      <c r="O838" s="156"/>
      <c r="P838" s="156"/>
      <c r="Q838" s="92">
        <f ca="1">IFERROR(Q824+Q837,"")</f>
        <v>5.9722222222222177E-2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2026-08-31T17:08:57Z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