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66" documentId="13_ncr:1_{9DFDFEE8-78F7-4C04-B87C-99924EE6CC37}" xr6:coauthVersionLast="47" xr6:coauthVersionMax="47" xr10:uidLastSave="{0D84B918-6E52-47D4-B242-057D1DFC3DDF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<sst xmlns="http://schemas.openxmlformats.org/spreadsheetml/2006/main" count="125364" uniqueCount="47204">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</sst>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N259" sqref="N25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</v>
      </c>
      <c r="G270" s="2">
        <f>SUM(G258:G269)</f>
        <v>5</v>
      </c>
      <c r="H270" s="87"/>
      <c r="I270" s="87"/>
      <c r="J270" s="87"/>
      <c r="K270" s="87"/>
      <c r="L270" s="87"/>
      <c r="M270" s="88">
        <f ca="1">IFERROR(SUM(M258:M269),"")</f>
        <v>3.3333333333333326E-2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364</v>
      </c>
      <c r="G271" s="1">
        <f>G257+G270</f>
        <v>1820</v>
      </c>
      <c r="H271" s="91"/>
      <c r="I271" s="91"/>
      <c r="J271" s="91"/>
      <c r="K271" s="91"/>
      <c r="L271" s="91"/>
      <c r="M271" s="92">
        <f ca="1">IFERROR(M257+M270,"")</f>
        <v>3.3333333333333326E-2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59" sqref="G2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7"/>
        <v/>
      </c>
      <c r="K259" s="79" t="str">
        <f t="shared" si="78"/>
        <v/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/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/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25.200000000000003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877.80000000000007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59" sqref="G2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F258" s="120" t="str">
        <f>IFERROR(IF($D258="","",VLOOKUP($D258,Cadastro!$C$4:$E$20,3,FALSE())),"")</f>
        <v/>
      </c>
      <c r="G258" s="78">
        <v>10</v>
      </c>
      <c r="H258" s="120">
        <f>IFERROR(IF($G258="","",$G258*$S$270/$G$270/Cadastro!$E$33),"")</f>
        <v>0</v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10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47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E261" sqref="E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22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92.4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208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873.60000000000014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2026-09-11T00:15:17Z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