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15" documentId="13_ncr:1_{9DFDFEE8-78F7-4C04-B87C-99924EE6CC37}" xr6:coauthVersionLast="47" xr6:coauthVersionMax="47" xr10:uidLastSave="{04BC1499-D445-402B-B67F-AAF08BA34CD1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<sst xmlns="http://schemas.openxmlformats.org/spreadsheetml/2006/main" count="122102" uniqueCount="46069">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</sst>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9" sqref="E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0.19722222222222219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C231" sqref="C231:C2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516.6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C231" sqref="C231:C2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163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0" activePane="bottomLeft" state="frozen"/>
      <selection pane="bottomLeft" activeCell="D233" sqref="D2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/>
      <c r="F231" s="120">
        <f>IFERROR(IF($D231="","",VLOOKUP($D231,Cadastro!$C$4:$E$20,3,FALSE())),"")</f>
        <v>0.55000000000000004</v>
      </c>
      <c r="G231" s="108"/>
      <c r="H231" s="120" t="str">
        <f>IFERROR(IF($G231="","",$G231*$S$243/$G$243/Cadastro!$E$33),"")</f>
        <v/>
      </c>
      <c r="I231" s="121">
        <f>IFERROR(IF($D231="","",VLOOKUP($D231,Cadastro!$C$4:$G$20,5,FALSE())),"")</f>
        <v>0.6</v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/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961.80000000000007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2026-09-09T23:10:24Z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