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18" documentId="13_ncr:1_{9DFDFEE8-78F7-4C04-B87C-99924EE6CC37}" xr6:coauthVersionLast="47" xr6:coauthVersionMax="47" xr10:uidLastSave="{6C593071-540A-4BE4-AF71-E882B0B1673C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<sst xmlns="http://schemas.openxmlformats.org/spreadsheetml/2006/main" count="189046" uniqueCount="69206">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</sst>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7" sqref="F74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121</v>
      </c>
      <c r="G756" s="2">
        <f>SUM(G744:G755)</f>
        <v>605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340</v>
      </c>
      <c r="G757" s="1">
        <f>G743+G756</f>
        <v>1700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7" sqref="G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28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117.60000000000001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171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718.19999999999993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R745" sqref="R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3.578472222579876E-2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34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142.80000000000001</v>
      </c>
      <c r="L756" s="87"/>
      <c r="M756" s="87"/>
      <c r="N756" s="87"/>
      <c r="O756" s="87"/>
      <c r="P756" s="87"/>
      <c r="Q756" s="88">
        <f ca="1">IFERROR(SUM(Q744:Q755),"")</f>
        <v>3.578472222579876E-2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512.40000000000009</v>
      </c>
      <c r="L757" s="91"/>
      <c r="M757" s="91"/>
      <c r="N757" s="91"/>
      <c r="O757" s="91"/>
      <c r="P757" s="91"/>
      <c r="Q757" s="92">
        <f ca="1">IFERROR(Q743+Q756,"")</f>
        <v>0.11356250000357659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O747" sqref="O7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/>
      <c r="M746" s="76"/>
      <c r="N746" s="76"/>
      <c r="O746" s="80">
        <v>0.95486111111111116</v>
      </c>
      <c r="P746" s="80"/>
      <c r="Q746" s="81">
        <f t="shared" ca="1" si="223"/>
        <v>3.6805556010222062E-4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/>
      <c r="H747" s="107" t="str">
        <f>IFERROR(IF($G747="","",$G747*$S$756/$G$756/Cadastro!$E$33),"")</f>
        <v/>
      </c>
      <c r="I747" s="109">
        <f>IFERROR(IF($D747="","",VLOOKUP($D747,Cadastro!$C$4:$G$20,5,FALSE())),"")</f>
        <v>0.6</v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50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210</v>
      </c>
      <c r="L756" s="87"/>
      <c r="M756" s="87"/>
      <c r="N756" s="87"/>
      <c r="O756" s="152"/>
      <c r="P756" s="152"/>
      <c r="Q756" s="88">
        <f ca="1">IFERROR(SUM(Q744:Q755),"")</f>
        <v>1.0090277782324519E-2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982.80000000000007</v>
      </c>
      <c r="L757" s="91"/>
      <c r="M757" s="91"/>
      <c r="N757" s="91"/>
      <c r="O757" s="153"/>
      <c r="P757" s="153"/>
      <c r="Q757" s="92">
        <f ca="1">IFERROR(Q743+Q756,"")</f>
        <v>8.6479166671213525E-2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2026-09-29T02:57:33Z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