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29" documentId="13_ncr:1_{9DFDFEE8-78F7-4C04-B87C-99924EE6CC37}" xr6:coauthVersionLast="47" xr6:coauthVersionMax="47" xr10:uidLastSave="{BA10D952-883B-461E-A51C-36B4EA593A81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<sst xmlns="http://schemas.openxmlformats.org/spreadsheetml/2006/main" count="125338" uniqueCount="47203">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</sst>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42" activePane="bottomLeft" state="frozen"/>
      <selection pane="bottomLeft" activeCell="J258" sqref="J2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/>
      <c r="F258" s="78"/>
      <c r="G258" s="79" t="str">
        <f t="shared" ref="G258:G269" si="58">IF(F258="","",IF(E258="PC 17",F258*4.2,IF(E258="PC 19",F258*5,IF(E258="CB",F258*35,""))))</f>
        <v/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/>
      <c r="M258" s="81">
        <f t="shared" ref="M258:M269" ca="1" si="59">IFERROR(IF(K258="","",IF(L258="",MOD(NOW()-K258,1),IF(L258&gt;=K258,L258-K258,L258+1-K258))),"")</f>
        <v>3.5023147938773036E-4</v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3.5023147938773036E-4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363</v>
      </c>
      <c r="G271" s="1">
        <f>G257+G270</f>
        <v>1815</v>
      </c>
      <c r="H271" s="91"/>
      <c r="I271" s="91"/>
      <c r="J271" s="91"/>
      <c r="K271" s="91"/>
      <c r="L271" s="91"/>
      <c r="M271" s="92">
        <f ca="1">IFERROR(M257+M270,"")</f>
        <v>3.5023147938773036E-4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O259" sqref="O2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>
        <v>0.79166666666666663</v>
      </c>
      <c r="P258" s="80"/>
      <c r="Q258" s="81">
        <f t="shared" ref="Q258:Q269" ca="1" si="79">IFERROR(IF(O258="","",IF(P258="",MOD(NOW()-O258,1),IF(P258&gt;=O258,P258-O258,P258+1-O258))),"")</f>
        <v>1.771134259615792E-2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1.771134259615792E-2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203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852.6</v>
      </c>
      <c r="L271" s="91"/>
      <c r="M271" s="91"/>
      <c r="N271" s="91"/>
      <c r="O271" s="91"/>
      <c r="P271" s="91"/>
      <c r="Q271" s="92">
        <f ca="1">IFERROR(Q257+Q270,"")</f>
        <v>8.021134259615792E-2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54" activePane="bottomLeft" state="frozen"/>
      <selection pane="bottomLeft" activeCell="E266" sqref="E2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D265" sqref="D2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781.20000000000016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2026-09-10T23:25:43Z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