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56" documentId="13_ncr:1_{9DFDFEE8-78F7-4C04-B87C-99924EE6CC37}" xr6:coauthVersionLast="47" xr6:coauthVersionMax="47" xr10:uidLastSave="{D3D8290A-E7EC-48B5-9BC0-00A53CFF8D9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<sst xmlns="http://schemas.openxmlformats.org/spreadsheetml/2006/main" count="125357" uniqueCount="47203">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</sst>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E260" sqref="E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/>
      <c r="G258" s="79" t="str">
        <f t="shared" ref="G258:G269" si="58">IF(F258="","",IF(E258="PC 17",F258*4.2,IF(E258="PC 19",F258*5,IF(E258="CB",F258*35,""))))</f>
        <v/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/>
      <c r="M258" s="81">
        <f t="shared" ref="M258:M269" ca="1" si="59">IFERROR(IF(K258="","",IF(L258="",MOD(NOW()-K258,1),IF(L258&gt;=K258,L258-K258,L258+1-K258))),"")</f>
        <v>3.197847221599659E-2</v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3.197847221599659E-2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3.197847221599659E-2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59" sqref="G2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/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/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25.200000000000003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877.80000000000007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59" sqref="G2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>
        <v>10</v>
      </c>
      <c r="H258" s="120">
        <f>IFERROR(IF($G258="","",$G258*$S$270/$G$270/Cadastro!$E$33),"")</f>
        <v>0</v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10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47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E258" sqref="E2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92.4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208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873.60000000000014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2026-09-11T00:11:04Z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