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93" documentId="13_ncr:1_{9DFDFEE8-78F7-4C04-B87C-99924EE6CC37}" xr6:coauthVersionLast="47" xr6:coauthVersionMax="47" xr10:uidLastSave="{B1667E83-1891-405B-8EB6-B951475B5D94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17" i="7" l="1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<sst xmlns="http://schemas.openxmlformats.org/spreadsheetml/2006/main" count="95815" uniqueCount="32741">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</sst>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0" sqref="F82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1.5847106478759088E-2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0.15959710647875908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0.23529155092320364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264</v>
      </c>
      <c r="G824" s="2">
        <f>SUM(G812:G823)</f>
        <v>1320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264</v>
      </c>
      <c r="G838" s="1">
        <f>G824+G837</f>
        <v>1320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19" sqref="G81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0.52695821758970851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0.66584710647859624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0.75056932870081905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0.51029155092692235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0.61793043981581119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0.72140266203803327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0.15334710648312466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0.10473599537363043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235.2</v>
      </c>
      <c r="L824" s="87"/>
      <c r="M824" s="87"/>
      <c r="N824" s="87"/>
      <c r="O824" s="87"/>
      <c r="P824" s="87"/>
      <c r="Q824" s="88">
        <f ca="1">IFERROR(SUM(Q812:Q823),"")</f>
        <v>0.36086087963453289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235.2</v>
      </c>
      <c r="L838" s="91"/>
      <c r="M838" s="91"/>
      <c r="N838" s="91"/>
      <c r="O838" s="91"/>
      <c r="P838" s="91"/>
      <c r="Q838" s="92">
        <f ca="1">IFERROR(Q824+Q837,"")</f>
        <v>0.36086087963453289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19" sqref="G81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/>
      <c r="H820" s="107" t="str">
        <f>IFERROR(IF($G820="","",$G820*$S$824/$G$824/Cadastro!$E$33),"")</f>
        <v/>
      </c>
      <c r="I820" s="109">
        <f>IFERROR(IF($D820="","",VLOOKUP($D820,Cadastro!$C$4:$G$20,5,FALSE())),"")</f>
        <v>0.6</v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52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218.4</v>
      </c>
      <c r="L824" s="87"/>
      <c r="M824" s="87"/>
      <c r="N824" s="87"/>
      <c r="O824" s="87"/>
      <c r="P824" s="87"/>
      <c r="Q824" s="88">
        <f ca="1">IFERROR(SUM(Q812:Q823),"")</f>
        <v>0.13541666666666663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52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218.4</v>
      </c>
      <c r="L838" s="91"/>
      <c r="M838" s="91"/>
      <c r="N838" s="91"/>
      <c r="O838" s="91"/>
      <c r="P838" s="91"/>
      <c r="Q838" s="92">
        <f ca="1">IFERROR(Q824+Q837,"")</f>
        <v>0.13541666666666663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8" activePane="bottomLeft" state="frozen"/>
      <selection pane="bottomLeft" activeCell="P817" sqref="P81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91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382.20000000000005</v>
      </c>
      <c r="L824" s="87"/>
      <c r="M824" s="87"/>
      <c r="N824" s="87"/>
      <c r="O824" s="155"/>
      <c r="P824" s="155"/>
      <c r="Q824" s="88">
        <f ca="1">IFERROR(SUM(Q812:Q823),"")</f>
        <v>0.2013888888888889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91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382.20000000000005</v>
      </c>
      <c r="L838" s="91"/>
      <c r="M838" s="91"/>
      <c r="N838" s="91"/>
      <c r="O838" s="156"/>
      <c r="P838" s="156"/>
      <c r="Q838" s="92">
        <f ca="1">IFERROR(Q824+Q837,"")</f>
        <v>0.2013888888888889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2026-08-31T19:35:53Z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