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72" documentId="13_ncr:1_{9DFDFEE8-78F7-4C04-B87C-99924EE6CC37}" xr6:coauthVersionLast="47" xr6:coauthVersionMax="47" xr10:uidLastSave="{8B88848E-DC4D-43AF-A5A0-F0982C3D256F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<sst xmlns="http://schemas.openxmlformats.org/spreadsheetml/2006/main" count="91635" uniqueCount="31321">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</sst>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54" activePane="bottomLeft" state="frozen"/>
      <selection pane="bottomLeft" activeCell="F791" sqref="F7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0.92320497684704605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1.0669549768470461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1.1426494212914906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170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170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90" sqref="G79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0.43431608795799548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0.57320497684688321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0.65792719906910602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0.41764942129520932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0.52528831018409816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0.62876053240632024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/>
      <c r="F791" s="107">
        <f>IFERROR(IF($D791="","",VLOOKUP($D791,Cadastro!$C$4:$E$20,3,FALSE())),"")</f>
        <v>0.7</v>
      </c>
      <c r="G791" s="108"/>
      <c r="H791" s="107" t="str">
        <f>IFERROR(IF($G791="","",$G791*$S$797/$G$797/Cadastro!$E$33),"")</f>
        <v/>
      </c>
      <c r="I791" s="109">
        <f>IFERROR(IF($D791="","",VLOOKUP($D791,Cadastro!$C$4:$G$20,5,FALSE())),"")</f>
        <v>0.6</v>
      </c>
      <c r="J791" s="110" t="str">
        <f t="shared" si="232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47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197.4</v>
      </c>
      <c r="L797" s="87"/>
      <c r="M797" s="87"/>
      <c r="N797" s="87"/>
      <c r="O797" s="87"/>
      <c r="P797" s="87"/>
      <c r="Q797" s="88">
        <f ca="1">IFERROR(SUM(Q785:Q796),"")</f>
        <v>5.2777777777777868E-2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47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197.4</v>
      </c>
      <c r="L811" s="91"/>
      <c r="M811" s="91"/>
      <c r="N811" s="91"/>
      <c r="O811" s="91"/>
      <c r="P811" s="91"/>
      <c r="Q811" s="92">
        <f ca="1">IFERROR(Q797+Q810,"")</f>
        <v>5.2777777777777868E-2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0" activePane="bottomLeft" state="frozen"/>
      <selection pane="bottomLeft" activeCell="D793" sqref="D79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5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21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29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 t="s">
        <v>279</v>
      </c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 t="s">
        <v>279</v>
      </c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 t="s">
        <v>279</v>
      </c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38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159.60000000000002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38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159.60000000000002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E796" sqref="E79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/>
      <c r="H791" s="107" t="str">
        <f>IFERROR(IF($G791="","",$G791*$S$797/$G$797/Cadastro!$E$33),"")</f>
        <v/>
      </c>
      <c r="I791" s="109">
        <f>IFERROR(IF($D791="","",VLOOKUP($D791,Cadastro!$C$4:$G$20,5,FALSE())),"")</f>
        <v>0.6</v>
      </c>
      <c r="J791" s="110" t="str">
        <f t="shared" si="231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113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474.6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113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474.6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2026-08-30T17:20:26Z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