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71" documentId="13_ncr:1_{9DFDFEE8-78F7-4C04-B87C-99924EE6CC37}" xr6:coauthVersionLast="47" xr6:coauthVersionMax="47" xr10:uidLastSave="{7E9C80F3-DD80-4E7F-9DBE-D111E8C01179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<sst xmlns="http://schemas.openxmlformats.org/spreadsheetml/2006/main" count="125654" uniqueCount="47214">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</sst>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J272" sqref="J2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2.0077777779079042E-2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42</v>
      </c>
      <c r="G284" s="2">
        <f>SUM(G272:G283)</f>
        <v>210</v>
      </c>
      <c r="H284" s="87"/>
      <c r="I284" s="87"/>
      <c r="J284" s="87"/>
      <c r="K284" s="87"/>
      <c r="L284" s="87"/>
      <c r="M284" s="88">
        <f ca="1">IFERROR(SUM(M272:M283),"")</f>
        <v>2.0077777779079042E-2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42</v>
      </c>
      <c r="G298" s="1">
        <f>G284+G297</f>
        <v>210</v>
      </c>
      <c r="H298" s="91"/>
      <c r="I298" s="91"/>
      <c r="J298" s="91"/>
      <c r="K298" s="91"/>
      <c r="L298" s="91"/>
      <c r="M298" s="92">
        <f ca="1">IFERROR(M284+M297,"")</f>
        <v>2.0077777779079042E-2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G274" sqref="G2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/>
      <c r="Q273" s="86">
        <f t="shared" ca="1" si="83"/>
        <v>8.2722222214215435E-3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117.60000000000001</v>
      </c>
      <c r="L284" s="87"/>
      <c r="M284" s="87"/>
      <c r="N284" s="87"/>
      <c r="O284" s="87"/>
      <c r="P284" s="87"/>
      <c r="Q284" s="88">
        <f ca="1">IFERROR(SUM(Q272:Q283),"")</f>
        <v>1.1049999999199367E-2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28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117.60000000000001</v>
      </c>
      <c r="L298" s="91"/>
      <c r="M298" s="91"/>
      <c r="N298" s="91"/>
      <c r="O298" s="91"/>
      <c r="P298" s="91"/>
      <c r="Q298" s="92">
        <f ca="1">IFERROR(Q284+Q297,"")</f>
        <v>1.1049999999199367E-2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L279" sqref="L2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0.38882777777325828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0.57910555555103604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0.6325777777732583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92.4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22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92.4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E274" sqref="E2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/>
      <c r="H274" s="107" t="str">
        <f>IFERROR(IF($G274="","",$G274*$S$284/$G$284/Cadastro!$E$33),"")</f>
        <v/>
      </c>
      <c r="I274" s="109">
        <f>IFERROR(IF($D274="","",VLOOKUP($D274,Cadastro!$C$4:$G$20,5,FALSE())),"")</f>
        <v>0.6</v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142.80000000000001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142.80000000000001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2026-09-11T12:59:03Z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