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19" documentId="13_ncr:1_{9DFDFEE8-78F7-4C04-B87C-99924EE6CC37}" xr6:coauthVersionLast="47" xr6:coauthVersionMax="47" xr10:uidLastSave="{43DE628A-65D5-487B-B0E6-F551058EA446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<sst xmlns="http://schemas.openxmlformats.org/spreadsheetml/2006/main" count="110071" uniqueCount="41620">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</sst>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9" activePane="bottomLeft" state="frozen"/>
      <selection pane="bottomLeft" activeCell="E177" sqref="E1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/>
      <c r="F177" s="120">
        <f>IFERROR(IF($D177="","",VLOOKUP($D177,Cadastro!$C$4:$E$20,3,FALSE())),"")</f>
        <v>0.7</v>
      </c>
      <c r="G177" s="108"/>
      <c r="H177" s="120" t="str">
        <f>IFERROR(IF($G177="","",$G177*$S$189/$G$189/Cadastro!$E$33),"")</f>
        <v/>
      </c>
      <c r="I177" s="121">
        <f>IFERROR(IF($D177="","",VLOOKUP($D177,Cadastro!$C$4:$G$20,5,FALSE())),"")</f>
        <v>0.6</v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/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6" activePane="bottomLeft" state="frozen"/>
      <selection pane="bottomLeft" activeCell="D182" sqref="D1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/>
      <c r="F177" s="120">
        <f>IFERROR(IF($D177="","",VLOOKUP($D177,Cadastro!$C$4:$E$20,3,FALSE())),"")</f>
        <v>0.7</v>
      </c>
      <c r="G177" s="108"/>
      <c r="H177" s="120" t="str">
        <f>IFERROR(IF($G177="","",$G177*$S$189/$G$189/Cadastro!$E$33),"")</f>
        <v/>
      </c>
      <c r="I177" s="121">
        <f>IFERROR(IF($D177="","",VLOOKUP($D177,Cadastro!$C$4:$G$20,5,FALSE())),"")</f>
        <v>0.6</v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/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/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/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9" activePane="bottomLeft" state="frozen"/>
      <selection pane="bottomLeft" activeCell="P178" sqref="P1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2026-09-08T00:08:11Z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