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45" documentId="13_ncr:1_{9DFDFEE8-78F7-4C04-B87C-99924EE6CC37}" xr6:coauthVersionLast="47" xr6:coauthVersionMax="47" xr10:uidLastSave="{2660E3FC-5116-41E8-83CC-0BEB8545A20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<sst xmlns="http://schemas.openxmlformats.org/spreadsheetml/2006/main" count="188688" uniqueCount="69201">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</sst>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3" sqref="F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>
        <v>32</v>
      </c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247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535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D725" sqref="D7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/>
      <c r="H724" s="107" t="str">
        <f>IFERROR(IF($G724="","",$G724*$S$729/$G$729/Cadastro!$E$33),"")</f>
        <v/>
      </c>
      <c r="I724" s="109">
        <f>IFERROR(IF($D724="","",VLOOKUP($D724,Cadastro!$C$4:$G$20,5,FALSE())),"")</f>
        <v>0.6</v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92.4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810.6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3" sqref="G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747.6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G723" sqref="G7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1.1759143519157078E-2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115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483</v>
      </c>
      <c r="L729" s="87"/>
      <c r="M729" s="87"/>
      <c r="N729" s="87"/>
      <c r="O729" s="152"/>
      <c r="P729" s="152"/>
      <c r="Q729" s="88">
        <f ca="1">IFERROR(SUM(Q717:Q728),"")</f>
        <v>3.8842476852490426E-2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343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1440.6000000000001</v>
      </c>
      <c r="L730" s="91"/>
      <c r="M730" s="91"/>
      <c r="N730" s="91"/>
      <c r="O730" s="153"/>
      <c r="P730" s="153"/>
      <c r="Q730" s="92">
        <f ca="1">IFERROR(Q716+Q729,"")</f>
        <v>0.11800914351915709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2026-09-28T05:40:41Z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