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74" documentId="13_ncr:1_{9DFDFEE8-78F7-4C04-B87C-99924EE6CC37}" xr6:coauthVersionLast="47" xr6:coauthVersionMax="47" xr10:uidLastSave="{975D444B-F8C4-4E8D-BAA4-80FFFBA0D4D6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<sst xmlns="http://schemas.openxmlformats.org/spreadsheetml/2006/main" count="118674" uniqueCount="44877">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</sst>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201" sqref="F2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/>
      <c r="M196" s="81">
        <f t="shared" ca="1" si="44"/>
        <v>5.7529976846126374E-2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251</v>
      </c>
      <c r="G203" s="2">
        <f>SUM(G191:G202)</f>
        <v>1054.2</v>
      </c>
      <c r="H203" s="87"/>
      <c r="I203" s="87"/>
      <c r="J203" s="87"/>
      <c r="K203" s="87"/>
      <c r="L203" s="87"/>
      <c r="M203" s="88">
        <f ca="1">IFERROR(SUM(M191:M202),"")</f>
        <v>0.15544664351279303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251</v>
      </c>
      <c r="G217" s="1">
        <f>G203+G216</f>
        <v>1054.2</v>
      </c>
      <c r="H217" s="91"/>
      <c r="I217" s="91"/>
      <c r="J217" s="91"/>
      <c r="K217" s="91"/>
      <c r="L217" s="91"/>
      <c r="M217" s="92">
        <f ca="1">IFERROR(M203+M216,"")</f>
        <v>0.15544664351279303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R199" sqref="R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7"/>
        <v>0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7"/>
        <v>0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163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701.4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163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701.4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R198" sqref="R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59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257.40000000000003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59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257.40000000000003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P198" sqref="P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0.4748910879570758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0.59364108795707582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0.93461331017929816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0</v>
      </c>
      <c r="I199" s="109">
        <f>IFERROR(IF($D199="","",VLOOKUP($D199,Cadastro!$C$4:$G$20,5,FALSE())),"")</f>
        <v>0.6</v>
      </c>
      <c r="J199" s="110">
        <f t="shared" si="56"/>
        <v>0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0</v>
      </c>
      <c r="I200" s="109">
        <f>IFERROR(IF($D200="","",VLOOKUP($D200,Cadastro!$C$4:$G$20,5,FALSE())),"")</f>
        <v>0.6</v>
      </c>
      <c r="J200" s="110">
        <f t="shared" si="56"/>
        <v>0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138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594</v>
      </c>
      <c r="L203" s="87"/>
      <c r="M203" s="87"/>
      <c r="N203" s="87"/>
      <c r="O203" s="154"/>
      <c r="P203" s="154"/>
      <c r="Q203" s="88">
        <f ca="1">IFERROR(SUM(Q191:Q202),"")</f>
        <v>0.16111111111111093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138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594</v>
      </c>
      <c r="L217" s="91"/>
      <c r="M217" s="91"/>
      <c r="N217" s="91"/>
      <c r="O217" s="155"/>
      <c r="P217" s="155"/>
      <c r="Q217" s="92">
        <f ca="1">IFERROR(Q203+Q216,"")</f>
        <v>0.16111111111111093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