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nobots\ART23\"/>
    </mc:Choice>
  </mc:AlternateContent>
  <xr:revisionPtr revIDLastSave="0" documentId="13_ncr:1_{A8A13B94-93E0-423B-BC5C-414AAED426E4}" xr6:coauthVersionLast="45" xr6:coauthVersionMax="45" xr10:uidLastSave="{00000000-0000-0000-0000-000000000000}"/>
  <bookViews>
    <workbookView xWindow="-108" yWindow="-108" windowWidth="20376" windowHeight="12216" activeTab="3" xr2:uid="{00000000-000D-0000-FFFF-FFFF00000000}"/>
  </bookViews>
  <sheets>
    <sheet name="Sheet1" sheetId="1" r:id="rId1"/>
    <sheet name="Hoja1" sheetId="2" r:id="rId2"/>
    <sheet name="Hoja2" sheetId="3" r:id="rId3"/>
    <sheet name="Hoja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9" i="4"/>
  <c r="I10" i="4"/>
  <c r="I11" i="4"/>
  <c r="I12" i="4"/>
  <c r="I13" i="4"/>
  <c r="I14" i="4"/>
  <c r="I15" i="4"/>
  <c r="I16" i="4"/>
  <c r="I8" i="4"/>
  <c r="N16" i="4" l="1"/>
  <c r="N15" i="4"/>
  <c r="N14" i="4"/>
  <c r="N9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  <c r="E51" i="2"/>
  <c r="E49" i="2"/>
  <c r="E47" i="2"/>
  <c r="E44" i="2"/>
  <c r="E42" i="2"/>
  <c r="E39" i="2"/>
  <c r="E33" i="2"/>
  <c r="E26" i="2"/>
  <c r="E23" i="2"/>
  <c r="E20" i="2"/>
  <c r="E52" i="2" s="1"/>
  <c r="E18" i="2"/>
  <c r="E15" i="2"/>
  <c r="E11" i="2"/>
  <c r="E9" i="2"/>
  <c r="E5" i="2"/>
</calcChain>
</file>

<file path=xl/sharedStrings.xml><?xml version="1.0" encoding="utf-8"?>
<sst xmlns="http://schemas.openxmlformats.org/spreadsheetml/2006/main" count="757" uniqueCount="120">
  <si>
    <t>fecha</t>
  </si>
  <si>
    <t>albaran</t>
  </si>
  <si>
    <t>producto</t>
  </si>
  <si>
    <t>descripcion</t>
  </si>
  <si>
    <t>cantidad</t>
  </si>
  <si>
    <t>precio</t>
  </si>
  <si>
    <t>cliente_albaranes_venta_facturados</t>
  </si>
  <si>
    <t>nombre_albaranes_venta_facturados</t>
  </si>
  <si>
    <t>importe</t>
  </si>
  <si>
    <t>coste_unitario</t>
  </si>
  <si>
    <t>divisa_albaranes_venta_facturados</t>
  </si>
  <si>
    <t>ult_precio_en_divisa_productos</t>
  </si>
  <si>
    <t>importe_albaranes_venta_facturados</t>
  </si>
  <si>
    <t>ref_fabricante_productos</t>
  </si>
  <si>
    <t>descripcion_productos</t>
  </si>
  <si>
    <t>descripcion_externa_productos</t>
  </si>
  <si>
    <t>sustitutivo_productos</t>
  </si>
  <si>
    <t>ALB200145</t>
  </si>
  <si>
    <t>ALB200212</t>
  </si>
  <si>
    <t>ALB200253</t>
  </si>
  <si>
    <t>ALB200228</t>
  </si>
  <si>
    <t>ALB200252</t>
  </si>
  <si>
    <t>ALB200054</t>
  </si>
  <si>
    <t>ALB200091</t>
  </si>
  <si>
    <t>ALB200097</t>
  </si>
  <si>
    <t>ALB200157</t>
  </si>
  <si>
    <t>ALB200200</t>
  </si>
  <si>
    <t>ALB200254</t>
  </si>
  <si>
    <t>ALB200156</t>
  </si>
  <si>
    <t>ALB200220</t>
  </si>
  <si>
    <t>ALB200092</t>
  </si>
  <si>
    <t>ALB200098</t>
  </si>
  <si>
    <t>ALB200040</t>
  </si>
  <si>
    <t>ALB200136</t>
  </si>
  <si>
    <t>ALB200170</t>
  </si>
  <si>
    <t>40044B9000E/CU</t>
  </si>
  <si>
    <t>42600A1500E/CU</t>
  </si>
  <si>
    <t>63144G0000E/CU</t>
  </si>
  <si>
    <t>KR4400300E/CU</t>
  </si>
  <si>
    <t>SM40044B9000E/CU</t>
  </si>
  <si>
    <t>SM42600A0510E/CU</t>
  </si>
  <si>
    <t>SM63144B1000E/CU</t>
  </si>
  <si>
    <t>SM64544E9070E/CU</t>
  </si>
  <si>
    <t>42500A1200E/IK</t>
  </si>
  <si>
    <t>42500H0700E/IKC</t>
  </si>
  <si>
    <t>63347K0000E/IK</t>
  </si>
  <si>
    <t>K4600H0000E/IK</t>
  </si>
  <si>
    <t>SM63140A1000E/IK</t>
  </si>
  <si>
    <t>42500H0700E/IP</t>
  </si>
  <si>
    <t>SM40112A8530E/AU</t>
  </si>
  <si>
    <t>CONJ. U.E.PRAL + BAT 16K TMI-CONDOR /CU</t>
  </si>
  <si>
    <t>UNIDAD ELECTRONICA P CONDOR SP CON ACCESORIOS  /CU</t>
  </si>
  <si>
    <t>CONJ. MODERN. ELECT. TM-CONDOR 16 GSM /CU</t>
  </si>
  <si>
    <t>CAJA  SENSORES RECINTO INFERIOR IPM /CU</t>
  </si>
  <si>
    <t>U.E. PRINCIPAL 16K TMI-CONDOR/ CU</t>
  </si>
  <si>
    <t>U.E. PRINCIPAL CONDOR-SP /CU</t>
  </si>
  <si>
    <t>CONJ. MOD. ELECTRONICA 16KTM-CONDOR /CU</t>
  </si>
  <si>
    <t>U.E. PRINCIPAL 16K TPI-CONDOR /CU</t>
  </si>
  <si>
    <t>CONJUNTO LOCUCION TM CONDOR GSM /IK</t>
  </si>
  <si>
    <t>CONJUNTO TRANSFORMACION TM-CONDOR 3G /IKC</t>
  </si>
  <si>
    <t>APARATO TELEFONICO</t>
  </si>
  <si>
    <t>CONJUNTO TRANSFORMACION A 3G VULTUR /IK</t>
  </si>
  <si>
    <t>CONJ. MODERN.  ELECTRONICA TM-CONDOR EMB/IK</t>
  </si>
  <si>
    <t>CONJUNTO TRANSFORMACION TM-CONDOR 3G /IP</t>
  </si>
  <si>
    <t>U.E. DATA OVER IP KOALA EMB /AU</t>
  </si>
  <si>
    <t>ETECSA</t>
  </si>
  <si>
    <t>INCACEL MÓVIL  SA</t>
  </si>
  <si>
    <t>Inversiones IPcom CHILE Limitada</t>
  </si>
  <si>
    <t>TELSTRA CORPORATION LIMITED</t>
  </si>
  <si>
    <t>USD</t>
  </si>
  <si>
    <t>EUR</t>
  </si>
  <si>
    <t>AUD</t>
  </si>
  <si>
    <t>UNIDAD ELECTRONICA CONDOR P/TP TPAS/M</t>
  </si>
  <si>
    <t>UNIDAD ELECTRÓNICA PRINCIPAL CONDOR SP</t>
  </si>
  <si>
    <t>MODULO TPM CONDOR GSM</t>
  </si>
  <si>
    <t>CAJA SENSORES COMPLETA 1506/229 PLURIMA4</t>
  </si>
  <si>
    <t>UUEE CONDOR TPAS</t>
  </si>
  <si>
    <t>UUEE CONDOR SP</t>
  </si>
  <si>
    <t>UNIDAD ELECTRONICA CONDOR P/TP TPM/M</t>
  </si>
  <si>
    <t>UNIDAD ELECTRONICA CONDOR PARA TP TPI2</t>
  </si>
  <si>
    <t>CONJUNTO LOCUCION TM CONDOR GSM</t>
  </si>
  <si>
    <t>CONJUNTO TRANSFORMACION TM-CONDOR 3G</t>
  </si>
  <si>
    <t>TELEF. MODULAR CONDOR M GSM + LOC. AM</t>
  </si>
  <si>
    <t>CONJUNTO TRANSFORM. A 3G VULTUR</t>
  </si>
  <si>
    <t>U.E. Principal TPE Condor</t>
  </si>
  <si>
    <t>DoIP Module</t>
  </si>
  <si>
    <t>3088000178</t>
  </si>
  <si>
    <t>1088000001</t>
  </si>
  <si>
    <t>1088000019</t>
  </si>
  <si>
    <t>3088000438</t>
  </si>
  <si>
    <t>3088000179</t>
  </si>
  <si>
    <t>3088000180</t>
  </si>
  <si>
    <t>42500A1200</t>
  </si>
  <si>
    <t>42500H0700</t>
  </si>
  <si>
    <t>63347K0000</t>
  </si>
  <si>
    <t>K4600H0000</t>
  </si>
  <si>
    <t>SM63140A1000</t>
  </si>
  <si>
    <t>A46026816-18</t>
  </si>
  <si>
    <t>Total 40044B9000E/CU</t>
  </si>
  <si>
    <t>Total 42600A1500E/CU</t>
  </si>
  <si>
    <t>Total 63144G0000E/CU</t>
  </si>
  <si>
    <t>Total KR4400300E/CU</t>
  </si>
  <si>
    <t>Total SM40044B9000E/CU</t>
  </si>
  <si>
    <t>Total SM42600A0510E/CU</t>
  </si>
  <si>
    <t>Total SM63144B1000E/CU</t>
  </si>
  <si>
    <t>Total SM64544E9070E/CU</t>
  </si>
  <si>
    <t>Total 42500A1200E/IK</t>
  </si>
  <si>
    <t>Total 42500H0700E/IKC</t>
  </si>
  <si>
    <t>Total 63347K0000E/IK</t>
  </si>
  <si>
    <t>Total K4600H0000E/IK</t>
  </si>
  <si>
    <t>Total SM63140A1000E/IK</t>
  </si>
  <si>
    <t>Total 42500H0700E/IP</t>
  </si>
  <si>
    <t>Total SM40112A8530E/AU</t>
  </si>
  <si>
    <t>Total general</t>
  </si>
  <si>
    <t>PCT</t>
  </si>
  <si>
    <t>MANO OBRA</t>
  </si>
  <si>
    <t>TIEMPO</t>
  </si>
  <si>
    <t>MATERIALES</t>
  </si>
  <si>
    <t>%MANO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</si>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</sst>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opLeftCell="A19" workbookViewId="0">
      <selection activeCell="D32" sqref="D32"/>
    </sheetView>
  </sheetViews>
  <sheetFormatPr baseColWidth="10" defaultColWidth="8.88671875" defaultRowHeight="14.4" x14ac:dyDescent="0.3"/>
  <cols>
    <col min="1" max="1" width="4" bestFit="1" customWidth="1"/>
    <col min="2" max="2" width="18" customWidth="1"/>
    <col min="3" max="3" width="10.109375" bestFit="1" customWidth="1"/>
    <col min="4" max="4" width="18" bestFit="1" customWidth="1"/>
    <col min="5" max="5" width="52.77734375" bestFit="1" customWidth="1"/>
    <col min="6" max="6" width="8.33203125" bestFit="1" customWidth="1"/>
    <col min="7" max="7" width="9" bestFit="1" customWidth="1"/>
    <col min="8" max="8" width="32.6640625" bestFit="1" customWidth="1"/>
    <col min="9" max="9" width="33.44140625" bestFit="1" customWidth="1"/>
    <col min="10" max="10" width="9" bestFit="1" customWidth="1"/>
    <col min="11" max="11" width="13.33203125" bestFit="1" customWidth="1"/>
    <col min="12" max="12" width="31.6640625" bestFit="1" customWidth="1"/>
    <col min="13" max="13" width="28.88671875" bestFit="1" customWidth="1"/>
    <col min="14" max="14" width="33.5546875" bestFit="1" customWidth="1"/>
    <col min="15" max="15" width="23" bestFit="1" customWidth="1"/>
    <col min="16" max="16" width="42.33203125" bestFit="1" customWidth="1"/>
    <col min="17" max="17" width="52.77734375" bestFit="1" customWidth="1"/>
    <col min="18" max="18" width="19.88671875" bestFit="1" customWidth="1"/>
  </cols>
  <sheetData>
    <row r="1" spans="1:1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">
      <c r="A2" s="1">
        <v>314</v>
      </c>
      <c r="B2" s="2">
        <v>43964</v>
      </c>
      <c r="C2" t="s">
        <v>17</v>
      </c>
      <c r="D2" t="s">
        <v>35</v>
      </c>
      <c r="E2" t="s">
        <v>50</v>
      </c>
      <c r="F2">
        <v>100</v>
      </c>
      <c r="G2">
        <v>227.8621</v>
      </c>
      <c r="H2">
        <v>33</v>
      </c>
      <c r="I2" t="s">
        <v>65</v>
      </c>
      <c r="J2">
        <v>22786.21</v>
      </c>
      <c r="K2">
        <v>43.075500000000012</v>
      </c>
      <c r="L2" t="s">
        <v>69</v>
      </c>
      <c r="M2">
        <v>247.8</v>
      </c>
      <c r="N2">
        <v>482549.52</v>
      </c>
      <c r="O2">
        <v>23</v>
      </c>
      <c r="P2" t="s">
        <v>72</v>
      </c>
      <c r="Q2" t="s">
        <v>50</v>
      </c>
      <c r="R2" t="s">
        <v>86</v>
      </c>
    </row>
    <row r="3" spans="1:18" x14ac:dyDescent="0.3">
      <c r="A3" s="1">
        <v>540</v>
      </c>
      <c r="B3" s="2">
        <v>44068</v>
      </c>
      <c r="C3" t="s">
        <v>18</v>
      </c>
      <c r="D3" t="s">
        <v>35</v>
      </c>
      <c r="E3" t="s">
        <v>50</v>
      </c>
      <c r="F3">
        <v>70</v>
      </c>
      <c r="G3">
        <v>209.1669</v>
      </c>
      <c r="H3">
        <v>33</v>
      </c>
      <c r="I3" t="s">
        <v>65</v>
      </c>
      <c r="J3">
        <v>14641.68</v>
      </c>
      <c r="K3">
        <v>43.075500000000012</v>
      </c>
      <c r="L3" t="s">
        <v>69</v>
      </c>
      <c r="M3">
        <v>247.8</v>
      </c>
      <c r="N3">
        <v>213855.84</v>
      </c>
      <c r="O3">
        <v>23</v>
      </c>
      <c r="P3" t="s">
        <v>72</v>
      </c>
      <c r="Q3" t="s">
        <v>50</v>
      </c>
      <c r="R3" t="s">
        <v>86</v>
      </c>
    </row>
    <row r="4" spans="1:18" x14ac:dyDescent="0.3">
      <c r="A4" s="1">
        <v>684</v>
      </c>
      <c r="B4" s="2">
        <v>44133</v>
      </c>
      <c r="C4" t="s">
        <v>19</v>
      </c>
      <c r="D4" t="s">
        <v>35</v>
      </c>
      <c r="E4" t="s">
        <v>50</v>
      </c>
      <c r="F4">
        <v>70</v>
      </c>
      <c r="G4">
        <v>211.30719999999999</v>
      </c>
      <c r="H4">
        <v>33</v>
      </c>
      <c r="I4" t="s">
        <v>65</v>
      </c>
      <c r="J4">
        <v>14791.51</v>
      </c>
      <c r="K4">
        <v>43.075500000000012</v>
      </c>
      <c r="L4" t="s">
        <v>69</v>
      </c>
      <c r="M4">
        <v>247.8</v>
      </c>
      <c r="N4">
        <v>351751.58</v>
      </c>
      <c r="O4">
        <v>23</v>
      </c>
      <c r="P4" t="s">
        <v>72</v>
      </c>
      <c r="Q4" t="s">
        <v>50</v>
      </c>
      <c r="R4" t="s">
        <v>86</v>
      </c>
    </row>
    <row r="5" spans="1:18" x14ac:dyDescent="0.3">
      <c r="A5" s="1">
        <v>273</v>
      </c>
      <c r="B5" s="2">
        <v>43964</v>
      </c>
      <c r="C5" t="s">
        <v>17</v>
      </c>
      <c r="D5" t="s">
        <v>36</v>
      </c>
      <c r="E5" t="s">
        <v>51</v>
      </c>
      <c r="F5">
        <v>230</v>
      </c>
      <c r="G5">
        <v>182.98849999999999</v>
      </c>
      <c r="H5">
        <v>33</v>
      </c>
      <c r="I5" t="s">
        <v>65</v>
      </c>
      <c r="J5">
        <v>42087.360000000001</v>
      </c>
      <c r="K5">
        <v>30.065899999999999</v>
      </c>
      <c r="L5" t="s">
        <v>69</v>
      </c>
      <c r="M5">
        <v>199</v>
      </c>
      <c r="N5">
        <v>482549.52</v>
      </c>
      <c r="O5">
        <v>23</v>
      </c>
      <c r="P5" t="s">
        <v>73</v>
      </c>
      <c r="Q5" t="s">
        <v>51</v>
      </c>
      <c r="R5" t="s">
        <v>87</v>
      </c>
    </row>
    <row r="6" spans="1:18" x14ac:dyDescent="0.3">
      <c r="A6" s="1">
        <v>510</v>
      </c>
      <c r="B6" s="2">
        <v>44068</v>
      </c>
      <c r="C6" t="s">
        <v>18</v>
      </c>
      <c r="D6" t="s">
        <v>36</v>
      </c>
      <c r="E6" t="s">
        <v>51</v>
      </c>
      <c r="F6">
        <v>100</v>
      </c>
      <c r="G6">
        <v>167.97499999999999</v>
      </c>
      <c r="H6">
        <v>33</v>
      </c>
      <c r="I6" t="s">
        <v>65</v>
      </c>
      <c r="J6">
        <v>16797.5</v>
      </c>
      <c r="K6">
        <v>30.065899999999999</v>
      </c>
      <c r="L6" t="s">
        <v>69</v>
      </c>
      <c r="M6">
        <v>199</v>
      </c>
      <c r="N6">
        <v>213855.84</v>
      </c>
      <c r="O6">
        <v>23</v>
      </c>
      <c r="P6" t="s">
        <v>73</v>
      </c>
      <c r="Q6" t="s">
        <v>51</v>
      </c>
      <c r="R6" t="s">
        <v>87</v>
      </c>
    </row>
    <row r="7" spans="1:18" x14ac:dyDescent="0.3">
      <c r="A7" s="1">
        <v>646</v>
      </c>
      <c r="B7" s="2">
        <v>44133</v>
      </c>
      <c r="C7" t="s">
        <v>19</v>
      </c>
      <c r="D7" t="s">
        <v>36</v>
      </c>
      <c r="E7" t="s">
        <v>51</v>
      </c>
      <c r="F7">
        <v>200</v>
      </c>
      <c r="G7">
        <v>169.69390000000001</v>
      </c>
      <c r="H7">
        <v>33</v>
      </c>
      <c r="I7" t="s">
        <v>65</v>
      </c>
      <c r="J7">
        <v>33938.769999999997</v>
      </c>
      <c r="K7">
        <v>30.065899999999999</v>
      </c>
      <c r="L7" t="s">
        <v>69</v>
      </c>
      <c r="M7">
        <v>199</v>
      </c>
      <c r="N7">
        <v>351751.58</v>
      </c>
      <c r="O7">
        <v>23</v>
      </c>
      <c r="P7" t="s">
        <v>73</v>
      </c>
      <c r="Q7" t="s">
        <v>51</v>
      </c>
      <c r="R7" t="s">
        <v>87</v>
      </c>
    </row>
    <row r="8" spans="1:18" x14ac:dyDescent="0.3">
      <c r="A8" s="1">
        <v>279</v>
      </c>
      <c r="B8" s="2">
        <v>43964</v>
      </c>
      <c r="C8" t="s">
        <v>17</v>
      </c>
      <c r="D8" t="s">
        <v>37</v>
      </c>
      <c r="E8" t="s">
        <v>52</v>
      </c>
      <c r="F8">
        <v>5</v>
      </c>
      <c r="G8">
        <v>280.45979999999997</v>
      </c>
      <c r="H8">
        <v>33</v>
      </c>
      <c r="I8" t="s">
        <v>65</v>
      </c>
      <c r="J8">
        <v>1402.3</v>
      </c>
      <c r="K8">
        <v>80.628799999999998</v>
      </c>
      <c r="L8" t="s">
        <v>69</v>
      </c>
      <c r="M8">
        <v>305</v>
      </c>
      <c r="N8">
        <v>482549.52</v>
      </c>
      <c r="O8">
        <v>23</v>
      </c>
      <c r="P8" t="s">
        <v>74</v>
      </c>
      <c r="Q8" t="s">
        <v>52</v>
      </c>
      <c r="R8" t="s">
        <v>88</v>
      </c>
    </row>
    <row r="9" spans="1:18" x14ac:dyDescent="0.3">
      <c r="A9" s="1">
        <v>361</v>
      </c>
      <c r="B9" s="2">
        <v>43964</v>
      </c>
      <c r="C9" t="s">
        <v>17</v>
      </c>
      <c r="D9" t="s">
        <v>38</v>
      </c>
      <c r="E9" t="s">
        <v>53</v>
      </c>
      <c r="F9">
        <v>400</v>
      </c>
      <c r="G9">
        <v>44.597700000000003</v>
      </c>
      <c r="H9">
        <v>33</v>
      </c>
      <c r="I9" t="s">
        <v>65</v>
      </c>
      <c r="J9">
        <v>17839.080000000002</v>
      </c>
      <c r="K9">
        <v>0</v>
      </c>
      <c r="L9" t="s">
        <v>69</v>
      </c>
      <c r="M9">
        <v>48.5</v>
      </c>
      <c r="N9">
        <v>482549.52</v>
      </c>
      <c r="O9">
        <v>23</v>
      </c>
      <c r="P9" t="s">
        <v>75</v>
      </c>
      <c r="Q9" t="s">
        <v>53</v>
      </c>
      <c r="R9" t="s">
        <v>89</v>
      </c>
    </row>
    <row r="10" spans="1:18" x14ac:dyDescent="0.3">
      <c r="A10" s="1">
        <v>575</v>
      </c>
      <c r="B10" s="2">
        <v>44068</v>
      </c>
      <c r="C10" t="s">
        <v>18</v>
      </c>
      <c r="D10" t="s">
        <v>38</v>
      </c>
      <c r="E10" t="s">
        <v>53</v>
      </c>
      <c r="F10">
        <v>200</v>
      </c>
      <c r="G10">
        <v>40.938600000000001</v>
      </c>
      <c r="H10">
        <v>33</v>
      </c>
      <c r="I10" t="s">
        <v>65</v>
      </c>
      <c r="J10">
        <v>8187.73</v>
      </c>
      <c r="K10">
        <v>0</v>
      </c>
      <c r="L10" t="s">
        <v>69</v>
      </c>
      <c r="M10">
        <v>48.5</v>
      </c>
      <c r="N10">
        <v>213855.84</v>
      </c>
      <c r="O10">
        <v>23</v>
      </c>
      <c r="P10" t="s">
        <v>75</v>
      </c>
      <c r="Q10" t="s">
        <v>53</v>
      </c>
      <c r="R10" t="s">
        <v>89</v>
      </c>
    </row>
    <row r="11" spans="1:18" x14ac:dyDescent="0.3">
      <c r="A11" s="1">
        <v>727</v>
      </c>
      <c r="B11" s="2">
        <v>44133</v>
      </c>
      <c r="C11" t="s">
        <v>19</v>
      </c>
      <c r="D11" t="s">
        <v>38</v>
      </c>
      <c r="E11" t="s">
        <v>53</v>
      </c>
      <c r="F11">
        <v>220</v>
      </c>
      <c r="G11">
        <v>41.357600000000012</v>
      </c>
      <c r="H11">
        <v>33</v>
      </c>
      <c r="I11" t="s">
        <v>65</v>
      </c>
      <c r="J11">
        <v>9098.66</v>
      </c>
      <c r="K11">
        <v>0</v>
      </c>
      <c r="L11" t="s">
        <v>69</v>
      </c>
      <c r="M11">
        <v>48.5</v>
      </c>
      <c r="N11">
        <v>351751.58</v>
      </c>
      <c r="O11">
        <v>23</v>
      </c>
      <c r="P11" t="s">
        <v>75</v>
      </c>
      <c r="Q11" t="s">
        <v>53</v>
      </c>
      <c r="R11" t="s">
        <v>89</v>
      </c>
    </row>
    <row r="12" spans="1:18" x14ac:dyDescent="0.3">
      <c r="A12" s="1">
        <v>611</v>
      </c>
      <c r="B12" s="2">
        <v>44103</v>
      </c>
      <c r="C12" t="s">
        <v>20</v>
      </c>
      <c r="D12" t="s">
        <v>39</v>
      </c>
      <c r="E12" t="s">
        <v>54</v>
      </c>
      <c r="F12">
        <v>120</v>
      </c>
      <c r="G12">
        <v>203</v>
      </c>
      <c r="H12">
        <v>33</v>
      </c>
      <c r="I12" t="s">
        <v>65</v>
      </c>
      <c r="J12">
        <v>24360</v>
      </c>
      <c r="K12">
        <v>38.568899999999999</v>
      </c>
      <c r="L12" t="s">
        <v>70</v>
      </c>
      <c r="M12">
        <v>203</v>
      </c>
      <c r="N12">
        <v>54872.52</v>
      </c>
      <c r="O12">
        <v>23</v>
      </c>
      <c r="P12" t="s">
        <v>76</v>
      </c>
      <c r="Q12" t="s">
        <v>54</v>
      </c>
    </row>
    <row r="13" spans="1:18" x14ac:dyDescent="0.3">
      <c r="A13" s="1">
        <v>643</v>
      </c>
      <c r="B13" s="2">
        <v>44130</v>
      </c>
      <c r="C13" t="s">
        <v>21</v>
      </c>
      <c r="D13" t="s">
        <v>39</v>
      </c>
      <c r="E13" t="s">
        <v>54</v>
      </c>
      <c r="F13">
        <v>257</v>
      </c>
      <c r="G13">
        <v>171.22130000000001</v>
      </c>
      <c r="H13">
        <v>33</v>
      </c>
      <c r="I13" t="s">
        <v>65</v>
      </c>
      <c r="J13">
        <v>44003.88</v>
      </c>
      <c r="K13">
        <v>42.472200000000001</v>
      </c>
      <c r="L13" t="s">
        <v>69</v>
      </c>
      <c r="M13">
        <v>203</v>
      </c>
      <c r="N13">
        <v>55463.350000000013</v>
      </c>
      <c r="O13">
        <v>23</v>
      </c>
      <c r="P13" t="s">
        <v>76</v>
      </c>
      <c r="Q13" t="s">
        <v>54</v>
      </c>
    </row>
    <row r="14" spans="1:18" x14ac:dyDescent="0.3">
      <c r="A14" s="1">
        <v>613</v>
      </c>
      <c r="B14" s="2">
        <v>44103</v>
      </c>
      <c r="C14" t="s">
        <v>20</v>
      </c>
      <c r="D14" t="s">
        <v>40</v>
      </c>
      <c r="E14" t="s">
        <v>55</v>
      </c>
      <c r="F14">
        <v>117</v>
      </c>
      <c r="G14">
        <v>157.6</v>
      </c>
      <c r="H14">
        <v>33</v>
      </c>
      <c r="I14" t="s">
        <v>65</v>
      </c>
      <c r="J14">
        <v>18439.2</v>
      </c>
      <c r="K14">
        <v>26.6951</v>
      </c>
      <c r="L14" t="s">
        <v>70</v>
      </c>
      <c r="M14">
        <v>157.6</v>
      </c>
      <c r="N14">
        <v>54872.52</v>
      </c>
      <c r="O14">
        <v>23</v>
      </c>
      <c r="P14" t="s">
        <v>77</v>
      </c>
      <c r="Q14" t="s">
        <v>55</v>
      </c>
    </row>
    <row r="15" spans="1:18" x14ac:dyDescent="0.3">
      <c r="A15" s="1">
        <v>315</v>
      </c>
      <c r="B15" s="2">
        <v>43964</v>
      </c>
      <c r="C15" t="s">
        <v>17</v>
      </c>
      <c r="D15" t="s">
        <v>41</v>
      </c>
      <c r="E15" t="s">
        <v>56</v>
      </c>
      <c r="F15">
        <v>100</v>
      </c>
      <c r="G15">
        <v>239.63220000000001</v>
      </c>
      <c r="H15">
        <v>33</v>
      </c>
      <c r="I15" t="s">
        <v>65</v>
      </c>
      <c r="J15">
        <v>23963.22</v>
      </c>
      <c r="K15">
        <v>39.077199999999998</v>
      </c>
      <c r="L15" t="s">
        <v>69</v>
      </c>
      <c r="M15">
        <v>260.60000000000002</v>
      </c>
      <c r="N15">
        <v>482549.52</v>
      </c>
      <c r="O15">
        <v>23</v>
      </c>
      <c r="P15" t="s">
        <v>78</v>
      </c>
      <c r="Q15" t="s">
        <v>56</v>
      </c>
      <c r="R15" t="s">
        <v>90</v>
      </c>
    </row>
    <row r="16" spans="1:18" x14ac:dyDescent="0.3">
      <c r="A16" s="1">
        <v>685</v>
      </c>
      <c r="B16" s="2">
        <v>44133</v>
      </c>
      <c r="C16" t="s">
        <v>19</v>
      </c>
      <c r="D16" t="s">
        <v>41</v>
      </c>
      <c r="E16" t="s">
        <v>56</v>
      </c>
      <c r="F16">
        <v>100</v>
      </c>
      <c r="G16">
        <v>222.22219999999999</v>
      </c>
      <c r="H16">
        <v>33</v>
      </c>
      <c r="I16" t="s">
        <v>65</v>
      </c>
      <c r="J16">
        <v>22222.22</v>
      </c>
      <c r="K16">
        <v>39.077199999999998</v>
      </c>
      <c r="L16" t="s">
        <v>69</v>
      </c>
      <c r="M16">
        <v>260.60000000000002</v>
      </c>
      <c r="N16">
        <v>351751.58</v>
      </c>
      <c r="O16">
        <v>23</v>
      </c>
      <c r="P16" t="s">
        <v>78</v>
      </c>
      <c r="Q16" t="s">
        <v>56</v>
      </c>
      <c r="R16" t="s">
        <v>90</v>
      </c>
    </row>
    <row r="17" spans="1:18" x14ac:dyDescent="0.3">
      <c r="A17" s="1">
        <v>316</v>
      </c>
      <c r="B17" s="2">
        <v>43964</v>
      </c>
      <c r="C17" t="s">
        <v>17</v>
      </c>
      <c r="D17" t="s">
        <v>42</v>
      </c>
      <c r="E17" t="s">
        <v>57</v>
      </c>
      <c r="F17">
        <v>100</v>
      </c>
      <c r="G17">
        <v>195.8621</v>
      </c>
      <c r="H17">
        <v>33</v>
      </c>
      <c r="I17" t="s">
        <v>65</v>
      </c>
      <c r="J17">
        <v>19586.21</v>
      </c>
      <c r="K17">
        <v>41.122399999999999</v>
      </c>
      <c r="L17" t="s">
        <v>69</v>
      </c>
      <c r="M17">
        <v>213</v>
      </c>
      <c r="N17">
        <v>482549.52</v>
      </c>
      <c r="O17">
        <v>23</v>
      </c>
      <c r="P17" t="s">
        <v>79</v>
      </c>
      <c r="Q17" t="s">
        <v>57</v>
      </c>
      <c r="R17" t="s">
        <v>91</v>
      </c>
    </row>
    <row r="18" spans="1:18" x14ac:dyDescent="0.3">
      <c r="A18" s="1">
        <v>686</v>
      </c>
      <c r="B18" s="2">
        <v>44133</v>
      </c>
      <c r="C18" t="s">
        <v>19</v>
      </c>
      <c r="D18" t="s">
        <v>42</v>
      </c>
      <c r="E18" t="s">
        <v>57</v>
      </c>
      <c r="F18">
        <v>90</v>
      </c>
      <c r="G18">
        <v>181.63210000000001</v>
      </c>
      <c r="H18">
        <v>33</v>
      </c>
      <c r="I18" t="s">
        <v>65</v>
      </c>
      <c r="J18">
        <v>16346.89</v>
      </c>
      <c r="K18">
        <v>41.122399999999999</v>
      </c>
      <c r="L18" t="s">
        <v>69</v>
      </c>
      <c r="M18">
        <v>213</v>
      </c>
      <c r="N18">
        <v>351751.58</v>
      </c>
      <c r="O18">
        <v>23</v>
      </c>
      <c r="P18" t="s">
        <v>79</v>
      </c>
      <c r="Q18" t="s">
        <v>57</v>
      </c>
      <c r="R18" t="s">
        <v>91</v>
      </c>
    </row>
    <row r="19" spans="1:18" x14ac:dyDescent="0.3">
      <c r="A19" s="1">
        <v>110</v>
      </c>
      <c r="B19" s="2">
        <v>43879</v>
      </c>
      <c r="C19" t="s">
        <v>22</v>
      </c>
      <c r="D19" t="s">
        <v>43</v>
      </c>
      <c r="E19" t="s">
        <v>58</v>
      </c>
      <c r="F19">
        <v>15</v>
      </c>
      <c r="G19">
        <v>78.587299999999999</v>
      </c>
      <c r="H19">
        <v>174</v>
      </c>
      <c r="I19" t="s">
        <v>66</v>
      </c>
      <c r="J19">
        <v>1178.81</v>
      </c>
      <c r="K19">
        <v>22.545200000000001</v>
      </c>
      <c r="L19" t="s">
        <v>69</v>
      </c>
      <c r="M19">
        <v>85</v>
      </c>
      <c r="N19">
        <v>6538.46</v>
      </c>
      <c r="O19">
        <v>23</v>
      </c>
      <c r="P19" t="s">
        <v>80</v>
      </c>
      <c r="Q19" t="s">
        <v>58</v>
      </c>
      <c r="R19" t="s">
        <v>92</v>
      </c>
    </row>
    <row r="20" spans="1:18" x14ac:dyDescent="0.3">
      <c r="A20" s="1">
        <v>165</v>
      </c>
      <c r="B20" s="2">
        <v>43922</v>
      </c>
      <c r="C20" t="s">
        <v>23</v>
      </c>
      <c r="D20" t="s">
        <v>43</v>
      </c>
      <c r="E20" t="s">
        <v>58</v>
      </c>
      <c r="F20">
        <v>285</v>
      </c>
      <c r="G20">
        <v>77.724900000000005</v>
      </c>
      <c r="H20">
        <v>174</v>
      </c>
      <c r="I20" t="s">
        <v>66</v>
      </c>
      <c r="J20">
        <v>22151.61</v>
      </c>
      <c r="K20">
        <v>22.545200000000001</v>
      </c>
      <c r="L20" t="s">
        <v>69</v>
      </c>
      <c r="M20">
        <v>85</v>
      </c>
      <c r="N20">
        <v>22668.41</v>
      </c>
      <c r="O20">
        <v>23</v>
      </c>
      <c r="P20" t="s">
        <v>80</v>
      </c>
      <c r="Q20" t="s">
        <v>58</v>
      </c>
      <c r="R20" t="s">
        <v>92</v>
      </c>
    </row>
    <row r="21" spans="1:18" x14ac:dyDescent="0.3">
      <c r="A21" s="1">
        <v>176</v>
      </c>
      <c r="B21" s="2">
        <v>43930</v>
      </c>
      <c r="C21" t="s">
        <v>24</v>
      </c>
      <c r="D21" t="s">
        <v>43</v>
      </c>
      <c r="E21" t="s">
        <v>58</v>
      </c>
      <c r="F21">
        <v>-27</v>
      </c>
      <c r="G21">
        <v>77.724900000000005</v>
      </c>
      <c r="H21">
        <v>174</v>
      </c>
      <c r="I21" t="s">
        <v>66</v>
      </c>
      <c r="J21">
        <v>-2098.5700000000002</v>
      </c>
      <c r="K21">
        <v>21.169799999999999</v>
      </c>
      <c r="L21" t="s">
        <v>69</v>
      </c>
      <c r="M21">
        <v>85</v>
      </c>
      <c r="N21">
        <v>-2098.5700000000002</v>
      </c>
      <c r="O21">
        <v>23</v>
      </c>
      <c r="P21" t="s">
        <v>80</v>
      </c>
      <c r="Q21" t="s">
        <v>58</v>
      </c>
      <c r="R21" t="s">
        <v>92</v>
      </c>
    </row>
    <row r="22" spans="1:18" x14ac:dyDescent="0.3">
      <c r="A22" s="1">
        <v>400</v>
      </c>
      <c r="B22" s="2">
        <v>43971</v>
      </c>
      <c r="C22" t="s">
        <v>25</v>
      </c>
      <c r="D22" t="s">
        <v>43</v>
      </c>
      <c r="E22" t="s">
        <v>58</v>
      </c>
      <c r="F22">
        <v>27</v>
      </c>
      <c r="G22">
        <v>77.568899999999999</v>
      </c>
      <c r="H22">
        <v>174</v>
      </c>
      <c r="I22" t="s">
        <v>66</v>
      </c>
      <c r="J22">
        <v>2094.36</v>
      </c>
      <c r="K22">
        <v>22.545200000000001</v>
      </c>
      <c r="L22" t="s">
        <v>69</v>
      </c>
      <c r="M22">
        <v>85</v>
      </c>
      <c r="N22">
        <v>54492.76</v>
      </c>
      <c r="O22">
        <v>23</v>
      </c>
      <c r="P22" t="s">
        <v>80</v>
      </c>
      <c r="Q22" t="s">
        <v>58</v>
      </c>
      <c r="R22" t="s">
        <v>92</v>
      </c>
    </row>
    <row r="23" spans="1:18" x14ac:dyDescent="0.3">
      <c r="A23" s="1">
        <v>476</v>
      </c>
      <c r="B23" s="2">
        <v>44029</v>
      </c>
      <c r="C23" t="s">
        <v>26</v>
      </c>
      <c r="D23" t="s">
        <v>43</v>
      </c>
      <c r="E23" t="s">
        <v>58</v>
      </c>
      <c r="F23">
        <v>300</v>
      </c>
      <c r="G23">
        <v>74.46990000000001</v>
      </c>
      <c r="H23">
        <v>174</v>
      </c>
      <c r="I23" t="s">
        <v>66</v>
      </c>
      <c r="J23">
        <v>22340.98</v>
      </c>
      <c r="K23">
        <v>21.169799999999999</v>
      </c>
      <c r="L23" t="s">
        <v>69</v>
      </c>
      <c r="M23">
        <v>85</v>
      </c>
      <c r="N23">
        <v>50983</v>
      </c>
      <c r="O23">
        <v>23</v>
      </c>
      <c r="P23" t="s">
        <v>80</v>
      </c>
      <c r="Q23" t="s">
        <v>58</v>
      </c>
      <c r="R23" t="s">
        <v>92</v>
      </c>
    </row>
    <row r="24" spans="1:18" x14ac:dyDescent="0.3">
      <c r="A24" s="1">
        <v>736</v>
      </c>
      <c r="B24" s="2">
        <v>44133</v>
      </c>
      <c r="C24" t="s">
        <v>27</v>
      </c>
      <c r="D24" t="s">
        <v>43</v>
      </c>
      <c r="E24" t="s">
        <v>58</v>
      </c>
      <c r="F24">
        <v>200</v>
      </c>
      <c r="G24">
        <v>72.482300000000009</v>
      </c>
      <c r="H24">
        <v>174</v>
      </c>
      <c r="I24" t="s">
        <v>66</v>
      </c>
      <c r="J24">
        <v>14496.46</v>
      </c>
      <c r="K24">
        <v>22.446100000000001</v>
      </c>
      <c r="L24" t="s">
        <v>69</v>
      </c>
      <c r="M24">
        <v>85</v>
      </c>
      <c r="N24">
        <v>14496.46</v>
      </c>
      <c r="O24">
        <v>23</v>
      </c>
      <c r="P24" t="s">
        <v>80</v>
      </c>
      <c r="Q24" t="s">
        <v>58</v>
      </c>
      <c r="R24" t="s">
        <v>92</v>
      </c>
    </row>
    <row r="25" spans="1:18" x14ac:dyDescent="0.3">
      <c r="A25" s="1">
        <v>109</v>
      </c>
      <c r="B25" s="2">
        <v>43879</v>
      </c>
      <c r="C25" t="s">
        <v>22</v>
      </c>
      <c r="D25" t="s">
        <v>44</v>
      </c>
      <c r="E25" t="s">
        <v>59</v>
      </c>
      <c r="F25">
        <v>22</v>
      </c>
      <c r="G25">
        <v>143.30619999999999</v>
      </c>
      <c r="H25">
        <v>174</v>
      </c>
      <c r="I25" t="s">
        <v>66</v>
      </c>
      <c r="J25">
        <v>3152.74</v>
      </c>
      <c r="K25">
        <v>49.395099999999999</v>
      </c>
      <c r="L25" t="s">
        <v>69</v>
      </c>
      <c r="M25">
        <v>155</v>
      </c>
      <c r="N25">
        <v>6538.46</v>
      </c>
      <c r="O25">
        <v>23</v>
      </c>
      <c r="P25" t="s">
        <v>81</v>
      </c>
      <c r="Q25" t="s">
        <v>59</v>
      </c>
      <c r="R25" t="s">
        <v>93</v>
      </c>
    </row>
    <row r="26" spans="1:18" x14ac:dyDescent="0.3">
      <c r="A26" s="1">
        <v>395</v>
      </c>
      <c r="B26" s="2">
        <v>43971</v>
      </c>
      <c r="C26" t="s">
        <v>28</v>
      </c>
      <c r="D26" t="s">
        <v>44</v>
      </c>
      <c r="E26" t="s">
        <v>59</v>
      </c>
      <c r="F26">
        <v>144</v>
      </c>
      <c r="G26">
        <v>141.55250000000001</v>
      </c>
      <c r="H26">
        <v>174</v>
      </c>
      <c r="I26" t="s">
        <v>66</v>
      </c>
      <c r="J26">
        <v>20383.560000000001</v>
      </c>
      <c r="K26">
        <v>49.395099999999999</v>
      </c>
      <c r="L26" t="s">
        <v>69</v>
      </c>
      <c r="M26">
        <v>155</v>
      </c>
      <c r="N26">
        <v>21458.45</v>
      </c>
      <c r="O26">
        <v>23</v>
      </c>
      <c r="P26" t="s">
        <v>81</v>
      </c>
      <c r="Q26" t="s">
        <v>59</v>
      </c>
      <c r="R26" t="s">
        <v>93</v>
      </c>
    </row>
    <row r="27" spans="1:18" x14ac:dyDescent="0.3">
      <c r="A27" s="1">
        <v>399</v>
      </c>
      <c r="B27" s="2">
        <v>43971</v>
      </c>
      <c r="C27" t="s">
        <v>25</v>
      </c>
      <c r="D27" t="s">
        <v>44</v>
      </c>
      <c r="E27" t="s">
        <v>59</v>
      </c>
      <c r="F27">
        <v>134</v>
      </c>
      <c r="G27">
        <v>141.44919999999999</v>
      </c>
      <c r="H27">
        <v>174</v>
      </c>
      <c r="I27" t="s">
        <v>66</v>
      </c>
      <c r="J27">
        <v>18954.189999999999</v>
      </c>
      <c r="K27">
        <v>49.395099999999999</v>
      </c>
      <c r="L27" t="s">
        <v>69</v>
      </c>
      <c r="M27">
        <v>155</v>
      </c>
      <c r="N27">
        <v>54492.76</v>
      </c>
      <c r="O27">
        <v>23</v>
      </c>
      <c r="P27" t="s">
        <v>81</v>
      </c>
      <c r="Q27" t="s">
        <v>59</v>
      </c>
      <c r="R27" t="s">
        <v>93</v>
      </c>
    </row>
    <row r="28" spans="1:18" x14ac:dyDescent="0.3">
      <c r="A28" s="1">
        <v>475</v>
      </c>
      <c r="B28" s="2">
        <v>44029</v>
      </c>
      <c r="C28" t="s">
        <v>26</v>
      </c>
      <c r="D28" t="s">
        <v>44</v>
      </c>
      <c r="E28" t="s">
        <v>59</v>
      </c>
      <c r="F28">
        <v>200</v>
      </c>
      <c r="G28">
        <v>135.79810000000001</v>
      </c>
      <c r="H28">
        <v>174</v>
      </c>
      <c r="I28" t="s">
        <v>66</v>
      </c>
      <c r="J28">
        <v>27159.63</v>
      </c>
      <c r="K28">
        <v>50.551000000000002</v>
      </c>
      <c r="L28" t="s">
        <v>69</v>
      </c>
      <c r="M28">
        <v>155</v>
      </c>
      <c r="N28">
        <v>50983</v>
      </c>
      <c r="O28">
        <v>23</v>
      </c>
      <c r="P28" t="s">
        <v>81</v>
      </c>
      <c r="Q28" t="s">
        <v>59</v>
      </c>
      <c r="R28" t="s">
        <v>93</v>
      </c>
    </row>
    <row r="29" spans="1:18" x14ac:dyDescent="0.3">
      <c r="A29" s="1">
        <v>598</v>
      </c>
      <c r="B29" s="2">
        <v>44088</v>
      </c>
      <c r="C29" t="s">
        <v>29</v>
      </c>
      <c r="D29" t="s">
        <v>44</v>
      </c>
      <c r="E29" t="s">
        <v>59</v>
      </c>
      <c r="F29">
        <v>400</v>
      </c>
      <c r="G29">
        <v>131.65719999999999</v>
      </c>
      <c r="H29">
        <v>174</v>
      </c>
      <c r="I29" t="s">
        <v>66</v>
      </c>
      <c r="J29">
        <v>52662.87</v>
      </c>
      <c r="K29">
        <v>50.551000000000002</v>
      </c>
      <c r="L29" t="s">
        <v>69</v>
      </c>
      <c r="M29">
        <v>155</v>
      </c>
      <c r="N29">
        <v>53930.18</v>
      </c>
      <c r="O29">
        <v>23</v>
      </c>
      <c r="P29" t="s">
        <v>81</v>
      </c>
      <c r="Q29" t="s">
        <v>59</v>
      </c>
      <c r="R29" t="s">
        <v>93</v>
      </c>
    </row>
    <row r="30" spans="1:18" x14ac:dyDescent="0.3">
      <c r="A30" s="1">
        <v>168</v>
      </c>
      <c r="B30" s="2">
        <v>43922</v>
      </c>
      <c r="C30" t="s">
        <v>30</v>
      </c>
      <c r="D30" t="s">
        <v>45</v>
      </c>
      <c r="E30" t="s">
        <v>60</v>
      </c>
      <c r="F30">
        <v>72</v>
      </c>
      <c r="G30">
        <v>681.23630000000003</v>
      </c>
      <c r="H30">
        <v>174</v>
      </c>
      <c r="I30" t="s">
        <v>66</v>
      </c>
      <c r="J30">
        <v>49049.01</v>
      </c>
      <c r="K30">
        <v>593.80140000000006</v>
      </c>
      <c r="L30" t="s">
        <v>69</v>
      </c>
      <c r="M30">
        <v>745</v>
      </c>
      <c r="N30">
        <v>49760.68</v>
      </c>
      <c r="O30">
        <v>23</v>
      </c>
      <c r="P30" t="s">
        <v>82</v>
      </c>
      <c r="Q30" t="s">
        <v>60</v>
      </c>
      <c r="R30" t="s">
        <v>94</v>
      </c>
    </row>
    <row r="31" spans="1:18" x14ac:dyDescent="0.3">
      <c r="A31" s="1">
        <v>178</v>
      </c>
      <c r="B31" s="2">
        <v>43936</v>
      </c>
      <c r="C31" t="s">
        <v>31</v>
      </c>
      <c r="D31" t="s">
        <v>45</v>
      </c>
      <c r="E31" t="s">
        <v>60</v>
      </c>
      <c r="F31">
        <v>78</v>
      </c>
      <c r="G31">
        <v>683.29820000000007</v>
      </c>
      <c r="H31">
        <v>174</v>
      </c>
      <c r="I31" t="s">
        <v>66</v>
      </c>
      <c r="J31">
        <v>53297.26</v>
      </c>
      <c r="K31">
        <v>593.80140000000006</v>
      </c>
      <c r="L31" t="s">
        <v>69</v>
      </c>
      <c r="M31">
        <v>745</v>
      </c>
      <c r="N31">
        <v>54027.68</v>
      </c>
      <c r="O31">
        <v>23</v>
      </c>
      <c r="P31" t="s">
        <v>82</v>
      </c>
      <c r="Q31" t="s">
        <v>60</v>
      </c>
      <c r="R31" t="s">
        <v>94</v>
      </c>
    </row>
    <row r="32" spans="1:18" x14ac:dyDescent="0.3">
      <c r="A32" s="1">
        <v>80</v>
      </c>
      <c r="B32" s="2">
        <v>43868</v>
      </c>
      <c r="C32" t="s">
        <v>32</v>
      </c>
      <c r="D32" t="s">
        <v>46</v>
      </c>
      <c r="E32" t="s">
        <v>61</v>
      </c>
      <c r="F32">
        <v>400</v>
      </c>
      <c r="G32">
        <v>146.7773</v>
      </c>
      <c r="H32">
        <v>174</v>
      </c>
      <c r="I32" t="s">
        <v>66</v>
      </c>
      <c r="J32">
        <v>58710.91</v>
      </c>
      <c r="K32">
        <v>80.746499999999997</v>
      </c>
      <c r="L32" t="s">
        <v>69</v>
      </c>
      <c r="M32">
        <v>161</v>
      </c>
      <c r="N32">
        <v>59894.25</v>
      </c>
      <c r="O32">
        <v>23</v>
      </c>
      <c r="P32" t="s">
        <v>83</v>
      </c>
      <c r="Q32" t="s">
        <v>61</v>
      </c>
      <c r="R32" t="s">
        <v>95</v>
      </c>
    </row>
    <row r="33" spans="1:18" x14ac:dyDescent="0.3">
      <c r="A33" s="1">
        <v>108</v>
      </c>
      <c r="B33" s="2">
        <v>43879</v>
      </c>
      <c r="C33" t="s">
        <v>22</v>
      </c>
      <c r="D33" t="s">
        <v>47</v>
      </c>
      <c r="E33" t="s">
        <v>62</v>
      </c>
      <c r="F33">
        <v>16</v>
      </c>
      <c r="G33">
        <v>117.8809</v>
      </c>
      <c r="H33">
        <v>174</v>
      </c>
      <c r="I33" t="s">
        <v>66</v>
      </c>
      <c r="J33">
        <v>1886.09</v>
      </c>
      <c r="K33">
        <v>41.591099999999997</v>
      </c>
      <c r="L33" t="s">
        <v>69</v>
      </c>
      <c r="M33">
        <v>127.5</v>
      </c>
      <c r="N33">
        <v>6538.46</v>
      </c>
      <c r="O33">
        <v>23</v>
      </c>
      <c r="P33" t="s">
        <v>84</v>
      </c>
      <c r="Q33" t="s">
        <v>62</v>
      </c>
      <c r="R33" t="s">
        <v>96</v>
      </c>
    </row>
    <row r="34" spans="1:18" x14ac:dyDescent="0.3">
      <c r="A34" s="1">
        <v>398</v>
      </c>
      <c r="B34" s="2">
        <v>43971</v>
      </c>
      <c r="C34" t="s">
        <v>25</v>
      </c>
      <c r="D34" t="s">
        <v>47</v>
      </c>
      <c r="E34" t="s">
        <v>62</v>
      </c>
      <c r="F34">
        <v>284</v>
      </c>
      <c r="G34">
        <v>116.3533</v>
      </c>
      <c r="H34">
        <v>174</v>
      </c>
      <c r="I34" t="s">
        <v>66</v>
      </c>
      <c r="J34">
        <v>33044.35</v>
      </c>
      <c r="K34">
        <v>41.591099999999997</v>
      </c>
      <c r="L34" t="s">
        <v>69</v>
      </c>
      <c r="M34">
        <v>127.5</v>
      </c>
      <c r="N34">
        <v>54492.76</v>
      </c>
      <c r="O34">
        <v>23</v>
      </c>
      <c r="P34" t="s">
        <v>84</v>
      </c>
      <c r="Q34" t="s">
        <v>62</v>
      </c>
      <c r="R34" t="s">
        <v>96</v>
      </c>
    </row>
    <row r="35" spans="1:18" x14ac:dyDescent="0.3">
      <c r="A35" s="1">
        <v>242</v>
      </c>
      <c r="B35" s="2">
        <v>43959</v>
      </c>
      <c r="C35" t="s">
        <v>33</v>
      </c>
      <c r="D35" t="s">
        <v>48</v>
      </c>
      <c r="E35" t="s">
        <v>63</v>
      </c>
      <c r="F35">
        <v>22</v>
      </c>
      <c r="G35">
        <v>145</v>
      </c>
      <c r="H35">
        <v>97</v>
      </c>
      <c r="I35" t="s">
        <v>67</v>
      </c>
      <c r="J35">
        <v>3190</v>
      </c>
      <c r="K35">
        <v>49.503100000000003</v>
      </c>
      <c r="L35" t="s">
        <v>70</v>
      </c>
      <c r="M35">
        <v>145</v>
      </c>
      <c r="N35">
        <v>3433.08</v>
      </c>
      <c r="O35">
        <v>23</v>
      </c>
      <c r="P35" t="s">
        <v>81</v>
      </c>
      <c r="Q35" t="s">
        <v>63</v>
      </c>
      <c r="R35" t="s">
        <v>93</v>
      </c>
    </row>
    <row r="36" spans="1:18" x14ac:dyDescent="0.3">
      <c r="A36" s="1">
        <v>415</v>
      </c>
      <c r="B36" s="2">
        <v>43987</v>
      </c>
      <c r="C36" t="s">
        <v>34</v>
      </c>
      <c r="D36" t="s">
        <v>49</v>
      </c>
      <c r="E36" t="s">
        <v>64</v>
      </c>
      <c r="F36">
        <v>100</v>
      </c>
      <c r="G36">
        <v>116.1219</v>
      </c>
      <c r="H36">
        <v>61</v>
      </c>
      <c r="I36" t="s">
        <v>68</v>
      </c>
      <c r="J36">
        <v>11612.19</v>
      </c>
      <c r="K36">
        <v>46.084200000000003</v>
      </c>
      <c r="L36" t="s">
        <v>71</v>
      </c>
      <c r="M36">
        <v>189</v>
      </c>
      <c r="N36">
        <v>11612.19</v>
      </c>
      <c r="O36">
        <v>23</v>
      </c>
      <c r="P36" t="s">
        <v>85</v>
      </c>
      <c r="Q36" t="s">
        <v>64</v>
      </c>
      <c r="R36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D521D-9A94-4051-A51A-9423CB75E337}">
  <dimension ref="A1:M52"/>
  <sheetViews>
    <sheetView topLeftCell="A25" workbookViewId="0">
      <selection activeCell="E47" sqref="E47"/>
    </sheetView>
  </sheetViews>
  <sheetFormatPr baseColWidth="10" defaultColWidth="8.88671875" defaultRowHeight="14.4" outlineLevelRow="2" x14ac:dyDescent="0.3"/>
  <cols>
    <col min="1" max="1" width="18" customWidth="1"/>
    <col min="2" max="2" width="10.109375" bestFit="1" customWidth="1"/>
    <col min="3" max="3" width="18" bestFit="1" customWidth="1"/>
    <col min="4" max="4" width="52.77734375" bestFit="1" customWidth="1"/>
    <col min="12" max="12" width="42.33203125" bestFit="1" customWidth="1"/>
    <col min="13" max="13" width="52.77734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14</v>
      </c>
      <c r="M1" s="1" t="s">
        <v>15</v>
      </c>
    </row>
    <row r="2" spans="1:13" outlineLevel="2" x14ac:dyDescent="0.3">
      <c r="A2" s="2">
        <v>43964</v>
      </c>
      <c r="B2" t="s">
        <v>17</v>
      </c>
      <c r="C2" t="s">
        <v>35</v>
      </c>
      <c r="D2" t="s">
        <v>50</v>
      </c>
      <c r="E2">
        <v>100</v>
      </c>
      <c r="F2">
        <v>227.8621</v>
      </c>
      <c r="G2" t="s">
        <v>65</v>
      </c>
      <c r="H2">
        <v>22786.21</v>
      </c>
      <c r="I2" t="s">
        <v>69</v>
      </c>
      <c r="J2">
        <v>247.8</v>
      </c>
      <c r="K2">
        <v>482549.52</v>
      </c>
      <c r="L2" t="s">
        <v>72</v>
      </c>
      <c r="M2" t="s">
        <v>50</v>
      </c>
    </row>
    <row r="3" spans="1:13" outlineLevel="2" x14ac:dyDescent="0.3">
      <c r="A3" s="2">
        <v>44068</v>
      </c>
      <c r="B3" t="s">
        <v>18</v>
      </c>
      <c r="C3" t="s">
        <v>35</v>
      </c>
      <c r="D3" t="s">
        <v>50</v>
      </c>
      <c r="E3">
        <v>70</v>
      </c>
      <c r="F3">
        <v>209.1669</v>
      </c>
      <c r="G3" t="s">
        <v>65</v>
      </c>
      <c r="H3">
        <v>14641.68</v>
      </c>
      <c r="I3" t="s">
        <v>69</v>
      </c>
      <c r="J3">
        <v>247.8</v>
      </c>
      <c r="K3">
        <v>213855.84</v>
      </c>
      <c r="L3" t="s">
        <v>72</v>
      </c>
      <c r="M3" t="s">
        <v>50</v>
      </c>
    </row>
    <row r="4" spans="1:13" outlineLevel="2" x14ac:dyDescent="0.3">
      <c r="A4" s="2">
        <v>44133</v>
      </c>
      <c r="B4" t="s">
        <v>19</v>
      </c>
      <c r="C4" t="s">
        <v>35</v>
      </c>
      <c r="D4" t="s">
        <v>50</v>
      </c>
      <c r="E4">
        <v>70</v>
      </c>
      <c r="F4">
        <v>211.30719999999999</v>
      </c>
      <c r="G4" t="s">
        <v>65</v>
      </c>
      <c r="H4">
        <v>14791.51</v>
      </c>
      <c r="I4" t="s">
        <v>69</v>
      </c>
      <c r="J4">
        <v>247.8</v>
      </c>
      <c r="K4">
        <v>351751.58</v>
      </c>
      <c r="L4" t="s">
        <v>72</v>
      </c>
      <c r="M4" t="s">
        <v>50</v>
      </c>
    </row>
    <row r="5" spans="1:13" outlineLevel="1" x14ac:dyDescent="0.3">
      <c r="A5" s="2"/>
      <c r="C5" s="3" t="s">
        <v>98</v>
      </c>
      <c r="E5">
        <f>SUBTOTAL(9,E2:E4)</f>
        <v>240</v>
      </c>
    </row>
    <row r="6" spans="1:13" outlineLevel="2" x14ac:dyDescent="0.3">
      <c r="A6" s="2">
        <v>43964</v>
      </c>
      <c r="B6" t="s">
        <v>17</v>
      </c>
      <c r="C6" t="s">
        <v>36</v>
      </c>
      <c r="D6" t="s">
        <v>51</v>
      </c>
      <c r="E6">
        <v>230</v>
      </c>
      <c r="F6">
        <v>182.98849999999999</v>
      </c>
      <c r="G6" t="s">
        <v>65</v>
      </c>
      <c r="H6">
        <v>42087.360000000001</v>
      </c>
      <c r="I6" t="s">
        <v>69</v>
      </c>
      <c r="J6">
        <v>199</v>
      </c>
      <c r="K6">
        <v>482549.52</v>
      </c>
      <c r="L6" t="s">
        <v>73</v>
      </c>
      <c r="M6" t="s">
        <v>51</v>
      </c>
    </row>
    <row r="7" spans="1:13" outlineLevel="2" x14ac:dyDescent="0.3">
      <c r="A7" s="2">
        <v>44068</v>
      </c>
      <c r="B7" t="s">
        <v>18</v>
      </c>
      <c r="C7" t="s">
        <v>36</v>
      </c>
      <c r="D7" t="s">
        <v>51</v>
      </c>
      <c r="E7">
        <v>100</v>
      </c>
      <c r="F7">
        <v>167.97499999999999</v>
      </c>
      <c r="G7" t="s">
        <v>65</v>
      </c>
      <c r="H7">
        <v>16797.5</v>
      </c>
      <c r="I7" t="s">
        <v>69</v>
      </c>
      <c r="J7">
        <v>199</v>
      </c>
      <c r="K7">
        <v>213855.84</v>
      </c>
      <c r="L7" t="s">
        <v>73</v>
      </c>
      <c r="M7" t="s">
        <v>51</v>
      </c>
    </row>
    <row r="8" spans="1:13" outlineLevel="2" x14ac:dyDescent="0.3">
      <c r="A8" s="2">
        <v>44133</v>
      </c>
      <c r="B8" t="s">
        <v>19</v>
      </c>
      <c r="C8" t="s">
        <v>36</v>
      </c>
      <c r="D8" t="s">
        <v>51</v>
      </c>
      <c r="E8">
        <v>200</v>
      </c>
      <c r="F8">
        <v>169.69390000000001</v>
      </c>
      <c r="G8" t="s">
        <v>65</v>
      </c>
      <c r="H8">
        <v>33938.769999999997</v>
      </c>
      <c r="I8" t="s">
        <v>69</v>
      </c>
      <c r="J8">
        <v>199</v>
      </c>
      <c r="K8">
        <v>351751.58</v>
      </c>
      <c r="L8" t="s">
        <v>73</v>
      </c>
      <c r="M8" t="s">
        <v>51</v>
      </c>
    </row>
    <row r="9" spans="1:13" outlineLevel="1" x14ac:dyDescent="0.3">
      <c r="A9" s="2"/>
      <c r="C9" s="3" t="s">
        <v>99</v>
      </c>
      <c r="E9">
        <f>SUBTOTAL(9,E6:E8)</f>
        <v>530</v>
      </c>
    </row>
    <row r="10" spans="1:13" outlineLevel="2" x14ac:dyDescent="0.3">
      <c r="A10" s="2">
        <v>43964</v>
      </c>
      <c r="B10" t="s">
        <v>17</v>
      </c>
      <c r="C10" t="s">
        <v>37</v>
      </c>
      <c r="D10" t="s">
        <v>52</v>
      </c>
      <c r="E10">
        <v>5</v>
      </c>
      <c r="F10">
        <v>280.45979999999997</v>
      </c>
      <c r="G10" t="s">
        <v>65</v>
      </c>
      <c r="H10">
        <v>1402.3</v>
      </c>
      <c r="I10" t="s">
        <v>69</v>
      </c>
      <c r="J10">
        <v>305</v>
      </c>
      <c r="K10">
        <v>482549.52</v>
      </c>
      <c r="L10" t="s">
        <v>74</v>
      </c>
      <c r="M10" t="s">
        <v>52</v>
      </c>
    </row>
    <row r="11" spans="1:13" outlineLevel="1" x14ac:dyDescent="0.3">
      <c r="A11" s="2"/>
      <c r="C11" s="3" t="s">
        <v>100</v>
      </c>
      <c r="E11">
        <f>SUBTOTAL(9,E10:E10)</f>
        <v>5</v>
      </c>
    </row>
    <row r="12" spans="1:13" outlineLevel="2" x14ac:dyDescent="0.3">
      <c r="A12" s="2">
        <v>43964</v>
      </c>
      <c r="B12" t="s">
        <v>17</v>
      </c>
      <c r="C12" t="s">
        <v>38</v>
      </c>
      <c r="D12" t="s">
        <v>53</v>
      </c>
      <c r="E12">
        <v>400</v>
      </c>
      <c r="F12">
        <v>44.597700000000003</v>
      </c>
      <c r="G12" t="s">
        <v>65</v>
      </c>
      <c r="H12">
        <v>17839.080000000002</v>
      </c>
      <c r="I12" t="s">
        <v>69</v>
      </c>
      <c r="J12">
        <v>48.5</v>
      </c>
      <c r="K12">
        <v>482549.52</v>
      </c>
      <c r="L12" t="s">
        <v>75</v>
      </c>
      <c r="M12" t="s">
        <v>53</v>
      </c>
    </row>
    <row r="13" spans="1:13" outlineLevel="2" x14ac:dyDescent="0.3">
      <c r="A13" s="2">
        <v>44068</v>
      </c>
      <c r="B13" t="s">
        <v>18</v>
      </c>
      <c r="C13" t="s">
        <v>38</v>
      </c>
      <c r="D13" t="s">
        <v>53</v>
      </c>
      <c r="E13">
        <v>200</v>
      </c>
      <c r="F13">
        <v>40.938600000000001</v>
      </c>
      <c r="G13" t="s">
        <v>65</v>
      </c>
      <c r="H13">
        <v>8187.73</v>
      </c>
      <c r="I13" t="s">
        <v>69</v>
      </c>
      <c r="J13">
        <v>48.5</v>
      </c>
      <c r="K13">
        <v>213855.84</v>
      </c>
      <c r="L13" t="s">
        <v>75</v>
      </c>
      <c r="M13" t="s">
        <v>53</v>
      </c>
    </row>
    <row r="14" spans="1:13" outlineLevel="2" x14ac:dyDescent="0.3">
      <c r="A14" s="2">
        <v>44133</v>
      </c>
      <c r="B14" t="s">
        <v>19</v>
      </c>
      <c r="C14" t="s">
        <v>38</v>
      </c>
      <c r="D14" t="s">
        <v>53</v>
      </c>
      <c r="E14">
        <v>220</v>
      </c>
      <c r="F14">
        <v>41.357600000000012</v>
      </c>
      <c r="G14" t="s">
        <v>65</v>
      </c>
      <c r="H14">
        <v>9098.66</v>
      </c>
      <c r="I14" t="s">
        <v>69</v>
      </c>
      <c r="J14">
        <v>48.5</v>
      </c>
      <c r="K14">
        <v>351751.58</v>
      </c>
      <c r="L14" t="s">
        <v>75</v>
      </c>
      <c r="M14" t="s">
        <v>53</v>
      </c>
    </row>
    <row r="15" spans="1:13" outlineLevel="1" x14ac:dyDescent="0.3">
      <c r="A15" s="2"/>
      <c r="C15" s="3" t="s">
        <v>101</v>
      </c>
      <c r="E15">
        <f>SUBTOTAL(9,E12:E14)</f>
        <v>820</v>
      </c>
    </row>
    <row r="16" spans="1:13" outlineLevel="2" x14ac:dyDescent="0.3">
      <c r="A16" s="2">
        <v>44103</v>
      </c>
      <c r="B16" t="s">
        <v>20</v>
      </c>
      <c r="C16" t="s">
        <v>39</v>
      </c>
      <c r="D16" t="s">
        <v>54</v>
      </c>
      <c r="E16">
        <v>120</v>
      </c>
      <c r="F16">
        <v>203</v>
      </c>
      <c r="G16" t="s">
        <v>65</v>
      </c>
      <c r="H16">
        <v>24360</v>
      </c>
      <c r="I16" t="s">
        <v>70</v>
      </c>
      <c r="J16">
        <v>203</v>
      </c>
      <c r="K16">
        <v>54872.52</v>
      </c>
      <c r="L16" t="s">
        <v>76</v>
      </c>
      <c r="M16" t="s">
        <v>54</v>
      </c>
    </row>
    <row r="17" spans="1:13" outlineLevel="2" x14ac:dyDescent="0.3">
      <c r="A17" s="2">
        <v>44130</v>
      </c>
      <c r="B17" t="s">
        <v>21</v>
      </c>
      <c r="C17" t="s">
        <v>39</v>
      </c>
      <c r="D17" t="s">
        <v>54</v>
      </c>
      <c r="E17">
        <v>257</v>
      </c>
      <c r="F17">
        <v>171.22130000000001</v>
      </c>
      <c r="G17" t="s">
        <v>65</v>
      </c>
      <c r="H17">
        <v>44003.88</v>
      </c>
      <c r="I17" t="s">
        <v>69</v>
      </c>
      <c r="J17">
        <v>203</v>
      </c>
      <c r="K17">
        <v>55463.350000000013</v>
      </c>
      <c r="L17" t="s">
        <v>76</v>
      </c>
      <c r="M17" t="s">
        <v>54</v>
      </c>
    </row>
    <row r="18" spans="1:13" outlineLevel="1" x14ac:dyDescent="0.3">
      <c r="A18" s="2"/>
      <c r="C18" s="3" t="s">
        <v>102</v>
      </c>
      <c r="E18">
        <f>SUBTOTAL(9,E16:E17)</f>
        <v>377</v>
      </c>
    </row>
    <row r="19" spans="1:13" outlineLevel="2" x14ac:dyDescent="0.3">
      <c r="A19" s="2">
        <v>44103</v>
      </c>
      <c r="B19" t="s">
        <v>20</v>
      </c>
      <c r="C19" t="s">
        <v>40</v>
      </c>
      <c r="D19" t="s">
        <v>55</v>
      </c>
      <c r="E19">
        <v>117</v>
      </c>
      <c r="F19">
        <v>157.6</v>
      </c>
      <c r="G19" t="s">
        <v>65</v>
      </c>
      <c r="H19">
        <v>18439.2</v>
      </c>
      <c r="I19" t="s">
        <v>70</v>
      </c>
      <c r="J19">
        <v>157.6</v>
      </c>
      <c r="K19">
        <v>54872.52</v>
      </c>
      <c r="L19" t="s">
        <v>77</v>
      </c>
      <c r="M19" t="s">
        <v>55</v>
      </c>
    </row>
    <row r="20" spans="1:13" outlineLevel="1" x14ac:dyDescent="0.3">
      <c r="A20" s="2"/>
      <c r="C20" s="3" t="s">
        <v>103</v>
      </c>
      <c r="E20">
        <f>SUBTOTAL(9,E19:E19)</f>
        <v>117</v>
      </c>
    </row>
    <row r="21" spans="1:13" outlineLevel="2" x14ac:dyDescent="0.3">
      <c r="A21" s="2">
        <v>43964</v>
      </c>
      <c r="B21" t="s">
        <v>17</v>
      </c>
      <c r="C21" t="s">
        <v>41</v>
      </c>
      <c r="D21" t="s">
        <v>56</v>
      </c>
      <c r="E21">
        <v>100</v>
      </c>
      <c r="F21">
        <v>239.63220000000001</v>
      </c>
      <c r="G21" t="s">
        <v>65</v>
      </c>
      <c r="H21">
        <v>23963.22</v>
      </c>
      <c r="I21" t="s">
        <v>69</v>
      </c>
      <c r="J21">
        <v>260.60000000000002</v>
      </c>
      <c r="K21">
        <v>482549.52</v>
      </c>
      <c r="L21" t="s">
        <v>78</v>
      </c>
      <c r="M21" t="s">
        <v>56</v>
      </c>
    </row>
    <row r="22" spans="1:13" outlineLevel="2" x14ac:dyDescent="0.3">
      <c r="A22" s="2">
        <v>44133</v>
      </c>
      <c r="B22" t="s">
        <v>19</v>
      </c>
      <c r="C22" t="s">
        <v>41</v>
      </c>
      <c r="D22" t="s">
        <v>56</v>
      </c>
      <c r="E22">
        <v>100</v>
      </c>
      <c r="F22">
        <v>222.22219999999999</v>
      </c>
      <c r="G22" t="s">
        <v>65</v>
      </c>
      <c r="H22">
        <v>22222.22</v>
      </c>
      <c r="I22" t="s">
        <v>69</v>
      </c>
      <c r="J22">
        <v>260.60000000000002</v>
      </c>
      <c r="K22">
        <v>351751.58</v>
      </c>
      <c r="L22" t="s">
        <v>78</v>
      </c>
      <c r="M22" t="s">
        <v>56</v>
      </c>
    </row>
    <row r="23" spans="1:13" outlineLevel="1" x14ac:dyDescent="0.3">
      <c r="A23" s="2"/>
      <c r="C23" s="3" t="s">
        <v>104</v>
      </c>
      <c r="E23">
        <f>SUBTOTAL(9,E21:E22)</f>
        <v>200</v>
      </c>
    </row>
    <row r="24" spans="1:13" outlineLevel="2" x14ac:dyDescent="0.3">
      <c r="A24" s="2">
        <v>43964</v>
      </c>
      <c r="B24" t="s">
        <v>17</v>
      </c>
      <c r="C24" t="s">
        <v>42</v>
      </c>
      <c r="D24" t="s">
        <v>57</v>
      </c>
      <c r="E24">
        <v>100</v>
      </c>
      <c r="F24">
        <v>195.8621</v>
      </c>
      <c r="G24" t="s">
        <v>65</v>
      </c>
      <c r="H24">
        <v>19586.21</v>
      </c>
      <c r="I24" t="s">
        <v>69</v>
      </c>
      <c r="J24">
        <v>213</v>
      </c>
      <c r="K24">
        <v>482549.52</v>
      </c>
      <c r="L24" t="s">
        <v>79</v>
      </c>
      <c r="M24" t="s">
        <v>57</v>
      </c>
    </row>
    <row r="25" spans="1:13" outlineLevel="2" x14ac:dyDescent="0.3">
      <c r="A25" s="2">
        <v>44133</v>
      </c>
      <c r="B25" t="s">
        <v>19</v>
      </c>
      <c r="C25" t="s">
        <v>42</v>
      </c>
      <c r="D25" t="s">
        <v>57</v>
      </c>
      <c r="E25">
        <v>90</v>
      </c>
      <c r="F25">
        <v>181.63210000000001</v>
      </c>
      <c r="G25" t="s">
        <v>65</v>
      </c>
      <c r="H25">
        <v>16346.89</v>
      </c>
      <c r="I25" t="s">
        <v>69</v>
      </c>
      <c r="J25">
        <v>213</v>
      </c>
      <c r="K25">
        <v>351751.58</v>
      </c>
      <c r="L25" t="s">
        <v>79</v>
      </c>
      <c r="M25" t="s">
        <v>57</v>
      </c>
    </row>
    <row r="26" spans="1:13" outlineLevel="1" x14ac:dyDescent="0.3">
      <c r="A26" s="2"/>
      <c r="C26" s="3" t="s">
        <v>105</v>
      </c>
      <c r="E26">
        <f>SUBTOTAL(9,E24:E25)</f>
        <v>190</v>
      </c>
    </row>
    <row r="27" spans="1:13" outlineLevel="2" x14ac:dyDescent="0.3">
      <c r="A27" s="2">
        <v>43879</v>
      </c>
      <c r="B27" t="s">
        <v>22</v>
      </c>
      <c r="C27" t="s">
        <v>43</v>
      </c>
      <c r="D27" t="s">
        <v>58</v>
      </c>
      <c r="E27">
        <v>15</v>
      </c>
      <c r="F27">
        <v>78.587299999999999</v>
      </c>
      <c r="G27" t="s">
        <v>66</v>
      </c>
      <c r="H27">
        <v>1178.81</v>
      </c>
      <c r="I27" t="s">
        <v>69</v>
      </c>
      <c r="J27">
        <v>85</v>
      </c>
      <c r="K27">
        <v>6538.46</v>
      </c>
      <c r="L27" t="s">
        <v>80</v>
      </c>
      <c r="M27" t="s">
        <v>58</v>
      </c>
    </row>
    <row r="28" spans="1:13" outlineLevel="2" x14ac:dyDescent="0.3">
      <c r="A28" s="2">
        <v>43922</v>
      </c>
      <c r="B28" t="s">
        <v>23</v>
      </c>
      <c r="C28" t="s">
        <v>43</v>
      </c>
      <c r="D28" t="s">
        <v>58</v>
      </c>
      <c r="E28">
        <v>285</v>
      </c>
      <c r="F28">
        <v>77.724900000000005</v>
      </c>
      <c r="G28" t="s">
        <v>66</v>
      </c>
      <c r="H28">
        <v>22151.61</v>
      </c>
      <c r="I28" t="s">
        <v>69</v>
      </c>
      <c r="J28">
        <v>85</v>
      </c>
      <c r="K28">
        <v>22668.41</v>
      </c>
      <c r="L28" t="s">
        <v>80</v>
      </c>
      <c r="M28" t="s">
        <v>58</v>
      </c>
    </row>
    <row r="29" spans="1:13" outlineLevel="2" x14ac:dyDescent="0.3">
      <c r="A29" s="2">
        <v>43930</v>
      </c>
      <c r="B29" t="s">
        <v>24</v>
      </c>
      <c r="C29" t="s">
        <v>43</v>
      </c>
      <c r="D29" t="s">
        <v>58</v>
      </c>
      <c r="E29">
        <v>-27</v>
      </c>
      <c r="F29">
        <v>77.724900000000005</v>
      </c>
      <c r="G29" t="s">
        <v>66</v>
      </c>
      <c r="H29">
        <v>-2098.5700000000002</v>
      </c>
      <c r="I29" t="s">
        <v>69</v>
      </c>
      <c r="J29">
        <v>85</v>
      </c>
      <c r="K29">
        <v>-2098.5700000000002</v>
      </c>
      <c r="L29" t="s">
        <v>80</v>
      </c>
      <c r="M29" t="s">
        <v>58</v>
      </c>
    </row>
    <row r="30" spans="1:13" outlineLevel="2" x14ac:dyDescent="0.3">
      <c r="A30" s="2">
        <v>43971</v>
      </c>
      <c r="B30" t="s">
        <v>25</v>
      </c>
      <c r="C30" t="s">
        <v>43</v>
      </c>
      <c r="D30" t="s">
        <v>58</v>
      </c>
      <c r="E30">
        <v>27</v>
      </c>
      <c r="F30">
        <v>77.568899999999999</v>
      </c>
      <c r="G30" t="s">
        <v>66</v>
      </c>
      <c r="H30">
        <v>2094.36</v>
      </c>
      <c r="I30" t="s">
        <v>69</v>
      </c>
      <c r="J30">
        <v>85</v>
      </c>
      <c r="K30">
        <v>54492.76</v>
      </c>
      <c r="L30" t="s">
        <v>80</v>
      </c>
      <c r="M30" t="s">
        <v>58</v>
      </c>
    </row>
    <row r="31" spans="1:13" outlineLevel="2" x14ac:dyDescent="0.3">
      <c r="A31" s="2">
        <v>44029</v>
      </c>
      <c r="B31" t="s">
        <v>26</v>
      </c>
      <c r="C31" t="s">
        <v>43</v>
      </c>
      <c r="D31" t="s">
        <v>58</v>
      </c>
      <c r="E31">
        <v>300</v>
      </c>
      <c r="F31">
        <v>74.46990000000001</v>
      </c>
      <c r="G31" t="s">
        <v>66</v>
      </c>
      <c r="H31">
        <v>22340.98</v>
      </c>
      <c r="I31" t="s">
        <v>69</v>
      </c>
      <c r="J31">
        <v>85</v>
      </c>
      <c r="K31">
        <v>50983</v>
      </c>
      <c r="L31" t="s">
        <v>80</v>
      </c>
      <c r="M31" t="s">
        <v>58</v>
      </c>
    </row>
    <row r="32" spans="1:13" outlineLevel="2" x14ac:dyDescent="0.3">
      <c r="A32" s="2">
        <v>44133</v>
      </c>
      <c r="B32" t="s">
        <v>27</v>
      </c>
      <c r="C32" t="s">
        <v>43</v>
      </c>
      <c r="D32" t="s">
        <v>58</v>
      </c>
      <c r="E32">
        <v>200</v>
      </c>
      <c r="F32">
        <v>72.482300000000009</v>
      </c>
      <c r="G32" t="s">
        <v>66</v>
      </c>
      <c r="H32">
        <v>14496.46</v>
      </c>
      <c r="I32" t="s">
        <v>69</v>
      </c>
      <c r="J32">
        <v>85</v>
      </c>
      <c r="K32">
        <v>14496.46</v>
      </c>
      <c r="L32" t="s">
        <v>80</v>
      </c>
      <c r="M32" t="s">
        <v>58</v>
      </c>
    </row>
    <row r="33" spans="1:13" outlineLevel="1" x14ac:dyDescent="0.3">
      <c r="A33" s="2"/>
      <c r="C33" s="3" t="s">
        <v>106</v>
      </c>
      <c r="E33">
        <f>SUBTOTAL(9,E27:E32)</f>
        <v>800</v>
      </c>
    </row>
    <row r="34" spans="1:13" outlineLevel="2" x14ac:dyDescent="0.3">
      <c r="A34" s="2">
        <v>43879</v>
      </c>
      <c r="B34" t="s">
        <v>22</v>
      </c>
      <c r="C34" t="s">
        <v>44</v>
      </c>
      <c r="D34" t="s">
        <v>59</v>
      </c>
      <c r="E34">
        <v>22</v>
      </c>
      <c r="F34">
        <v>143.30619999999999</v>
      </c>
      <c r="G34" t="s">
        <v>66</v>
      </c>
      <c r="H34">
        <v>3152.74</v>
      </c>
      <c r="I34" t="s">
        <v>69</v>
      </c>
      <c r="J34">
        <v>155</v>
      </c>
      <c r="K34">
        <v>6538.46</v>
      </c>
      <c r="L34" t="s">
        <v>81</v>
      </c>
      <c r="M34" t="s">
        <v>59</v>
      </c>
    </row>
    <row r="35" spans="1:13" outlineLevel="2" x14ac:dyDescent="0.3">
      <c r="A35" s="2">
        <v>43971</v>
      </c>
      <c r="B35" t="s">
        <v>28</v>
      </c>
      <c r="C35" t="s">
        <v>44</v>
      </c>
      <c r="D35" t="s">
        <v>59</v>
      </c>
      <c r="E35">
        <v>144</v>
      </c>
      <c r="F35">
        <v>141.55250000000001</v>
      </c>
      <c r="G35" t="s">
        <v>66</v>
      </c>
      <c r="H35">
        <v>20383.560000000001</v>
      </c>
      <c r="I35" t="s">
        <v>69</v>
      </c>
      <c r="J35">
        <v>155</v>
      </c>
      <c r="K35">
        <v>21458.45</v>
      </c>
      <c r="L35" t="s">
        <v>81</v>
      </c>
      <c r="M35" t="s">
        <v>59</v>
      </c>
    </row>
    <row r="36" spans="1:13" outlineLevel="2" x14ac:dyDescent="0.3">
      <c r="A36" s="2">
        <v>43971</v>
      </c>
      <c r="B36" t="s">
        <v>25</v>
      </c>
      <c r="C36" t="s">
        <v>44</v>
      </c>
      <c r="D36" t="s">
        <v>59</v>
      </c>
      <c r="E36">
        <v>134</v>
      </c>
      <c r="F36">
        <v>141.44919999999999</v>
      </c>
      <c r="G36" t="s">
        <v>66</v>
      </c>
      <c r="H36">
        <v>18954.189999999999</v>
      </c>
      <c r="I36" t="s">
        <v>69</v>
      </c>
      <c r="J36">
        <v>155</v>
      </c>
      <c r="K36">
        <v>54492.76</v>
      </c>
      <c r="L36" t="s">
        <v>81</v>
      </c>
      <c r="M36" t="s">
        <v>59</v>
      </c>
    </row>
    <row r="37" spans="1:13" outlineLevel="2" x14ac:dyDescent="0.3">
      <c r="A37" s="2">
        <v>44029</v>
      </c>
      <c r="B37" t="s">
        <v>26</v>
      </c>
      <c r="C37" t="s">
        <v>44</v>
      </c>
      <c r="D37" t="s">
        <v>59</v>
      </c>
      <c r="E37">
        <v>200</v>
      </c>
      <c r="F37">
        <v>135.79810000000001</v>
      </c>
      <c r="G37" t="s">
        <v>66</v>
      </c>
      <c r="H37">
        <v>27159.63</v>
      </c>
      <c r="I37" t="s">
        <v>69</v>
      </c>
      <c r="J37">
        <v>155</v>
      </c>
      <c r="K37">
        <v>50983</v>
      </c>
      <c r="L37" t="s">
        <v>81</v>
      </c>
      <c r="M37" t="s">
        <v>59</v>
      </c>
    </row>
    <row r="38" spans="1:13" outlineLevel="2" x14ac:dyDescent="0.3">
      <c r="A38" s="2">
        <v>44088</v>
      </c>
      <c r="B38" t="s">
        <v>29</v>
      </c>
      <c r="C38" t="s">
        <v>44</v>
      </c>
      <c r="D38" t="s">
        <v>59</v>
      </c>
      <c r="E38">
        <v>400</v>
      </c>
      <c r="F38">
        <v>131.65719999999999</v>
      </c>
      <c r="G38" t="s">
        <v>66</v>
      </c>
      <c r="H38">
        <v>52662.87</v>
      </c>
      <c r="I38" t="s">
        <v>69</v>
      </c>
      <c r="J38">
        <v>155</v>
      </c>
      <c r="K38">
        <v>53930.18</v>
      </c>
      <c r="L38" t="s">
        <v>81</v>
      </c>
      <c r="M38" t="s">
        <v>59</v>
      </c>
    </row>
    <row r="39" spans="1:13" outlineLevel="1" x14ac:dyDescent="0.3">
      <c r="A39" s="2"/>
      <c r="C39" s="3" t="s">
        <v>107</v>
      </c>
      <c r="E39">
        <f>SUBTOTAL(9,E34:E38)</f>
        <v>900</v>
      </c>
    </row>
    <row r="40" spans="1:13" outlineLevel="2" x14ac:dyDescent="0.3">
      <c r="A40" s="2">
        <v>43922</v>
      </c>
      <c r="B40" t="s">
        <v>30</v>
      </c>
      <c r="C40" t="s">
        <v>45</v>
      </c>
      <c r="D40" t="s">
        <v>60</v>
      </c>
      <c r="E40">
        <v>72</v>
      </c>
      <c r="F40">
        <v>681.23630000000003</v>
      </c>
      <c r="G40" t="s">
        <v>66</v>
      </c>
      <c r="H40">
        <v>49049.01</v>
      </c>
      <c r="I40" t="s">
        <v>69</v>
      </c>
      <c r="J40">
        <v>745</v>
      </c>
      <c r="K40">
        <v>49760.68</v>
      </c>
      <c r="L40" t="s">
        <v>82</v>
      </c>
      <c r="M40" t="s">
        <v>60</v>
      </c>
    </row>
    <row r="41" spans="1:13" outlineLevel="2" x14ac:dyDescent="0.3">
      <c r="A41" s="2">
        <v>43936</v>
      </c>
      <c r="B41" t="s">
        <v>31</v>
      </c>
      <c r="C41" t="s">
        <v>45</v>
      </c>
      <c r="D41" t="s">
        <v>60</v>
      </c>
      <c r="E41">
        <v>78</v>
      </c>
      <c r="F41">
        <v>683.29820000000007</v>
      </c>
      <c r="G41" t="s">
        <v>66</v>
      </c>
      <c r="H41">
        <v>53297.26</v>
      </c>
      <c r="I41" t="s">
        <v>69</v>
      </c>
      <c r="J41">
        <v>745</v>
      </c>
      <c r="K41">
        <v>54027.68</v>
      </c>
      <c r="L41" t="s">
        <v>82</v>
      </c>
      <c r="M41" t="s">
        <v>60</v>
      </c>
    </row>
    <row r="42" spans="1:13" outlineLevel="1" x14ac:dyDescent="0.3">
      <c r="A42" s="2"/>
      <c r="C42" s="3" t="s">
        <v>108</v>
      </c>
      <c r="E42">
        <f>SUBTOTAL(9,E40:E41)</f>
        <v>150</v>
      </c>
    </row>
    <row r="43" spans="1:13" outlineLevel="2" x14ac:dyDescent="0.3">
      <c r="A43" s="2">
        <v>43868</v>
      </c>
      <c r="B43" t="s">
        <v>32</v>
      </c>
      <c r="C43" t="s">
        <v>46</v>
      </c>
      <c r="D43" t="s">
        <v>61</v>
      </c>
      <c r="E43">
        <v>400</v>
      </c>
      <c r="F43">
        <v>146.7773</v>
      </c>
      <c r="G43" t="s">
        <v>66</v>
      </c>
      <c r="H43">
        <v>58710.91</v>
      </c>
      <c r="I43" t="s">
        <v>69</v>
      </c>
      <c r="J43">
        <v>161</v>
      </c>
      <c r="K43">
        <v>59894.25</v>
      </c>
      <c r="L43" t="s">
        <v>83</v>
      </c>
      <c r="M43" t="s">
        <v>61</v>
      </c>
    </row>
    <row r="44" spans="1:13" outlineLevel="1" x14ac:dyDescent="0.3">
      <c r="A44" s="2"/>
      <c r="C44" s="3" t="s">
        <v>109</v>
      </c>
      <c r="E44">
        <f>SUBTOTAL(9,E43:E43)</f>
        <v>400</v>
      </c>
    </row>
    <row r="45" spans="1:13" outlineLevel="2" x14ac:dyDescent="0.3">
      <c r="A45" s="2">
        <v>43879</v>
      </c>
      <c r="B45" t="s">
        <v>22</v>
      </c>
      <c r="C45" t="s">
        <v>47</v>
      </c>
      <c r="D45" t="s">
        <v>62</v>
      </c>
      <c r="E45">
        <v>16</v>
      </c>
      <c r="F45">
        <v>117.8809</v>
      </c>
      <c r="G45" t="s">
        <v>66</v>
      </c>
      <c r="H45">
        <v>1886.09</v>
      </c>
      <c r="I45" t="s">
        <v>69</v>
      </c>
      <c r="J45">
        <v>127.5</v>
      </c>
      <c r="K45">
        <v>6538.46</v>
      </c>
      <c r="L45" t="s">
        <v>84</v>
      </c>
      <c r="M45" t="s">
        <v>62</v>
      </c>
    </row>
    <row r="46" spans="1:13" outlineLevel="2" x14ac:dyDescent="0.3">
      <c r="A46" s="2">
        <v>43971</v>
      </c>
      <c r="B46" t="s">
        <v>25</v>
      </c>
      <c r="C46" t="s">
        <v>47</v>
      </c>
      <c r="D46" t="s">
        <v>62</v>
      </c>
      <c r="E46">
        <v>284</v>
      </c>
      <c r="F46">
        <v>116.3533</v>
      </c>
      <c r="G46" t="s">
        <v>66</v>
      </c>
      <c r="H46">
        <v>33044.35</v>
      </c>
      <c r="I46" t="s">
        <v>69</v>
      </c>
      <c r="J46">
        <v>127.5</v>
      </c>
      <c r="K46">
        <v>54492.76</v>
      </c>
      <c r="L46" t="s">
        <v>84</v>
      </c>
      <c r="M46" t="s">
        <v>62</v>
      </c>
    </row>
    <row r="47" spans="1:13" outlineLevel="1" x14ac:dyDescent="0.3">
      <c r="A47" s="2"/>
      <c r="C47" s="3" t="s">
        <v>110</v>
      </c>
      <c r="E47">
        <f>SUBTOTAL(9,E45:E46)</f>
        <v>300</v>
      </c>
    </row>
    <row r="48" spans="1:13" outlineLevel="2" x14ac:dyDescent="0.3">
      <c r="A48" s="2">
        <v>43959</v>
      </c>
      <c r="B48" t="s">
        <v>33</v>
      </c>
      <c r="C48" t="s">
        <v>48</v>
      </c>
      <c r="D48" t="s">
        <v>63</v>
      </c>
      <c r="E48">
        <v>22</v>
      </c>
      <c r="F48">
        <v>145</v>
      </c>
      <c r="G48" t="s">
        <v>67</v>
      </c>
      <c r="H48">
        <v>3190</v>
      </c>
      <c r="I48" t="s">
        <v>70</v>
      </c>
      <c r="J48">
        <v>145</v>
      </c>
      <c r="K48">
        <v>3433.08</v>
      </c>
      <c r="L48" t="s">
        <v>81</v>
      </c>
      <c r="M48" t="s">
        <v>63</v>
      </c>
    </row>
    <row r="49" spans="1:13" outlineLevel="1" x14ac:dyDescent="0.3">
      <c r="A49" s="2"/>
      <c r="C49" s="3" t="s">
        <v>111</v>
      </c>
      <c r="E49">
        <f>SUBTOTAL(9,E48:E48)</f>
        <v>22</v>
      </c>
    </row>
    <row r="50" spans="1:13" outlineLevel="2" x14ac:dyDescent="0.3">
      <c r="A50" s="2">
        <v>43987</v>
      </c>
      <c r="B50" t="s">
        <v>34</v>
      </c>
      <c r="C50" t="s">
        <v>49</v>
      </c>
      <c r="D50" t="s">
        <v>64</v>
      </c>
      <c r="E50">
        <v>100</v>
      </c>
      <c r="F50">
        <v>116.1219</v>
      </c>
      <c r="G50" t="s">
        <v>68</v>
      </c>
      <c r="H50">
        <v>11612.19</v>
      </c>
      <c r="I50" t="s">
        <v>71</v>
      </c>
      <c r="J50">
        <v>189</v>
      </c>
      <c r="K50">
        <v>11612.19</v>
      </c>
      <c r="L50" t="s">
        <v>85</v>
      </c>
      <c r="M50" t="s">
        <v>64</v>
      </c>
    </row>
    <row r="51" spans="1:13" outlineLevel="1" x14ac:dyDescent="0.3">
      <c r="A51" s="2"/>
      <c r="C51" s="3" t="s">
        <v>112</v>
      </c>
      <c r="E51">
        <f>SUBTOTAL(9,E50:E50)</f>
        <v>100</v>
      </c>
    </row>
    <row r="52" spans="1:13" x14ac:dyDescent="0.3">
      <c r="A52" s="2"/>
      <c r="C52" s="3" t="s">
        <v>113</v>
      </c>
      <c r="E52">
        <f>SUBTOTAL(9,E2:E50)</f>
        <v>5151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3161-B379-475D-B73E-2C40F2AFFF88}">
  <dimension ref="A1:J16"/>
  <sheetViews>
    <sheetView workbookViewId="0">
      <selection sqref="A1:XFD1048576"/>
    </sheetView>
  </sheetViews>
  <sheetFormatPr baseColWidth="10" defaultColWidth="8.88671875" defaultRowHeight="14.4" x14ac:dyDescent="0.3"/>
  <cols>
    <col min="1" max="1" width="18" customWidth="1"/>
    <col min="2" max="2" width="10.109375" bestFit="1" customWidth="1"/>
    <col min="3" max="3" width="18" bestFit="1" customWidth="1"/>
    <col min="4" max="4" width="52.77734375" bestFit="1" customWidth="1"/>
    <col min="5" max="5" width="8.33203125" bestFit="1" customWidth="1"/>
    <col min="6" max="6" width="28.88671875" bestFit="1" customWidth="1"/>
    <col min="7" max="7" width="33.44140625" bestFit="1" customWidth="1"/>
    <col min="8" max="8" width="11.5546875" style="5" bestFit="1" customWidth="1"/>
    <col min="9" max="9" width="16.5546875" customWidth="1"/>
    <col min="10" max="10" width="42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7</v>
      </c>
      <c r="H1" s="4" t="s">
        <v>8</v>
      </c>
      <c r="I1" s="1" t="s">
        <v>10</v>
      </c>
      <c r="J1" s="1" t="s">
        <v>14</v>
      </c>
    </row>
    <row r="2" spans="1:10" x14ac:dyDescent="0.3">
      <c r="A2" s="2">
        <v>43964</v>
      </c>
      <c r="B2" t="s">
        <v>17</v>
      </c>
      <c r="C2" t="s">
        <v>35</v>
      </c>
      <c r="D2" t="s">
        <v>50</v>
      </c>
      <c r="E2">
        <v>240</v>
      </c>
      <c r="F2">
        <v>247.8</v>
      </c>
      <c r="G2" t="s">
        <v>65</v>
      </c>
      <c r="H2" s="5">
        <f>E2*F2</f>
        <v>59472</v>
      </c>
      <c r="I2" t="s">
        <v>69</v>
      </c>
      <c r="J2" t="s">
        <v>72</v>
      </c>
    </row>
    <row r="3" spans="1:10" x14ac:dyDescent="0.3">
      <c r="A3" s="2">
        <v>43964</v>
      </c>
      <c r="B3" t="s">
        <v>17</v>
      </c>
      <c r="C3" t="s">
        <v>36</v>
      </c>
      <c r="D3" t="s">
        <v>51</v>
      </c>
      <c r="E3">
        <v>530</v>
      </c>
      <c r="F3">
        <v>199</v>
      </c>
      <c r="G3" t="s">
        <v>65</v>
      </c>
      <c r="H3" s="5">
        <f t="shared" ref="H3:H16" si="0">E3*F3</f>
        <v>105470</v>
      </c>
      <c r="I3" t="s">
        <v>69</v>
      </c>
      <c r="J3" t="s">
        <v>73</v>
      </c>
    </row>
    <row r="4" spans="1:10" x14ac:dyDescent="0.3">
      <c r="A4" s="2">
        <v>43964</v>
      </c>
      <c r="B4" t="s">
        <v>17</v>
      </c>
      <c r="C4" t="s">
        <v>37</v>
      </c>
      <c r="D4" t="s">
        <v>52</v>
      </c>
      <c r="E4">
        <v>5</v>
      </c>
      <c r="F4">
        <v>305</v>
      </c>
      <c r="G4" t="s">
        <v>65</v>
      </c>
      <c r="H4" s="5">
        <f t="shared" si="0"/>
        <v>1525</v>
      </c>
      <c r="I4" t="s">
        <v>69</v>
      </c>
      <c r="J4" t="s">
        <v>74</v>
      </c>
    </row>
    <row r="5" spans="1:10" x14ac:dyDescent="0.3">
      <c r="A5" s="2">
        <v>43964</v>
      </c>
      <c r="B5" t="s">
        <v>17</v>
      </c>
      <c r="C5" t="s">
        <v>38</v>
      </c>
      <c r="D5" t="s">
        <v>53</v>
      </c>
      <c r="E5">
        <v>820</v>
      </c>
      <c r="F5">
        <v>48.5</v>
      </c>
      <c r="G5" t="s">
        <v>65</v>
      </c>
      <c r="H5" s="5">
        <f t="shared" si="0"/>
        <v>39770</v>
      </c>
      <c r="I5" t="s">
        <v>69</v>
      </c>
      <c r="J5" t="s">
        <v>75</v>
      </c>
    </row>
    <row r="6" spans="1:10" x14ac:dyDescent="0.3">
      <c r="A6" s="2">
        <v>44103</v>
      </c>
      <c r="B6" t="s">
        <v>20</v>
      </c>
      <c r="C6" t="s">
        <v>39</v>
      </c>
      <c r="D6" t="s">
        <v>54</v>
      </c>
      <c r="E6">
        <v>377</v>
      </c>
      <c r="F6">
        <v>203</v>
      </c>
      <c r="G6" t="s">
        <v>65</v>
      </c>
      <c r="H6" s="5">
        <f t="shared" si="0"/>
        <v>76531</v>
      </c>
      <c r="I6" t="s">
        <v>70</v>
      </c>
      <c r="J6" t="s">
        <v>76</v>
      </c>
    </row>
    <row r="7" spans="1:10" x14ac:dyDescent="0.3">
      <c r="A7" s="2">
        <v>44103</v>
      </c>
      <c r="B7" t="s">
        <v>20</v>
      </c>
      <c r="C7" t="s">
        <v>40</v>
      </c>
      <c r="D7" t="s">
        <v>55</v>
      </c>
      <c r="E7">
        <v>117</v>
      </c>
      <c r="F7">
        <v>157.6</v>
      </c>
      <c r="G7" t="s">
        <v>65</v>
      </c>
      <c r="H7" s="5">
        <f t="shared" si="0"/>
        <v>18439.2</v>
      </c>
      <c r="I7" t="s">
        <v>70</v>
      </c>
      <c r="J7" t="s">
        <v>77</v>
      </c>
    </row>
    <row r="8" spans="1:10" x14ac:dyDescent="0.3">
      <c r="A8" s="2">
        <v>43964</v>
      </c>
      <c r="B8" t="s">
        <v>17</v>
      </c>
      <c r="C8" t="s">
        <v>41</v>
      </c>
      <c r="D8" t="s">
        <v>56</v>
      </c>
      <c r="E8">
        <v>200</v>
      </c>
      <c r="F8">
        <v>260.60000000000002</v>
      </c>
      <c r="G8" t="s">
        <v>65</v>
      </c>
      <c r="H8" s="5">
        <f t="shared" si="0"/>
        <v>52120.000000000007</v>
      </c>
      <c r="I8" t="s">
        <v>69</v>
      </c>
      <c r="J8" t="s">
        <v>78</v>
      </c>
    </row>
    <row r="9" spans="1:10" x14ac:dyDescent="0.3">
      <c r="A9" s="2">
        <v>43964</v>
      </c>
      <c r="B9" t="s">
        <v>17</v>
      </c>
      <c r="C9" t="s">
        <v>42</v>
      </c>
      <c r="D9" t="s">
        <v>57</v>
      </c>
      <c r="E9">
        <v>190</v>
      </c>
      <c r="F9">
        <v>213</v>
      </c>
      <c r="G9" t="s">
        <v>65</v>
      </c>
      <c r="H9" s="5">
        <f t="shared" si="0"/>
        <v>40470</v>
      </c>
      <c r="I9" t="s">
        <v>69</v>
      </c>
      <c r="J9" t="s">
        <v>79</v>
      </c>
    </row>
    <row r="10" spans="1:10" x14ac:dyDescent="0.3">
      <c r="A10" s="2">
        <v>43879</v>
      </c>
      <c r="B10" t="s">
        <v>22</v>
      </c>
      <c r="C10" t="s">
        <v>43</v>
      </c>
      <c r="D10" t="s">
        <v>58</v>
      </c>
      <c r="E10">
        <v>800</v>
      </c>
      <c r="F10">
        <v>85</v>
      </c>
      <c r="G10" t="s">
        <v>66</v>
      </c>
      <c r="H10" s="5">
        <f t="shared" si="0"/>
        <v>68000</v>
      </c>
      <c r="I10" t="s">
        <v>69</v>
      </c>
      <c r="J10" t="s">
        <v>80</v>
      </c>
    </row>
    <row r="11" spans="1:10" x14ac:dyDescent="0.3">
      <c r="A11" s="2">
        <v>43879</v>
      </c>
      <c r="B11" t="s">
        <v>22</v>
      </c>
      <c r="C11" t="s">
        <v>44</v>
      </c>
      <c r="D11" t="s">
        <v>59</v>
      </c>
      <c r="E11">
        <v>900</v>
      </c>
      <c r="F11">
        <v>155</v>
      </c>
      <c r="G11" t="s">
        <v>66</v>
      </c>
      <c r="H11" s="5">
        <f t="shared" si="0"/>
        <v>139500</v>
      </c>
      <c r="I11" t="s">
        <v>69</v>
      </c>
      <c r="J11" t="s">
        <v>81</v>
      </c>
    </row>
    <row r="12" spans="1:10" x14ac:dyDescent="0.3">
      <c r="A12" s="2">
        <v>43922</v>
      </c>
      <c r="B12" t="s">
        <v>30</v>
      </c>
      <c r="C12" t="s">
        <v>45</v>
      </c>
      <c r="D12" t="s">
        <v>60</v>
      </c>
      <c r="E12">
        <v>150</v>
      </c>
      <c r="F12">
        <v>745</v>
      </c>
      <c r="G12" t="s">
        <v>66</v>
      </c>
      <c r="H12" s="5">
        <f t="shared" si="0"/>
        <v>111750</v>
      </c>
      <c r="I12" t="s">
        <v>69</v>
      </c>
      <c r="J12" t="s">
        <v>82</v>
      </c>
    </row>
    <row r="13" spans="1:10" x14ac:dyDescent="0.3">
      <c r="A13" s="2">
        <v>43868</v>
      </c>
      <c r="B13" t="s">
        <v>32</v>
      </c>
      <c r="C13" t="s">
        <v>46</v>
      </c>
      <c r="D13" t="s">
        <v>61</v>
      </c>
      <c r="E13">
        <v>400</v>
      </c>
      <c r="F13">
        <v>161</v>
      </c>
      <c r="G13" t="s">
        <v>66</v>
      </c>
      <c r="H13" s="5">
        <f t="shared" si="0"/>
        <v>64400</v>
      </c>
      <c r="I13" t="s">
        <v>69</v>
      </c>
      <c r="J13" t="s">
        <v>83</v>
      </c>
    </row>
    <row r="14" spans="1:10" x14ac:dyDescent="0.3">
      <c r="A14" s="2">
        <v>43879</v>
      </c>
      <c r="B14" t="s">
        <v>22</v>
      </c>
      <c r="C14" t="s">
        <v>47</v>
      </c>
      <c r="D14" t="s">
        <v>62</v>
      </c>
      <c r="E14">
        <v>300</v>
      </c>
      <c r="F14">
        <v>127.5</v>
      </c>
      <c r="G14" t="s">
        <v>66</v>
      </c>
      <c r="H14" s="5">
        <f t="shared" si="0"/>
        <v>38250</v>
      </c>
      <c r="I14" t="s">
        <v>69</v>
      </c>
      <c r="J14" t="s">
        <v>84</v>
      </c>
    </row>
    <row r="15" spans="1:10" x14ac:dyDescent="0.3">
      <c r="A15" s="2">
        <v>43959</v>
      </c>
      <c r="B15" t="s">
        <v>33</v>
      </c>
      <c r="C15" t="s">
        <v>48</v>
      </c>
      <c r="D15" t="s">
        <v>63</v>
      </c>
      <c r="E15">
        <v>22</v>
      </c>
      <c r="F15">
        <v>145</v>
      </c>
      <c r="G15" t="s">
        <v>67</v>
      </c>
      <c r="H15" s="5">
        <f t="shared" si="0"/>
        <v>3190</v>
      </c>
      <c r="I15" t="s">
        <v>70</v>
      </c>
      <c r="J15" t="s">
        <v>81</v>
      </c>
    </row>
    <row r="16" spans="1:10" x14ac:dyDescent="0.3">
      <c r="A16" s="2">
        <v>43987</v>
      </c>
      <c r="B16" t="s">
        <v>34</v>
      </c>
      <c r="C16" t="s">
        <v>49</v>
      </c>
      <c r="D16" t="s">
        <v>64</v>
      </c>
      <c r="E16">
        <v>100</v>
      </c>
      <c r="F16">
        <v>189</v>
      </c>
      <c r="G16" t="s">
        <v>68</v>
      </c>
      <c r="H16" s="5">
        <f t="shared" si="0"/>
        <v>18900</v>
      </c>
      <c r="I16" t="s">
        <v>71</v>
      </c>
      <c r="J16" t="s">
        <v>85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8A7F-0991-422E-8197-2311C64BCF64}">
  <dimension ref="A1:N16"/>
  <sheetViews>
    <sheetView tabSelected="1" workbookViewId="0">
      <selection activeCell="A2" sqref="A2"/>
    </sheetView>
  </sheetViews>
  <sheetFormatPr baseColWidth="10" defaultColWidth="8.88671875" defaultRowHeight="14.4" x14ac:dyDescent="0.3"/>
  <cols>
    <col min="1" max="1" width="18" bestFit="1" customWidth="1"/>
    <col min="2" max="2" width="52.77734375" bestFit="1" customWidth="1"/>
    <col min="3" max="3" width="8.33203125" bestFit="1" customWidth="1"/>
    <col min="4" max="4" width="28.88671875" bestFit="1" customWidth="1"/>
    <col min="5" max="5" width="33.44140625" bestFit="1" customWidth="1"/>
    <col min="6" max="6" width="6.44140625" customWidth="1"/>
    <col min="7" max="7" width="8.109375" customWidth="1"/>
    <col min="8" max="8" width="12.109375" bestFit="1" customWidth="1"/>
    <col min="9" max="9" width="9.77734375" bestFit="1" customWidth="1"/>
    <col min="10" max="10" width="9.77734375" customWidth="1"/>
    <col min="11" max="11" width="11.5546875" style="5" bestFit="1" customWidth="1"/>
    <col min="12" max="12" width="16.5546875" customWidth="1"/>
    <col min="13" max="13" width="42.33203125" bestFit="1" customWidth="1"/>
  </cols>
  <sheetData>
    <row r="1" spans="1:14" x14ac:dyDescent="0.3">
      <c r="A1" s="1" t="s">
        <v>2</v>
      </c>
      <c r="B1" s="1" t="s">
        <v>3</v>
      </c>
      <c r="C1" s="1" t="s">
        <v>4</v>
      </c>
      <c r="D1" s="1" t="s">
        <v>11</v>
      </c>
      <c r="E1" s="1" t="s">
        <v>7</v>
      </c>
      <c r="F1" s="1" t="s">
        <v>114</v>
      </c>
      <c r="G1" s="1" t="s">
        <v>116</v>
      </c>
      <c r="H1" s="1" t="s">
        <v>115</v>
      </c>
      <c r="I1" s="1" t="s">
        <v>117</v>
      </c>
      <c r="J1" s="1" t="s">
        <v>118</v>
      </c>
      <c r="K1" s="4" t="s">
        <v>8</v>
      </c>
      <c r="L1" s="1" t="s">
        <v>10</v>
      </c>
      <c r="M1" s="1" t="s">
        <v>14</v>
      </c>
      <c r="N1" s="6" t="s">
        <v>119</v>
      </c>
    </row>
    <row r="2" spans="1:14" x14ac:dyDescent="0.3">
      <c r="A2" t="s">
        <v>35</v>
      </c>
      <c r="B2" t="s">
        <v>50</v>
      </c>
      <c r="C2">
        <v>240</v>
      </c>
      <c r="D2">
        <v>247.8</v>
      </c>
      <c r="E2" t="s">
        <v>65</v>
      </c>
      <c r="F2">
        <v>52.1</v>
      </c>
      <c r="G2">
        <v>33.85</v>
      </c>
      <c r="H2">
        <v>10.16</v>
      </c>
      <c r="I2">
        <f t="shared" ref="I2:I7" si="0">F2-H2</f>
        <v>41.94</v>
      </c>
      <c r="K2" s="5">
        <f>C2*D2</f>
        <v>59472</v>
      </c>
      <c r="L2" t="s">
        <v>69</v>
      </c>
      <c r="M2" t="s">
        <v>72</v>
      </c>
    </row>
    <row r="3" spans="1:14" x14ac:dyDescent="0.3">
      <c r="A3" t="s">
        <v>36</v>
      </c>
      <c r="B3" t="s">
        <v>51</v>
      </c>
      <c r="C3">
        <v>530</v>
      </c>
      <c r="D3">
        <v>199</v>
      </c>
      <c r="E3" t="s">
        <v>65</v>
      </c>
      <c r="F3">
        <v>31.1</v>
      </c>
      <c r="G3">
        <v>28.14</v>
      </c>
      <c r="H3">
        <v>8.44</v>
      </c>
      <c r="I3">
        <f t="shared" si="0"/>
        <v>22.660000000000004</v>
      </c>
      <c r="K3" s="5">
        <f t="shared" ref="K3:K16" si="1">C3*D3</f>
        <v>105470</v>
      </c>
      <c r="L3" t="s">
        <v>69</v>
      </c>
      <c r="M3" t="s">
        <v>73</v>
      </c>
    </row>
    <row r="4" spans="1:14" x14ac:dyDescent="0.3">
      <c r="A4" t="s">
        <v>37</v>
      </c>
      <c r="B4" t="s">
        <v>52</v>
      </c>
      <c r="C4">
        <v>5</v>
      </c>
      <c r="D4">
        <v>305</v>
      </c>
      <c r="E4" t="s">
        <v>65</v>
      </c>
      <c r="F4">
        <v>81.66</v>
      </c>
      <c r="G4">
        <v>47.3</v>
      </c>
      <c r="H4">
        <v>14.2</v>
      </c>
      <c r="I4">
        <f t="shared" si="0"/>
        <v>67.459999999999994</v>
      </c>
      <c r="K4" s="5">
        <f t="shared" si="1"/>
        <v>1525</v>
      </c>
      <c r="L4" t="s">
        <v>69</v>
      </c>
      <c r="M4" t="s">
        <v>74</v>
      </c>
    </row>
    <row r="5" spans="1:14" x14ac:dyDescent="0.3">
      <c r="A5" t="s">
        <v>38</v>
      </c>
      <c r="B5" t="s">
        <v>53</v>
      </c>
      <c r="C5">
        <v>820</v>
      </c>
      <c r="D5">
        <v>48.5</v>
      </c>
      <c r="E5" t="s">
        <v>65</v>
      </c>
      <c r="F5">
        <v>34.36</v>
      </c>
      <c r="G5">
        <v>16</v>
      </c>
      <c r="H5">
        <v>4.8</v>
      </c>
      <c r="I5">
        <f t="shared" si="0"/>
        <v>29.56</v>
      </c>
      <c r="K5" s="5">
        <f t="shared" si="1"/>
        <v>39770</v>
      </c>
      <c r="L5" t="s">
        <v>69</v>
      </c>
      <c r="M5" t="s">
        <v>75</v>
      </c>
    </row>
    <row r="6" spans="1:14" x14ac:dyDescent="0.3">
      <c r="A6" t="s">
        <v>39</v>
      </c>
      <c r="B6" t="s">
        <v>54</v>
      </c>
      <c r="C6">
        <v>377</v>
      </c>
      <c r="D6">
        <v>203</v>
      </c>
      <c r="E6" t="s">
        <v>65</v>
      </c>
      <c r="F6">
        <v>52.1</v>
      </c>
      <c r="G6">
        <v>33.85</v>
      </c>
      <c r="H6">
        <v>10.16</v>
      </c>
      <c r="I6">
        <f t="shared" si="0"/>
        <v>41.94</v>
      </c>
      <c r="K6" s="5">
        <f t="shared" si="1"/>
        <v>76531</v>
      </c>
      <c r="L6" t="s">
        <v>69</v>
      </c>
      <c r="M6" t="s">
        <v>76</v>
      </c>
    </row>
    <row r="7" spans="1:14" x14ac:dyDescent="0.3">
      <c r="A7" t="s">
        <v>40</v>
      </c>
      <c r="B7" t="s">
        <v>55</v>
      </c>
      <c r="C7">
        <v>117</v>
      </c>
      <c r="D7">
        <v>157.6</v>
      </c>
      <c r="E7" t="s">
        <v>65</v>
      </c>
      <c r="F7">
        <v>29.91</v>
      </c>
      <c r="G7">
        <v>28.14</v>
      </c>
      <c r="H7">
        <v>8.44</v>
      </c>
      <c r="I7">
        <f t="shared" si="0"/>
        <v>21.47</v>
      </c>
      <c r="K7" s="5">
        <f t="shared" si="1"/>
        <v>18439.2</v>
      </c>
      <c r="L7" t="s">
        <v>69</v>
      </c>
      <c r="M7" t="s">
        <v>77</v>
      </c>
    </row>
    <row r="8" spans="1:14" x14ac:dyDescent="0.3">
      <c r="A8" t="s">
        <v>41</v>
      </c>
      <c r="B8" t="s">
        <v>56</v>
      </c>
      <c r="C8">
        <v>200</v>
      </c>
      <c r="D8">
        <v>260.60000000000002</v>
      </c>
      <c r="E8" t="s">
        <v>65</v>
      </c>
      <c r="F8">
        <v>41.86</v>
      </c>
      <c r="G8">
        <v>33.85</v>
      </c>
      <c r="H8">
        <v>10.16</v>
      </c>
      <c r="I8">
        <f>F8-H8</f>
        <v>31.7</v>
      </c>
      <c r="K8" s="5">
        <f t="shared" si="1"/>
        <v>52120.000000000007</v>
      </c>
      <c r="L8" t="s">
        <v>69</v>
      </c>
      <c r="M8" t="s">
        <v>78</v>
      </c>
    </row>
    <row r="9" spans="1:14" x14ac:dyDescent="0.3">
      <c r="A9" t="s">
        <v>42</v>
      </c>
      <c r="B9" t="s">
        <v>57</v>
      </c>
      <c r="C9">
        <v>190</v>
      </c>
      <c r="D9">
        <v>213</v>
      </c>
      <c r="E9" t="s">
        <v>65</v>
      </c>
      <c r="F9">
        <v>40.159999999999997</v>
      </c>
      <c r="G9">
        <v>33.85</v>
      </c>
      <c r="H9">
        <v>10.16</v>
      </c>
      <c r="I9">
        <f t="shared" ref="I9:I16" si="2">F9-H9</f>
        <v>29.999999999999996</v>
      </c>
      <c r="K9" s="5">
        <f t="shared" si="1"/>
        <v>40470</v>
      </c>
      <c r="L9" t="s">
        <v>69</v>
      </c>
      <c r="M9" t="s">
        <v>79</v>
      </c>
      <c r="N9" s="5">
        <f>SUM(K2:K9)</f>
        <v>393797.2</v>
      </c>
    </row>
    <row r="10" spans="1:14" x14ac:dyDescent="0.3">
      <c r="A10" t="s">
        <v>43</v>
      </c>
      <c r="B10" t="s">
        <v>58</v>
      </c>
      <c r="C10">
        <v>800</v>
      </c>
      <c r="D10">
        <v>85</v>
      </c>
      <c r="E10" t="s">
        <v>66</v>
      </c>
      <c r="F10">
        <v>18.489999999999998</v>
      </c>
      <c r="G10">
        <v>10.45</v>
      </c>
      <c r="H10">
        <v>3.14</v>
      </c>
      <c r="I10">
        <f t="shared" si="2"/>
        <v>15.349999999999998</v>
      </c>
      <c r="K10" s="5">
        <f t="shared" si="1"/>
        <v>68000</v>
      </c>
      <c r="L10" t="s">
        <v>69</v>
      </c>
      <c r="M10" t="s">
        <v>80</v>
      </c>
    </row>
    <row r="11" spans="1:14" x14ac:dyDescent="0.3">
      <c r="A11" t="s">
        <v>44</v>
      </c>
      <c r="B11" t="s">
        <v>59</v>
      </c>
      <c r="C11">
        <v>900</v>
      </c>
      <c r="D11">
        <v>155</v>
      </c>
      <c r="E11" t="s">
        <v>66</v>
      </c>
      <c r="F11">
        <v>48.76</v>
      </c>
      <c r="G11">
        <v>11.45</v>
      </c>
      <c r="H11">
        <v>3.44</v>
      </c>
      <c r="I11">
        <f t="shared" si="2"/>
        <v>45.32</v>
      </c>
      <c r="K11" s="5">
        <f t="shared" si="1"/>
        <v>139500</v>
      </c>
      <c r="L11" t="s">
        <v>69</v>
      </c>
      <c r="M11" t="s">
        <v>81</v>
      </c>
    </row>
    <row r="12" spans="1:14" x14ac:dyDescent="0.3">
      <c r="A12" t="s">
        <v>45</v>
      </c>
      <c r="B12" t="s">
        <v>60</v>
      </c>
      <c r="C12">
        <v>150</v>
      </c>
      <c r="D12">
        <v>745</v>
      </c>
      <c r="E12" t="s">
        <v>66</v>
      </c>
      <c r="F12">
        <v>594.45000000000005</v>
      </c>
      <c r="G12">
        <v>227.22</v>
      </c>
      <c r="H12">
        <v>70.48</v>
      </c>
      <c r="I12">
        <f t="shared" si="2"/>
        <v>523.97</v>
      </c>
      <c r="K12" s="5">
        <f t="shared" si="1"/>
        <v>111750</v>
      </c>
      <c r="L12" t="s">
        <v>69</v>
      </c>
      <c r="M12" t="s">
        <v>82</v>
      </c>
    </row>
    <row r="13" spans="1:14" x14ac:dyDescent="0.3">
      <c r="A13" t="s">
        <v>46</v>
      </c>
      <c r="B13" t="s">
        <v>61</v>
      </c>
      <c r="C13">
        <v>400</v>
      </c>
      <c r="D13">
        <v>161</v>
      </c>
      <c r="E13" t="s">
        <v>66</v>
      </c>
      <c r="F13">
        <v>78.95</v>
      </c>
      <c r="G13">
        <v>36.58</v>
      </c>
      <c r="H13">
        <v>10.97</v>
      </c>
      <c r="I13">
        <f t="shared" si="2"/>
        <v>67.98</v>
      </c>
      <c r="K13" s="5">
        <f t="shared" si="1"/>
        <v>64400</v>
      </c>
      <c r="L13" t="s">
        <v>69</v>
      </c>
      <c r="M13" t="s">
        <v>83</v>
      </c>
    </row>
    <row r="14" spans="1:14" x14ac:dyDescent="0.3">
      <c r="A14" t="s">
        <v>47</v>
      </c>
      <c r="B14" t="s">
        <v>62</v>
      </c>
      <c r="C14">
        <v>300</v>
      </c>
      <c r="D14">
        <v>127.5</v>
      </c>
      <c r="E14" t="s">
        <v>66</v>
      </c>
      <c r="F14">
        <v>44.81</v>
      </c>
      <c r="G14">
        <v>33.85</v>
      </c>
      <c r="H14">
        <v>10.16</v>
      </c>
      <c r="I14">
        <f t="shared" si="2"/>
        <v>34.650000000000006</v>
      </c>
      <c r="K14" s="5">
        <f t="shared" si="1"/>
        <v>38250</v>
      </c>
      <c r="L14" t="s">
        <v>69</v>
      </c>
      <c r="M14" t="s">
        <v>84</v>
      </c>
      <c r="N14" s="5">
        <f>SUM(K10:K14)</f>
        <v>421900</v>
      </c>
    </row>
    <row r="15" spans="1:14" x14ac:dyDescent="0.3">
      <c r="A15" t="s">
        <v>48</v>
      </c>
      <c r="B15" t="s">
        <v>63</v>
      </c>
      <c r="C15">
        <v>22</v>
      </c>
      <c r="D15">
        <v>145</v>
      </c>
      <c r="E15" t="s">
        <v>67</v>
      </c>
      <c r="I15">
        <f t="shared" si="2"/>
        <v>0</v>
      </c>
      <c r="K15" s="5">
        <f t="shared" si="1"/>
        <v>3190</v>
      </c>
      <c r="L15" t="s">
        <v>70</v>
      </c>
      <c r="M15" t="s">
        <v>81</v>
      </c>
      <c r="N15" s="5">
        <f>K15</f>
        <v>3190</v>
      </c>
    </row>
    <row r="16" spans="1:14" x14ac:dyDescent="0.3">
      <c r="A16" t="s">
        <v>49</v>
      </c>
      <c r="B16" t="s">
        <v>64</v>
      </c>
      <c r="C16">
        <v>100</v>
      </c>
      <c r="D16">
        <v>189</v>
      </c>
      <c r="E16" t="s">
        <v>68</v>
      </c>
      <c r="F16">
        <v>47.06</v>
      </c>
      <c r="G16">
        <v>11.45</v>
      </c>
      <c r="H16">
        <v>3.44</v>
      </c>
      <c r="I16">
        <f t="shared" si="2"/>
        <v>43.620000000000005</v>
      </c>
      <c r="K16" s="5">
        <f t="shared" si="1"/>
        <v>18900</v>
      </c>
      <c r="L16" t="s">
        <v>71</v>
      </c>
      <c r="M16" t="s">
        <v>85</v>
      </c>
      <c r="N16" s="5">
        <f>K16</f>
        <v>18900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MANUEL PAZ SALINAS</cp:lastModifiedBy>
  <dcterms:created xsi:type="dcterms:W3CDTF">2020-11-09T23:05:54Z</dcterms:created>
  <dcterms:modified xsi:type="dcterms:W3CDTF">2020-11-10T09:52:18Z</dcterms:modified>
</cp:coreProperties>
</file>