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schoolwork\ComputerScience\SenioProject\RHAwebsite\Senior Project\resources\forms\"/>
    </mc:Choice>
  </mc:AlternateContent>
  <bookViews>
    <workbookView xWindow="12600" yWindow="348" windowWidth="2760" windowHeight="6900"/>
  </bookViews>
  <sheets>
    <sheet name="sheet1" sheetId="2" r:id="rId1"/>
  </sheets>
  <definedNames>
    <definedName name="_xlnm.Print_Area" localSheetId="0">sheet1!$A$1:$L$40</definedName>
  </definedNames>
  <calcPr calcId="152511" concurrentCalc="0"/>
</workbook>
</file>

<file path=xl/calcChain.xml><?xml version="1.0" encoding="utf-8"?>
<calcChain xmlns="http://schemas.openxmlformats.org/spreadsheetml/2006/main">
  <c r="P15" i="2" l="1"/>
  <c r="P13" i="2"/>
  <c r="B36" i="2"/>
  <c r="A5" i="2"/>
  <c r="A32" i="2"/>
  <c r="L11" i="2"/>
  <c r="A25" i="2"/>
  <c r="B38" i="2"/>
  <c r="A26" i="2"/>
  <c r="L26" i="2"/>
  <c r="L25" i="2"/>
  <c r="A19" i="2"/>
  <c r="A20" i="2"/>
  <c r="A21" i="2"/>
  <c r="A22" i="2"/>
  <c r="A23" i="2"/>
  <c r="A24" i="2"/>
  <c r="L24" i="2"/>
  <c r="L23" i="2"/>
  <c r="L22" i="2"/>
  <c r="L21" i="2"/>
  <c r="L20" i="2"/>
  <c r="L19" i="2"/>
  <c r="L18" i="2"/>
  <c r="A18" i="2"/>
  <c r="A31" i="2"/>
  <c r="D26" i="2"/>
  <c r="D21" i="2"/>
  <c r="D22" i="2"/>
  <c r="D23" i="2"/>
  <c r="D24" i="2"/>
  <c r="D25" i="2"/>
  <c r="L28" i="2"/>
  <c r="P21" i="2"/>
  <c r="F19" i="2"/>
  <c r="F20" i="2"/>
  <c r="F21" i="2"/>
  <c r="F22" i="2"/>
  <c r="F23" i="2"/>
  <c r="F24" i="2"/>
  <c r="F25" i="2"/>
  <c r="F26" i="2"/>
  <c r="C19" i="2"/>
  <c r="C20" i="2"/>
  <c r="C21" i="2"/>
  <c r="C22" i="2"/>
  <c r="C23" i="2"/>
  <c r="C24" i="2"/>
  <c r="C25" i="2"/>
  <c r="C26" i="2"/>
</calcChain>
</file>

<file path=xl/sharedStrings.xml><?xml version="1.0" encoding="utf-8"?>
<sst xmlns="http://schemas.openxmlformats.org/spreadsheetml/2006/main" count="49" uniqueCount="47">
  <si>
    <t>FUND</t>
  </si>
  <si>
    <t>AMOUNT</t>
  </si>
  <si>
    <t>ORGN</t>
  </si>
  <si>
    <t>ACTV</t>
  </si>
  <si>
    <t>ACCT</t>
  </si>
  <si>
    <t>PRGM</t>
  </si>
  <si>
    <t>DESCRIPTION FOR INVOICE:</t>
  </si>
  <si>
    <t>CHECK ROUTING INSTRUCTIONS</t>
  </si>
  <si>
    <t>ALSO MAIL ENCLOSED DOCUMENT WITH CHECK</t>
  </si>
  <si>
    <t>DATE APPROVED</t>
  </si>
  <si>
    <t>FORWARD CHECK TO CAMPUS MAILBOX #</t>
  </si>
  <si>
    <t>HOLD/CALL FOR PICK UP - EXT #</t>
  </si>
  <si>
    <t>REQUESTED BY:</t>
  </si>
  <si>
    <t>APPROVED BY:</t>
  </si>
  <si>
    <t>DEPARTMENT</t>
  </si>
  <si>
    <t>VENDOR NAME &amp; REMIT TO ADDRESS:</t>
  </si>
  <si>
    <t>ROSE HULMAN INSTITUTE OF TECHNOLOGY</t>
  </si>
  <si>
    <t xml:space="preserve">MAIL CHECK TO VENDOR </t>
  </si>
  <si>
    <t>DOCUMENT TOTAL</t>
  </si>
  <si>
    <t>INVOICE     DATE</t>
  </si>
  <si>
    <t>I HEREBY CERTIFY that services for which reimbursement is claimed have been performed, and/or that items listed have been received and are in good working order, the amounts are correct, and are hereby approved for payment.</t>
  </si>
  <si>
    <t>1099 Information                                                                                 SSN or FIN</t>
  </si>
  <si>
    <t>INVOICE TRANSMITTAL / CHECK REQUEST FORM</t>
  </si>
  <si>
    <t xml:space="preserve"> TOTAL NOT TO EXCEED $ 499.99 (excluding freight)</t>
  </si>
  <si>
    <r>
      <t xml:space="preserve">               ACCOUNTING INFORMATION</t>
    </r>
    <r>
      <rPr>
        <sz val="10"/>
        <rFont val="Arial"/>
        <family val="2"/>
      </rPr>
      <t xml:space="preserve"> ( Shaded column information is optional)</t>
    </r>
  </si>
  <si>
    <t>INVOICE   NUMBER</t>
  </si>
  <si>
    <t xml:space="preserve">                                                           UNLESS FOR EXEMPT COMMODITIES OR SERVICES</t>
  </si>
  <si>
    <t>Please forward completed form and appropriate documents to                         Accounts Payable, CM23</t>
  </si>
  <si>
    <t>RHA</t>
  </si>
  <si>
    <t>receiver</t>
  </si>
  <si>
    <t>CM</t>
  </si>
  <si>
    <t>invoice date</t>
  </si>
  <si>
    <t>amount</t>
  </si>
  <si>
    <t>description</t>
  </si>
  <si>
    <t>needed for hayes</t>
  </si>
  <si>
    <t>You can list multiple invoices here.</t>
  </si>
  <si>
    <t xml:space="preserve">Your folder to store the check requests: </t>
  </si>
  <si>
    <t>Michael Krizman, Jr.</t>
  </si>
  <si>
    <t>51129 Shamrock Hills Ct</t>
  </si>
  <si>
    <t>Granger, IN 46530</t>
  </si>
  <si>
    <t>x</t>
  </si>
  <si>
    <t>C:\Users\mcanance\Documents\personal\RHA\RHA-executiveOfficers\Vice president\Check requests\</t>
  </si>
  <si>
    <t>B:\personal\RHA\RHA-executiveOfficers\Vice president\Check requests\</t>
  </si>
  <si>
    <t>E:\Dropbox\RHA\RHA-executiveOfficers\Vice president\Check Requests\</t>
  </si>
  <si>
    <t>Ryan Vicencio</t>
  </si>
  <si>
    <t>BSB2 Greatest Floor Snacks</t>
  </si>
  <si>
    <t>Jason Marvin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</si>
</sst>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8"/>
      <color indexed="8"/>
      <name val="Arial"/>
      <family val="2"/>
    </font>
    <font>
      <b/>
      <sz val="16"/>
      <name val="Arial"/>
      <family val="2"/>
    </font>
    <font>
      <b/>
      <sz val="14"/>
      <color indexed="8"/>
      <name val="Arial"/>
      <family val="2"/>
    </font>
    <font>
      <b/>
      <sz val="16"/>
      <color indexed="8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28"/>
      <name val="Arial"/>
      <family val="2"/>
    </font>
    <font>
      <sz val="14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10.5"/>
      <name val="Consolas"/>
      <family val="3"/>
    </font>
    <font>
      <sz val="8"/>
      <color rgb="FF000000"/>
      <name val="Tahoma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6" fillId="0" borderId="0" xfId="0" applyFont="1" applyBorder="1" applyAlignment="1"/>
    <xf numFmtId="0" fontId="0" fillId="0" borderId="0" xfId="0" applyBorder="1" applyAlignment="1"/>
    <xf numFmtId="0" fontId="6" fillId="0" borderId="0" xfId="0" applyFont="1" applyAlignment="1" applyProtection="1"/>
    <xf numFmtId="0" fontId="2" fillId="0" borderId="0" xfId="0" applyFont="1" applyAlignment="1"/>
    <xf numFmtId="0" fontId="5" fillId="0" borderId="0" xfId="0" applyFont="1" applyFill="1" applyBorder="1"/>
    <xf numFmtId="0" fontId="2" fillId="0" borderId="0" xfId="0" applyFont="1" applyFill="1" applyBorder="1" applyAlignment="1"/>
    <xf numFmtId="0" fontId="2" fillId="0" borderId="2" xfId="0" applyFont="1" applyBorder="1" applyAlignment="1"/>
    <xf numFmtId="0" fontId="7" fillId="0" borderId="0" xfId="0" applyFont="1" applyBorder="1" applyAlignment="1"/>
    <xf numFmtId="0" fontId="5" fillId="0" borderId="0" xfId="0" applyFont="1" applyFill="1" applyBorder="1" applyAlignment="1"/>
    <xf numFmtId="0" fontId="8" fillId="0" borderId="2" xfId="0" applyFont="1" applyBorder="1" applyAlignment="1" applyProtection="1">
      <alignment horizontal="left"/>
      <protection locked="0"/>
    </xf>
    <xf numFmtId="0" fontId="0" fillId="0" borderId="0" xfId="0" applyAlignment="1">
      <alignment vertical="center"/>
    </xf>
    <xf numFmtId="0" fontId="0" fillId="0" borderId="3" xfId="0" applyBorder="1" applyAlignment="1" applyProtection="1">
      <protection locked="0"/>
    </xf>
    <xf numFmtId="0" fontId="6" fillId="0" borderId="4" xfId="0" applyFont="1" applyBorder="1" applyAlignment="1" applyProtection="1"/>
    <xf numFmtId="0" fontId="15" fillId="0" borderId="0" xfId="0" applyFont="1" applyBorder="1" applyAlignment="1"/>
    <xf numFmtId="0" fontId="17" fillId="3" borderId="5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vertical="center"/>
    </xf>
    <xf numFmtId="0" fontId="17" fillId="3" borderId="6" xfId="0" applyFont="1" applyFill="1" applyBorder="1" applyAlignment="1">
      <alignment vertical="center"/>
    </xf>
    <xf numFmtId="0" fontId="17" fillId="3" borderId="7" xfId="0" applyFont="1" applyFill="1" applyBorder="1" applyAlignment="1">
      <alignment vertical="center"/>
    </xf>
    <xf numFmtId="0" fontId="8" fillId="0" borderId="1" xfId="0" applyFont="1" applyBorder="1" applyAlignment="1" applyProtection="1">
      <alignment horizontal="center"/>
      <protection locked="0"/>
    </xf>
    <xf numFmtId="0" fontId="20" fillId="0" borderId="8" xfId="0" applyFont="1" applyFill="1" applyBorder="1" applyAlignment="1">
      <alignment horizontal="center" vertical="center"/>
    </xf>
    <xf numFmtId="0" fontId="8" fillId="3" borderId="1" xfId="0" applyFont="1" applyFill="1" applyBorder="1" applyAlignment="1" applyProtection="1">
      <alignment horizontal="center"/>
      <protection locked="0"/>
    </xf>
    <xf numFmtId="4" fontId="14" fillId="0" borderId="9" xfId="0" applyNumberFormat="1" applyFont="1" applyBorder="1" applyAlignment="1"/>
    <xf numFmtId="0" fontId="7" fillId="0" borderId="10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1" fillId="0" borderId="11" xfId="0" applyFont="1" applyFill="1" applyBorder="1"/>
    <xf numFmtId="4" fontId="4" fillId="0" borderId="12" xfId="0" applyNumberFormat="1" applyFont="1" applyBorder="1" applyAlignment="1" applyProtection="1"/>
    <xf numFmtId="0" fontId="6" fillId="0" borderId="3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4" xfId="0" applyFont="1" applyBorder="1" applyAlignment="1">
      <alignment wrapText="1"/>
    </xf>
    <xf numFmtId="0" fontId="0" fillId="0" borderId="0" xfId="0" applyFill="1"/>
    <xf numFmtId="0" fontId="1" fillId="0" borderId="0" xfId="0" applyFont="1" applyFill="1"/>
    <xf numFmtId="14" fontId="1" fillId="2" borderId="1" xfId="0" applyNumberFormat="1" applyFont="1" applyFill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8" fillId="3" borderId="1" xfId="0" applyFont="1" applyFill="1" applyBorder="1" applyAlignment="1" applyProtection="1">
      <alignment horizontal="center"/>
    </xf>
    <xf numFmtId="44" fontId="1" fillId="2" borderId="1" xfId="0" applyNumberFormat="1" applyFont="1" applyFill="1" applyBorder="1" applyAlignment="1" applyProtection="1">
      <alignment horizontal="center"/>
    </xf>
    <xf numFmtId="0" fontId="1" fillId="0" borderId="0" xfId="0" applyFont="1"/>
    <xf numFmtId="0" fontId="2" fillId="4" borderId="0" xfId="0" applyFont="1" applyFill="1"/>
    <xf numFmtId="0" fontId="1" fillId="5" borderId="0" xfId="0" applyFont="1" applyFill="1"/>
    <xf numFmtId="0" fontId="0" fillId="4" borderId="1" xfId="0" applyFill="1" applyBorder="1"/>
    <xf numFmtId="14" fontId="0" fillId="4" borderId="1" xfId="0" applyNumberFormat="1" applyFill="1" applyBorder="1"/>
    <xf numFmtId="14" fontId="0" fillId="0" borderId="0" xfId="0" applyNumberFormat="1" applyFill="1" applyBorder="1"/>
    <xf numFmtId="0" fontId="0" fillId="0" borderId="0" xfId="0" applyFill="1" applyBorder="1"/>
    <xf numFmtId="14" fontId="1" fillId="4" borderId="1" xfId="0" applyNumberFormat="1" applyFont="1" applyFill="1" applyBorder="1"/>
    <xf numFmtId="22" fontId="2" fillId="0" borderId="0" xfId="0" applyNumberFormat="1" applyFont="1"/>
    <xf numFmtId="0" fontId="24" fillId="0" borderId="0" xfId="0" applyFont="1"/>
    <xf numFmtId="0" fontId="24" fillId="0" borderId="0" xfId="0" applyFont="1" applyBorder="1"/>
    <xf numFmtId="0" fontId="2" fillId="6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 wrapText="1"/>
    </xf>
    <xf numFmtId="0" fontId="25" fillId="0" borderId="0" xfId="0" applyFont="1"/>
    <xf numFmtId="0" fontId="26" fillId="0" borderId="0" xfId="0" applyFont="1"/>
    <xf numFmtId="16" fontId="2" fillId="4" borderId="0" xfId="0" applyNumberFormat="1" applyFont="1" applyFill="1"/>
    <xf numFmtId="0" fontId="0" fillId="4" borderId="1" xfId="0" applyNumberFormat="1" applyFill="1" applyBorder="1"/>
    <xf numFmtId="0" fontId="28" fillId="0" borderId="0" xfId="0" applyFont="1" applyAlignment="1">
      <alignment vertical="center"/>
    </xf>
    <xf numFmtId="4" fontId="1" fillId="4" borderId="1" xfId="0" applyNumberFormat="1" applyFont="1" applyFill="1" applyBorder="1"/>
    <xf numFmtId="0" fontId="1" fillId="4" borderId="1" xfId="0" applyFont="1" applyFill="1" applyBorder="1"/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0" fontId="13" fillId="3" borderId="13" xfId="0" applyFont="1" applyFill="1" applyBorder="1" applyAlignment="1">
      <alignment horizontal="center"/>
    </xf>
    <xf numFmtId="0" fontId="13" fillId="3" borderId="1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17" fillId="0" borderId="4" xfId="0" applyFont="1" applyBorder="1" applyAlignment="1">
      <alignment horizontal="left" indent="1"/>
    </xf>
    <xf numFmtId="0" fontId="17" fillId="0" borderId="0" xfId="0" applyFont="1" applyBorder="1" applyAlignment="1">
      <alignment horizontal="left" indent="1"/>
    </xf>
    <xf numFmtId="0" fontId="6" fillId="0" borderId="0" xfId="0" applyFont="1" applyFill="1" applyBorder="1" applyAlignment="1">
      <alignment horizontal="left" wrapText="1"/>
    </xf>
    <xf numFmtId="0" fontId="6" fillId="0" borderId="11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2" xfId="0" applyFont="1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8" fillId="0" borderId="11" xfId="0" applyFont="1" applyBorder="1" applyAlignment="1" applyProtection="1">
      <alignment horizontal="center"/>
      <protection locked="0"/>
    </xf>
    <xf numFmtId="0" fontId="10" fillId="0" borderId="0" xfId="0" applyFont="1" applyFill="1" applyBorder="1" applyAlignment="1">
      <alignment horizontal="left" wrapText="1"/>
    </xf>
    <xf numFmtId="0" fontId="18" fillId="0" borderId="0" xfId="0" applyFont="1" applyAlignment="1">
      <alignment horizontal="left" indent="1"/>
    </xf>
    <xf numFmtId="0" fontId="18" fillId="0" borderId="0" xfId="0" applyFont="1" applyBorder="1" applyAlignment="1">
      <alignment horizontal="left" indent="1"/>
    </xf>
    <xf numFmtId="0" fontId="8" fillId="0" borderId="0" xfId="0" applyFont="1" applyFill="1" applyBorder="1" applyAlignment="1" applyProtection="1">
      <alignment horizontal="center" wrapText="1"/>
      <protection locked="0"/>
    </xf>
    <xf numFmtId="0" fontId="0" fillId="0" borderId="0" xfId="0" applyBorder="1" applyAlignment="1">
      <alignment horizontal="left" wrapText="1" indent="1"/>
    </xf>
    <xf numFmtId="0" fontId="2" fillId="0" borderId="0" xfId="0" applyFont="1" applyBorder="1" applyAlignment="1">
      <alignment horizontal="center"/>
    </xf>
    <xf numFmtId="0" fontId="8" fillId="0" borderId="16" xfId="0" applyFont="1" applyFill="1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8" fillId="0" borderId="16" xfId="0" applyFont="1" applyBorder="1" applyAlignment="1" applyProtection="1">
      <alignment horizontal="center"/>
      <protection locked="0"/>
    </xf>
    <xf numFmtId="0" fontId="8" fillId="0" borderId="17" xfId="0" applyFont="1" applyBorder="1" applyAlignment="1" applyProtection="1">
      <alignment horizontal="center"/>
      <protection locked="0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8" fillId="0" borderId="0" xfId="0" applyFont="1" applyAlignment="1">
      <alignment horizontal="left" wrapText="1" indent="1"/>
    </xf>
    <xf numFmtId="0" fontId="8" fillId="0" borderId="16" xfId="0" applyFont="1" applyFill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8" fillId="0" borderId="16" xfId="0" applyFont="1" applyBorder="1" applyAlignment="1" applyProtection="1">
      <alignment horizontal="center"/>
    </xf>
    <xf numFmtId="0" fontId="8" fillId="0" borderId="17" xfId="0" applyFont="1" applyBorder="1" applyAlignment="1" applyProtection="1">
      <alignment horizontal="center"/>
    </xf>
    <xf numFmtId="0" fontId="7" fillId="0" borderId="21" xfId="0" applyFont="1" applyBorder="1" applyAlignment="1">
      <alignment horizontal="center" wrapText="1"/>
    </xf>
    <xf numFmtId="0" fontId="7" fillId="0" borderId="22" xfId="0" applyFont="1" applyBorder="1" applyAlignment="1">
      <alignment horizontal="center" wrapText="1"/>
    </xf>
    <xf numFmtId="0" fontId="7" fillId="0" borderId="2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2" fillId="0" borderId="22" xfId="0" applyFont="1" applyBorder="1" applyAlignment="1">
      <alignment horizontal="center"/>
    </xf>
    <xf numFmtId="0" fontId="8" fillId="3" borderId="21" xfId="0" applyFont="1" applyFill="1" applyBorder="1" applyAlignment="1" applyProtection="1">
      <alignment horizontal="right"/>
      <protection locked="0"/>
    </xf>
    <xf numFmtId="0" fontId="8" fillId="3" borderId="22" xfId="0" applyFont="1" applyFill="1" applyBorder="1" applyAlignment="1" applyProtection="1">
      <alignment horizontal="right"/>
      <protection locked="0"/>
    </xf>
    <xf numFmtId="0" fontId="2" fillId="3" borderId="23" xfId="0" applyFont="1" applyFill="1" applyBorder="1" applyAlignment="1">
      <alignment horizontal="left" vertical="center" wrapText="1" indent="2"/>
    </xf>
    <xf numFmtId="0" fontId="2" fillId="3" borderId="4" xfId="0" applyFont="1" applyFill="1" applyBorder="1" applyAlignment="1">
      <alignment horizontal="left" vertical="center" wrapText="1" indent="2"/>
    </xf>
    <xf numFmtId="0" fontId="2" fillId="0" borderId="0" xfId="0" applyFont="1" applyAlignment="1">
      <alignment horizontal="left"/>
    </xf>
    <xf numFmtId="0" fontId="6" fillId="0" borderId="4" xfId="0" applyFont="1" applyBorder="1" applyAlignment="1">
      <alignment horizontal="center"/>
    </xf>
    <xf numFmtId="0" fontId="18" fillId="0" borderId="3" xfId="0" applyFont="1" applyBorder="1" applyAlignment="1">
      <alignment horizontal="left" indent="1"/>
    </xf>
    <xf numFmtId="0" fontId="19" fillId="0" borderId="3" xfId="0" applyFont="1" applyBorder="1" applyAlignment="1">
      <alignment horizontal="left" indent="1"/>
    </xf>
    <xf numFmtId="0" fontId="16" fillId="3" borderId="18" xfId="0" applyFont="1" applyFill="1" applyBorder="1" applyAlignment="1">
      <alignment horizontal="center" vertical="center" wrapText="1"/>
    </xf>
    <xf numFmtId="0" fontId="16" fillId="3" borderId="19" xfId="0" applyFont="1" applyFill="1" applyBorder="1" applyAlignment="1">
      <alignment horizontal="center" vertical="center" wrapText="1"/>
    </xf>
    <xf numFmtId="0" fontId="16" fillId="3" borderId="2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5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8" fillId="0" borderId="4" xfId="0" applyFont="1" applyBorder="1" applyAlignment="1">
      <alignment horizontal="left" indent="1"/>
    </xf>
    <xf numFmtId="0" fontId="19" fillId="0" borderId="4" xfId="0" applyFont="1" applyBorder="1" applyAlignment="1">
      <alignment horizontal="left" indent="1"/>
    </xf>
    <xf numFmtId="0" fontId="0" fillId="0" borderId="4" xfId="0" applyBorder="1" applyAlignment="1" applyProtection="1">
      <alignment horizontal="center"/>
      <protection locked="0"/>
    </xf>
    <xf numFmtId="0" fontId="11" fillId="0" borderId="4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6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7" fillId="0" borderId="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2" fillId="6" borderId="0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0" xfId="0" applyFont="1" applyFill="1" applyBorder="1" applyAlignment="1" applyProtection="1">
      <alignment horizontal="left" wrapText="1"/>
    </xf>
    <xf numFmtId="0" fontId="8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checked="Checked" firstButton="1" fmlaLink="$R$1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28</xdr:row>
      <xdr:rowOff>0</xdr:rowOff>
    </xdr:from>
    <xdr:to>
      <xdr:col>9</xdr:col>
      <xdr:colOff>0</xdr:colOff>
      <xdr:row>28</xdr:row>
      <xdr:rowOff>0</xdr:rowOff>
    </xdr:to>
    <xdr:sp macro="" textlink="">
      <xdr:nvSpPr>
        <xdr:cNvPr id="5241" name="Rectangle 3"/>
        <xdr:cNvSpPr>
          <a:spLocks noChangeArrowheads="1"/>
        </xdr:cNvSpPr>
      </xdr:nvSpPr>
      <xdr:spPr bwMode="auto">
        <a:xfrm>
          <a:off x="4429125" y="679132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31</xdr:row>
      <xdr:rowOff>0</xdr:rowOff>
    </xdr:from>
    <xdr:to>
      <xdr:col>9</xdr:col>
      <xdr:colOff>0</xdr:colOff>
      <xdr:row>31</xdr:row>
      <xdr:rowOff>0</xdr:rowOff>
    </xdr:to>
    <xdr:sp macro="" textlink="">
      <xdr:nvSpPr>
        <xdr:cNvPr id="5242" name="Rectangle 4"/>
        <xdr:cNvSpPr>
          <a:spLocks noChangeArrowheads="1"/>
        </xdr:cNvSpPr>
      </xdr:nvSpPr>
      <xdr:spPr bwMode="auto">
        <a:xfrm>
          <a:off x="4429125" y="74199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31</xdr:row>
      <xdr:rowOff>0</xdr:rowOff>
    </xdr:from>
    <xdr:to>
      <xdr:col>9</xdr:col>
      <xdr:colOff>0</xdr:colOff>
      <xdr:row>31</xdr:row>
      <xdr:rowOff>0</xdr:rowOff>
    </xdr:to>
    <xdr:sp macro="" textlink="">
      <xdr:nvSpPr>
        <xdr:cNvPr id="5243" name="Rectangle 5"/>
        <xdr:cNvSpPr>
          <a:spLocks noChangeArrowheads="1"/>
        </xdr:cNvSpPr>
      </xdr:nvSpPr>
      <xdr:spPr bwMode="auto">
        <a:xfrm>
          <a:off x="4429125" y="74199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28</xdr:row>
      <xdr:rowOff>0</xdr:rowOff>
    </xdr:from>
    <xdr:to>
      <xdr:col>12</xdr:col>
      <xdr:colOff>0</xdr:colOff>
      <xdr:row>28</xdr:row>
      <xdr:rowOff>0</xdr:rowOff>
    </xdr:to>
    <xdr:sp macro="" textlink="">
      <xdr:nvSpPr>
        <xdr:cNvPr id="5244" name="Line 7"/>
        <xdr:cNvSpPr>
          <a:spLocks noChangeShapeType="1"/>
        </xdr:cNvSpPr>
      </xdr:nvSpPr>
      <xdr:spPr bwMode="auto">
        <a:xfrm>
          <a:off x="6724650" y="6791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0</xdr:rowOff>
    </xdr:from>
    <xdr:to>
      <xdr:col>12</xdr:col>
      <xdr:colOff>0</xdr:colOff>
      <xdr:row>11</xdr:row>
      <xdr:rowOff>0</xdr:rowOff>
    </xdr:to>
    <xdr:sp macro="" textlink="">
      <xdr:nvSpPr>
        <xdr:cNvPr id="5245" name="Line 13"/>
        <xdr:cNvSpPr>
          <a:spLocks noChangeShapeType="1"/>
        </xdr:cNvSpPr>
      </xdr:nvSpPr>
      <xdr:spPr bwMode="auto">
        <a:xfrm>
          <a:off x="5686425" y="2828925"/>
          <a:ext cx="1038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66675</xdr:colOff>
      <xdr:row>13</xdr:row>
      <xdr:rowOff>0</xdr:rowOff>
    </xdr:from>
    <xdr:to>
      <xdr:col>11</xdr:col>
      <xdr:colOff>981075</xdr:colOff>
      <xdr:row>13</xdr:row>
      <xdr:rowOff>0</xdr:rowOff>
    </xdr:to>
    <xdr:sp macro="" textlink="">
      <xdr:nvSpPr>
        <xdr:cNvPr id="5246" name="Line 17"/>
        <xdr:cNvSpPr>
          <a:spLocks noChangeShapeType="1"/>
        </xdr:cNvSpPr>
      </xdr:nvSpPr>
      <xdr:spPr bwMode="auto">
        <a:xfrm>
          <a:off x="5753100" y="325755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66675</xdr:colOff>
      <xdr:row>6</xdr:row>
      <xdr:rowOff>40901</xdr:rowOff>
    </xdr:from>
    <xdr:to>
      <xdr:col>3</xdr:col>
      <xdr:colOff>609600</xdr:colOff>
      <xdr:row>6</xdr:row>
      <xdr:rowOff>40901</xdr:rowOff>
    </xdr:to>
    <xdr:sp macro="" textlink="">
      <xdr:nvSpPr>
        <xdr:cNvPr id="5247" name="Line 18"/>
        <xdr:cNvSpPr>
          <a:spLocks noChangeShapeType="1"/>
        </xdr:cNvSpPr>
      </xdr:nvSpPr>
      <xdr:spPr bwMode="auto">
        <a:xfrm>
          <a:off x="66675" y="1645583"/>
          <a:ext cx="326819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66675</xdr:colOff>
      <xdr:row>7</xdr:row>
      <xdr:rowOff>76200</xdr:rowOff>
    </xdr:from>
    <xdr:to>
      <xdr:col>3</xdr:col>
      <xdr:colOff>609600</xdr:colOff>
      <xdr:row>7</xdr:row>
      <xdr:rowOff>76200</xdr:rowOff>
    </xdr:to>
    <xdr:sp macro="" textlink="">
      <xdr:nvSpPr>
        <xdr:cNvPr id="5248" name="Line 19"/>
        <xdr:cNvSpPr>
          <a:spLocks noChangeShapeType="1"/>
        </xdr:cNvSpPr>
      </xdr:nvSpPr>
      <xdr:spPr bwMode="auto">
        <a:xfrm>
          <a:off x="66675" y="2028825"/>
          <a:ext cx="3190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76200</xdr:rowOff>
    </xdr:from>
    <xdr:to>
      <xdr:col>3</xdr:col>
      <xdr:colOff>619125</xdr:colOff>
      <xdr:row>9</xdr:row>
      <xdr:rowOff>76200</xdr:rowOff>
    </xdr:to>
    <xdr:sp macro="" textlink="">
      <xdr:nvSpPr>
        <xdr:cNvPr id="5249" name="Line 20"/>
        <xdr:cNvSpPr>
          <a:spLocks noChangeShapeType="1"/>
        </xdr:cNvSpPr>
      </xdr:nvSpPr>
      <xdr:spPr bwMode="auto">
        <a:xfrm>
          <a:off x="76200" y="2466975"/>
          <a:ext cx="3190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94129</xdr:colOff>
      <xdr:row>11</xdr:row>
      <xdr:rowOff>54908</xdr:rowOff>
    </xdr:from>
    <xdr:to>
      <xdr:col>3</xdr:col>
      <xdr:colOff>637054</xdr:colOff>
      <xdr:row>11</xdr:row>
      <xdr:rowOff>54908</xdr:rowOff>
    </xdr:to>
    <xdr:sp macro="" textlink="">
      <xdr:nvSpPr>
        <xdr:cNvPr id="5250" name="Line 21"/>
        <xdr:cNvSpPr>
          <a:spLocks noChangeShapeType="1"/>
        </xdr:cNvSpPr>
      </xdr:nvSpPr>
      <xdr:spPr bwMode="auto">
        <a:xfrm>
          <a:off x="94129" y="2860861"/>
          <a:ext cx="326819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381000</xdr:colOff>
      <xdr:row>14</xdr:row>
      <xdr:rowOff>9525</xdr:rowOff>
    </xdr:from>
    <xdr:to>
      <xdr:col>3</xdr:col>
      <xdr:colOff>628650</xdr:colOff>
      <xdr:row>14</xdr:row>
      <xdr:rowOff>9525</xdr:rowOff>
    </xdr:to>
    <xdr:sp macro="" textlink="">
      <xdr:nvSpPr>
        <xdr:cNvPr id="5251" name="Line 22"/>
        <xdr:cNvSpPr>
          <a:spLocks noChangeShapeType="1"/>
        </xdr:cNvSpPr>
      </xdr:nvSpPr>
      <xdr:spPr bwMode="auto">
        <a:xfrm>
          <a:off x="1228725" y="3371850"/>
          <a:ext cx="2047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15</xdr:col>
      <xdr:colOff>38100</xdr:colOff>
      <xdr:row>15</xdr:row>
      <xdr:rowOff>219075</xdr:rowOff>
    </xdr:from>
    <xdr:ext cx="3211007" cy="264560"/>
    <xdr:sp macro="" textlink="">
      <xdr:nvSpPr>
        <xdr:cNvPr id="13" name="TextBox 12"/>
        <xdr:cNvSpPr txBox="1"/>
      </xdr:nvSpPr>
      <xdr:spPr>
        <a:xfrm>
          <a:off x="8953500" y="3810000"/>
          <a:ext cx="32110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do not even THINK about messing</a:t>
          </a:r>
          <a:r>
            <a:rPr lang="en-US" sz="1100" baseline="0"/>
            <a:t> with the </a:t>
          </a:r>
          <a:r>
            <a:rPr lang="en-US" sz="1100" baseline="0">
              <a:solidFill>
                <a:srgbClr val="FF0000"/>
              </a:solidFill>
            </a:rPr>
            <a:t>red </a:t>
          </a:r>
          <a:r>
            <a:rPr lang="en-US" sz="1100" baseline="0"/>
            <a:t>cells. </a:t>
          </a:r>
          <a:endParaRPr lang="en-US" sz="1100"/>
        </a:p>
      </xdr:txBody>
    </xdr:sp>
    <xdr:clientData/>
  </xdr:oneCellAnchor>
  <xdr:twoCellAnchor>
    <xdr:from>
      <xdr:col>0</xdr:col>
      <xdr:colOff>76200</xdr:colOff>
      <xdr:row>7</xdr:row>
      <xdr:rowOff>45720</xdr:rowOff>
    </xdr:from>
    <xdr:to>
      <xdr:col>3</xdr:col>
      <xdr:colOff>619125</xdr:colOff>
      <xdr:row>7</xdr:row>
      <xdr:rowOff>45720</xdr:rowOff>
    </xdr:to>
    <xdr:sp macro="" textlink="">
      <xdr:nvSpPr>
        <xdr:cNvPr id="14" name="Line 20"/>
        <xdr:cNvSpPr>
          <a:spLocks noChangeShapeType="1"/>
        </xdr:cNvSpPr>
      </xdr:nvSpPr>
      <xdr:spPr bwMode="auto">
        <a:xfrm>
          <a:off x="76200" y="1996440"/>
          <a:ext cx="326326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6</xdr:row>
          <xdr:rowOff>289560</xdr:rowOff>
        </xdr:from>
        <xdr:to>
          <xdr:col>16</xdr:col>
          <xdr:colOff>335280</xdr:colOff>
          <xdr:row>8</xdr:row>
          <xdr:rowOff>68580</xdr:rowOff>
        </xdr:to>
        <xdr:sp macro="" textlink="">
          <xdr:nvSpPr>
            <xdr:cNvPr id="5255" name="Option Button 1159" hidden="1">
              <a:extLst>
                <a:ext uri="{63B3BB69-23CF-44E3-9099-C40C66FF867C}">
                  <a14:compatExt spid="_x0000_s5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Floor money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8</xdr:row>
          <xdr:rowOff>106680</xdr:rowOff>
        </xdr:from>
        <xdr:to>
          <xdr:col>16</xdr:col>
          <xdr:colOff>335280</xdr:colOff>
          <xdr:row>8</xdr:row>
          <xdr:rowOff>312420</xdr:rowOff>
        </xdr:to>
        <xdr:sp macro="" textlink="">
          <xdr:nvSpPr>
            <xdr:cNvPr id="5256" name="Option Button 1160" hidden="1">
              <a:extLst>
                <a:ext uri="{63B3BB69-23CF-44E3-9099-C40C66FF867C}">
                  <a14:compatExt spid="_x0000_s5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30480</xdr:colOff>
          <xdr:row>6</xdr:row>
          <xdr:rowOff>30480</xdr:rowOff>
        </xdr:from>
        <xdr:to>
          <xdr:col>16</xdr:col>
          <xdr:colOff>327660</xdr:colOff>
          <xdr:row>6</xdr:row>
          <xdr:rowOff>236220</xdr:rowOff>
        </xdr:to>
        <xdr:sp macro="" textlink="">
          <xdr:nvSpPr>
            <xdr:cNvPr id="5257" name="Option Button 1161" hidden="1">
              <a:extLst>
                <a:ext uri="{63B3BB69-23CF-44E3-9099-C40C66FF867C}">
                  <a14:compatExt spid="_x0000_s5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General fund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60960</xdr:colOff>
          <xdr:row>9</xdr:row>
          <xdr:rowOff>30480</xdr:rowOff>
        </xdr:from>
        <xdr:to>
          <xdr:col>16</xdr:col>
          <xdr:colOff>312420</xdr:colOff>
          <xdr:row>10</xdr:row>
          <xdr:rowOff>160020</xdr:rowOff>
        </xdr:to>
        <xdr:sp macro="" textlink="">
          <xdr:nvSpPr>
            <xdr:cNvPr id="5258" name="Option Button 1162" hidden="1">
              <a:extLst>
                <a:ext uri="{63B3BB69-23CF-44E3-9099-C40C66FF867C}">
                  <a14:compatExt spid="_x0000_s5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Hayes floor money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Z51"/>
  <sheetViews>
    <sheetView tabSelected="1" zoomScale="85" zoomScaleNormal="85" zoomScaleSheetLayoutView="85" workbookViewId="0">
      <selection activeCell="O11" sqref="O11"/>
    </sheetView>
  </sheetViews>
  <sheetFormatPr defaultRowHeight="13.2" x14ac:dyDescent="0.25"/>
  <cols>
    <col min="1" max="1" width="12.6640625" customWidth="1"/>
    <col min="2" max="2" width="14.33203125" customWidth="1"/>
    <col min="3" max="4" width="12.6640625" customWidth="1"/>
    <col min="5" max="5" width="1.33203125" customWidth="1"/>
    <col min="6" max="6" width="5.6640625" customWidth="1"/>
    <col min="7" max="7" width="1.109375" customWidth="1"/>
    <col min="8" max="8" width="3" customWidth="1"/>
    <col min="9" max="9" width="2.88671875" customWidth="1"/>
    <col min="11" max="11" width="9.6640625" customWidth="1"/>
    <col min="12" max="12" width="15.5546875" customWidth="1"/>
    <col min="13" max="13" width="13.88671875" customWidth="1"/>
    <col min="14" max="14" width="9.88671875" customWidth="1"/>
    <col min="16" max="16" width="12.109375" bestFit="1" customWidth="1"/>
    <col min="17" max="17" width="11" customWidth="1"/>
    <col min="18" max="19" width="10.109375" bestFit="1" customWidth="1"/>
    <col min="20" max="20" width="10.44140625" bestFit="1" customWidth="1"/>
    <col min="21" max="21" width="12.88671875" bestFit="1" customWidth="1"/>
    <col min="23" max="24" width="10.109375" bestFit="1" customWidth="1"/>
  </cols>
  <sheetData>
    <row r="1" spans="1:26" ht="21" x14ac:dyDescent="0.4">
      <c r="A1" s="63" t="s">
        <v>16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5"/>
      <c r="M1" s="3"/>
      <c r="O1" s="38" t="s">
        <v>29</v>
      </c>
      <c r="P1" s="60" t="s">
        <v>44</v>
      </c>
      <c r="Q1" s="37"/>
    </row>
    <row r="2" spans="1:26" ht="24" customHeight="1" thickBot="1" x14ac:dyDescent="0.45">
      <c r="A2" s="66" t="s">
        <v>22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8"/>
      <c r="M2" s="3"/>
      <c r="O2" s="38" t="s">
        <v>30</v>
      </c>
      <c r="P2" s="45">
        <v>613</v>
      </c>
      <c r="Q2" s="140" t="s">
        <v>35</v>
      </c>
      <c r="R2" s="140"/>
      <c r="S2" s="140"/>
      <c r="T2" s="140"/>
      <c r="U2" s="140"/>
      <c r="V2" s="140"/>
      <c r="W2" s="140"/>
      <c r="X2" s="140"/>
      <c r="Y2" s="140"/>
      <c r="Z2" s="141"/>
    </row>
    <row r="3" spans="1:26" ht="19.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3"/>
      <c r="N3" s="142" t="s">
        <v>34</v>
      </c>
      <c r="O3" s="38" t="s">
        <v>31</v>
      </c>
      <c r="P3" s="50">
        <v>42786</v>
      </c>
      <c r="Q3" s="50"/>
      <c r="R3" s="50"/>
      <c r="S3" s="50"/>
      <c r="T3" s="50"/>
      <c r="U3" s="47"/>
      <c r="V3" s="47"/>
      <c r="W3" s="50"/>
      <c r="X3" s="47"/>
      <c r="Y3" s="5"/>
      <c r="Z3" s="48"/>
    </row>
    <row r="4" spans="1:26" ht="24.75" customHeight="1" thickBot="1" x14ac:dyDescent="0.3">
      <c r="A4" s="75" t="s">
        <v>15</v>
      </c>
      <c r="B4" s="75"/>
      <c r="C4" s="75"/>
      <c r="D4" s="75"/>
      <c r="E4" s="76"/>
      <c r="F4" s="76"/>
      <c r="G4" s="76"/>
      <c r="H4" s="76"/>
      <c r="I4" s="76"/>
      <c r="J4" s="76"/>
      <c r="K4" s="76"/>
      <c r="L4" s="76"/>
      <c r="N4" s="143"/>
      <c r="O4" s="38" t="s">
        <v>32</v>
      </c>
      <c r="P4" s="61">
        <v>41.89</v>
      </c>
      <c r="Q4" s="62"/>
      <c r="R4" s="59"/>
      <c r="S4" s="46"/>
      <c r="T4" s="46"/>
      <c r="U4" s="46"/>
      <c r="V4" s="46"/>
      <c r="W4" s="46"/>
      <c r="X4" s="46"/>
      <c r="Y4" s="5"/>
      <c r="Z4" s="49"/>
    </row>
    <row r="5" spans="1:26" s="1" customFormat="1" ht="31.5" customHeight="1" thickBot="1" x14ac:dyDescent="0.25">
      <c r="A5" s="85" t="str">
        <f>IF(OR(R11=2,R11=4),"Erik Hayes",P1)</f>
        <v>Ryan Vicencio</v>
      </c>
      <c r="B5" s="85"/>
      <c r="C5" s="85"/>
      <c r="D5" s="86"/>
      <c r="E5" s="21"/>
      <c r="F5" s="22"/>
      <c r="G5" s="22"/>
      <c r="H5" s="23" t="s">
        <v>7</v>
      </c>
      <c r="I5" s="23"/>
      <c r="J5" s="23"/>
      <c r="K5" s="23"/>
      <c r="L5" s="24"/>
      <c r="M5" s="10"/>
      <c r="N5" s="143"/>
      <c r="O5" s="1" t="s">
        <v>33</v>
      </c>
      <c r="P5" s="58" t="s">
        <v>45</v>
      </c>
      <c r="Q5" s="44"/>
    </row>
    <row r="6" spans="1:26" s="1" customFormat="1" ht="6.75" customHeight="1" thickBot="1" x14ac:dyDescent="0.3">
      <c r="A6" s="85"/>
      <c r="B6" s="85"/>
      <c r="C6" s="85"/>
      <c r="D6" s="86"/>
      <c r="E6" s="144"/>
      <c r="F6" s="145"/>
      <c r="G6" s="145"/>
      <c r="H6" s="145"/>
      <c r="I6" s="145"/>
      <c r="J6" s="145"/>
      <c r="K6" s="145"/>
      <c r="L6" s="146"/>
      <c r="M6" s="10"/>
    </row>
    <row r="7" spans="1:26" s="5" customFormat="1" ht="27" customHeight="1" thickBot="1" x14ac:dyDescent="0.3">
      <c r="A7" s="85"/>
      <c r="B7" s="85"/>
      <c r="C7" s="85"/>
      <c r="D7" s="86"/>
      <c r="E7" s="16"/>
      <c r="F7" s="26"/>
      <c r="G7" s="12"/>
      <c r="H7" s="147" t="s">
        <v>17</v>
      </c>
      <c r="I7" s="147"/>
      <c r="J7" s="147"/>
      <c r="K7" s="147"/>
      <c r="L7" s="148"/>
      <c r="M7" s="10"/>
      <c r="O7" s="38"/>
    </row>
    <row r="8" spans="1:26" s="5" customFormat="1" ht="7.5" customHeight="1" thickBot="1" x14ac:dyDescent="0.3">
      <c r="A8" s="85"/>
      <c r="B8" s="85"/>
      <c r="C8" s="85"/>
      <c r="D8" s="86"/>
      <c r="E8" s="81"/>
      <c r="F8" s="82"/>
      <c r="G8" s="82"/>
      <c r="H8" s="82"/>
      <c r="I8" s="82"/>
      <c r="J8" s="82"/>
      <c r="K8" s="82"/>
      <c r="L8" s="83"/>
      <c r="M8" s="10"/>
    </row>
    <row r="9" spans="1:26" s="5" customFormat="1" ht="27" customHeight="1" thickBot="1" x14ac:dyDescent="0.3">
      <c r="A9" s="85"/>
      <c r="B9" s="85"/>
      <c r="C9" s="85"/>
      <c r="D9" s="86"/>
      <c r="E9" s="16"/>
      <c r="F9" s="26"/>
      <c r="G9" s="11"/>
      <c r="H9" s="77" t="s">
        <v>8</v>
      </c>
      <c r="I9" s="77"/>
      <c r="J9" s="77"/>
      <c r="K9" s="77"/>
      <c r="L9" s="78"/>
      <c r="M9" s="10"/>
      <c r="N9" s="1"/>
      <c r="O9" s="1"/>
      <c r="P9" s="1"/>
      <c r="Q9" s="1"/>
    </row>
    <row r="10" spans="1:26" s="5" customFormat="1" ht="7.5" customHeight="1" thickBot="1" x14ac:dyDescent="0.3">
      <c r="A10" s="85"/>
      <c r="B10" s="85"/>
      <c r="C10" s="85"/>
      <c r="D10" s="86"/>
      <c r="E10" s="16"/>
      <c r="F10" s="79"/>
      <c r="G10" s="79"/>
      <c r="H10" s="79"/>
      <c r="I10" s="79"/>
      <c r="J10" s="79"/>
      <c r="K10" s="79"/>
      <c r="L10" s="80"/>
      <c r="M10" s="10"/>
      <c r="N10" s="1"/>
      <c r="O10" s="1"/>
      <c r="P10" s="1"/>
      <c r="Q10" s="1"/>
    </row>
    <row r="11" spans="1:26" s="5" customFormat="1" ht="27" customHeight="1" thickBot="1" x14ac:dyDescent="0.35">
      <c r="A11" s="85"/>
      <c r="B11" s="85"/>
      <c r="C11" s="85"/>
      <c r="D11" s="86"/>
      <c r="E11" s="16"/>
      <c r="F11" s="26" t="s">
        <v>40</v>
      </c>
      <c r="G11" s="11"/>
      <c r="H11" s="149" t="s">
        <v>10</v>
      </c>
      <c r="I11" s="149"/>
      <c r="J11" s="149"/>
      <c r="K11" s="149"/>
      <c r="L11" s="32">
        <f>P2</f>
        <v>613</v>
      </c>
      <c r="M11" s="10"/>
      <c r="N11" s="1"/>
      <c r="O11" s="1"/>
      <c r="P11" s="51"/>
      <c r="Q11" s="1"/>
      <c r="R11" s="56">
        <v>1</v>
      </c>
    </row>
    <row r="12" spans="1:26" s="5" customFormat="1" ht="7.5" customHeight="1" thickBot="1" x14ac:dyDescent="0.3">
      <c r="A12" s="85"/>
      <c r="B12" s="85"/>
      <c r="C12" s="85"/>
      <c r="D12" s="86"/>
      <c r="E12" s="81"/>
      <c r="F12" s="82"/>
      <c r="G12" s="82"/>
      <c r="H12" s="82"/>
      <c r="I12" s="82"/>
      <c r="J12" s="82"/>
      <c r="K12" s="82"/>
      <c r="L12" s="83"/>
      <c r="M12" s="10"/>
      <c r="N12" s="1"/>
      <c r="O12" s="1"/>
      <c r="P12" s="1"/>
      <c r="Q12" s="1"/>
    </row>
    <row r="13" spans="1:26" s="5" customFormat="1" ht="26.25" customHeight="1" thickBot="1" x14ac:dyDescent="0.35">
      <c r="A13" s="98" t="s">
        <v>21</v>
      </c>
      <c r="B13" s="98"/>
      <c r="C13" s="88"/>
      <c r="D13" s="88"/>
      <c r="E13" s="13"/>
      <c r="F13" s="26"/>
      <c r="G13" s="15"/>
      <c r="H13" s="84" t="s">
        <v>11</v>
      </c>
      <c r="I13" s="84"/>
      <c r="J13" s="84"/>
      <c r="K13" s="84"/>
      <c r="L13" s="32"/>
      <c r="M13" s="10"/>
      <c r="N13" s="1"/>
      <c r="O13" s="1"/>
      <c r="P13" s="52" t="str">
        <f ca="1">A5 &amp; " "&amp;P15 &amp; " "&amp;L28 &amp;" "&amp;P5</f>
        <v>Ryan Vicencio 3.16.17 41.89 BSB2 Greatest Floor Snacks</v>
      </c>
      <c r="Q13" s="1"/>
      <c r="R13" s="43"/>
      <c r="S13" s="43" t="s">
        <v>42</v>
      </c>
    </row>
    <row r="14" spans="1:26" s="5" customFormat="1" ht="8.25" customHeight="1" thickBot="1" x14ac:dyDescent="0.3">
      <c r="A14" s="98"/>
      <c r="B14" s="98"/>
      <c r="C14" s="88"/>
      <c r="D14" s="88"/>
      <c r="E14" s="95"/>
      <c r="F14" s="96"/>
      <c r="G14" s="96"/>
      <c r="H14" s="96"/>
      <c r="I14" s="96"/>
      <c r="J14" s="96"/>
      <c r="K14" s="96"/>
      <c r="L14" s="97"/>
      <c r="M14" s="10"/>
      <c r="N14" s="1"/>
      <c r="O14" s="1"/>
      <c r="P14" s="1"/>
      <c r="Q14" s="1"/>
    </row>
    <row r="15" spans="1:26" s="5" customFormat="1" ht="18" customHeight="1" thickBot="1" x14ac:dyDescent="0.3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10"/>
      <c r="N15" s="1"/>
      <c r="O15" s="1"/>
      <c r="P15" s="52" t="str">
        <f ca="1">TEXT(NOW(),"m.d.yy")</f>
        <v>3.16.17</v>
      </c>
      <c r="Q15" s="1"/>
      <c r="S15" s="43" t="s">
        <v>41</v>
      </c>
    </row>
    <row r="16" spans="1:26" s="5" customFormat="1" ht="19.5" customHeight="1" thickBot="1" x14ac:dyDescent="0.3">
      <c r="A16" s="71" t="s">
        <v>24</v>
      </c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3"/>
      <c r="M16" s="10"/>
      <c r="N16" s="6"/>
      <c r="P16" s="43" t="s">
        <v>36</v>
      </c>
      <c r="S16" s="43" t="s">
        <v>43</v>
      </c>
    </row>
    <row r="17" spans="1:23" ht="28.5" customHeight="1" x14ac:dyDescent="0.25">
      <c r="A17" s="29" t="s">
        <v>19</v>
      </c>
      <c r="B17" s="29" t="s">
        <v>25</v>
      </c>
      <c r="C17" s="30" t="s">
        <v>0</v>
      </c>
      <c r="D17" s="74" t="s">
        <v>2</v>
      </c>
      <c r="E17" s="74"/>
      <c r="F17" s="69" t="s">
        <v>4</v>
      </c>
      <c r="G17" s="69"/>
      <c r="H17" s="69"/>
      <c r="I17" s="69"/>
      <c r="J17" s="31" t="s">
        <v>5</v>
      </c>
      <c r="K17" s="31" t="s">
        <v>3</v>
      </c>
      <c r="L17" s="31" t="s">
        <v>1</v>
      </c>
      <c r="M17" s="150"/>
      <c r="N17" s="150"/>
      <c r="O17" s="150"/>
      <c r="P17" s="150"/>
      <c r="Q17" s="150"/>
    </row>
    <row r="18" spans="1:23" ht="18" customHeight="1" x14ac:dyDescent="0.25">
      <c r="A18" s="39">
        <f>IF(P$3&lt;&gt;"",P$3,"")</f>
        <v>42786</v>
      </c>
      <c r="B18" s="25"/>
      <c r="C18" s="25">
        <v>86097</v>
      </c>
      <c r="D18" s="93"/>
      <c r="E18" s="94"/>
      <c r="F18" s="90">
        <v>9610</v>
      </c>
      <c r="G18" s="91"/>
      <c r="H18" s="91"/>
      <c r="I18" s="92"/>
      <c r="J18" s="27"/>
      <c r="K18" s="27"/>
      <c r="L18" s="42">
        <f>IF(P$4&lt;&gt;"",P$4,"")</f>
        <v>41.89</v>
      </c>
      <c r="M18" s="4"/>
      <c r="N18" s="4"/>
      <c r="O18" s="89" t="s">
        <v>46</v>
      </c>
      <c r="P18" s="89"/>
      <c r="Q18" s="89"/>
    </row>
    <row r="19" spans="1:23" ht="18" customHeight="1" x14ac:dyDescent="0.25">
      <c r="A19" s="39" t="str">
        <f>IF(Q$3&lt;&gt;"",Q$3,"")</f>
        <v/>
      </c>
      <c r="B19" s="40"/>
      <c r="C19" s="40" t="str">
        <f t="shared" ref="C19:C26" si="0">IF(A19&lt;&gt;"",C18,"")</f>
        <v/>
      </c>
      <c r="D19" s="102"/>
      <c r="E19" s="103"/>
      <c r="F19" s="99" t="str">
        <f t="shared" ref="F19:F26" si="1">IF(A19&lt;&gt;"",F18,"")</f>
        <v/>
      </c>
      <c r="G19" s="100"/>
      <c r="H19" s="100"/>
      <c r="I19" s="101"/>
      <c r="J19" s="41"/>
      <c r="K19" s="41"/>
      <c r="L19" s="42" t="str">
        <f>IF(Q$4&lt;&gt;"",Q$4,"")</f>
        <v/>
      </c>
      <c r="M19" s="2"/>
      <c r="N19" s="2"/>
      <c r="O19" s="89"/>
      <c r="P19" s="89"/>
      <c r="Q19" s="89"/>
    </row>
    <row r="20" spans="1:23" ht="18" customHeight="1" x14ac:dyDescent="0.25">
      <c r="A20" s="39" t="str">
        <f>IF(R$3&lt;&gt;"",R$3,"")</f>
        <v/>
      </c>
      <c r="B20" s="40"/>
      <c r="C20" s="40" t="str">
        <f t="shared" si="0"/>
        <v/>
      </c>
      <c r="D20" s="102"/>
      <c r="E20" s="103"/>
      <c r="F20" s="99" t="str">
        <f t="shared" si="1"/>
        <v/>
      </c>
      <c r="G20" s="100"/>
      <c r="H20" s="100"/>
      <c r="I20" s="101"/>
      <c r="J20" s="41"/>
      <c r="K20" s="41"/>
      <c r="L20" s="42" t="str">
        <f>IF(R$4&lt;&gt;"",R$4,"")</f>
        <v/>
      </c>
      <c r="M20" s="2"/>
      <c r="N20" s="2"/>
      <c r="O20" s="2"/>
      <c r="P20" s="2"/>
      <c r="Q20" s="2"/>
    </row>
    <row r="21" spans="1:23" ht="18" customHeight="1" x14ac:dyDescent="0.25">
      <c r="A21" s="39" t="str">
        <f>IF(S$3&lt;&gt;"",S$3,"")</f>
        <v/>
      </c>
      <c r="B21" s="40"/>
      <c r="C21" s="40" t="str">
        <f t="shared" si="0"/>
        <v/>
      </c>
      <c r="D21" s="102" t="str">
        <f t="shared" ref="D21:D26" si="2">IF(A21&lt;&gt;"",D20,"")</f>
        <v/>
      </c>
      <c r="E21" s="103"/>
      <c r="F21" s="99" t="str">
        <f t="shared" si="1"/>
        <v/>
      </c>
      <c r="G21" s="100"/>
      <c r="H21" s="100"/>
      <c r="I21" s="101"/>
      <c r="J21" s="41"/>
      <c r="K21" s="41"/>
      <c r="L21" s="42" t="str">
        <f>IF(S$4&lt;&gt;"",S$4,"")</f>
        <v/>
      </c>
      <c r="M21" s="2"/>
      <c r="N21" s="2"/>
      <c r="O21" s="2"/>
      <c r="P21" s="53" t="str">
        <f ca="1">S16&amp;P13&amp;".pdf"</f>
        <v>E:\Dropbox\RHA\RHA-executiveOfficers\Vice president\Check Requests\Ryan Vicencio 3.16.17 41.89 BSB2 Greatest Floor Snacks.pdf</v>
      </c>
      <c r="Q21" s="2"/>
    </row>
    <row r="22" spans="1:23" ht="18" customHeight="1" x14ac:dyDescent="0.25">
      <c r="A22" s="39" t="str">
        <f>IF(T$3&lt;&gt;"",T$3,"")</f>
        <v/>
      </c>
      <c r="B22" s="40"/>
      <c r="C22" s="40" t="str">
        <f t="shared" si="0"/>
        <v/>
      </c>
      <c r="D22" s="102" t="str">
        <f t="shared" si="2"/>
        <v/>
      </c>
      <c r="E22" s="103"/>
      <c r="F22" s="99" t="str">
        <f t="shared" si="1"/>
        <v/>
      </c>
      <c r="G22" s="100"/>
      <c r="H22" s="100"/>
      <c r="I22" s="101"/>
      <c r="J22" s="41"/>
      <c r="K22" s="41"/>
      <c r="L22" s="42" t="str">
        <f>IF(T$4&lt;&gt;"",T$4,"")</f>
        <v/>
      </c>
      <c r="M22" s="2"/>
      <c r="N22" s="2"/>
      <c r="O22" s="2"/>
      <c r="P22" s="2"/>
      <c r="Q22" s="2"/>
    </row>
    <row r="23" spans="1:23" ht="18" customHeight="1" x14ac:dyDescent="0.25">
      <c r="A23" s="39" t="str">
        <f>IF(U$3&lt;&gt;"",U$3,"")</f>
        <v/>
      </c>
      <c r="B23" s="40"/>
      <c r="C23" s="40" t="str">
        <f t="shared" si="0"/>
        <v/>
      </c>
      <c r="D23" s="102" t="str">
        <f t="shared" si="2"/>
        <v/>
      </c>
      <c r="E23" s="103"/>
      <c r="F23" s="99" t="str">
        <f t="shared" si="1"/>
        <v/>
      </c>
      <c r="G23" s="100"/>
      <c r="H23" s="100"/>
      <c r="I23" s="101"/>
      <c r="J23" s="41"/>
      <c r="K23" s="41"/>
      <c r="L23" s="42" t="str">
        <f>IF(U$4&lt;&gt;"",U$4,"")</f>
        <v/>
      </c>
      <c r="M23" s="2"/>
    </row>
    <row r="24" spans="1:23" ht="18" customHeight="1" x14ac:dyDescent="0.25">
      <c r="A24" s="39" t="str">
        <f>IF(V$3&lt;&gt;"",V$3,"")</f>
        <v/>
      </c>
      <c r="B24" s="40"/>
      <c r="C24" s="40" t="str">
        <f t="shared" si="0"/>
        <v/>
      </c>
      <c r="D24" s="102" t="str">
        <f t="shared" si="2"/>
        <v/>
      </c>
      <c r="E24" s="103"/>
      <c r="F24" s="99" t="str">
        <f t="shared" si="1"/>
        <v/>
      </c>
      <c r="G24" s="100"/>
      <c r="H24" s="100"/>
      <c r="I24" s="101"/>
      <c r="J24" s="41"/>
      <c r="K24" s="41"/>
      <c r="L24" s="42" t="str">
        <f>IF(V$4&lt;&gt;"",V$4,"")</f>
        <v/>
      </c>
      <c r="M24" s="2"/>
      <c r="O24" s="139"/>
      <c r="P24" s="54"/>
      <c r="Q24" s="54"/>
      <c r="R24" s="55"/>
      <c r="S24" s="54"/>
      <c r="T24" s="54"/>
      <c r="U24" s="54"/>
      <c r="V24" s="54"/>
      <c r="W24" s="54"/>
    </row>
    <row r="25" spans="1:23" ht="18" customHeight="1" x14ac:dyDescent="0.25">
      <c r="A25" s="39" t="str">
        <f>IF(W$3&lt;&gt;"",W$3,"")</f>
        <v/>
      </c>
      <c r="B25" s="40"/>
      <c r="C25" s="40" t="str">
        <f t="shared" si="0"/>
        <v/>
      </c>
      <c r="D25" s="102" t="str">
        <f t="shared" si="2"/>
        <v/>
      </c>
      <c r="E25" s="103"/>
      <c r="F25" s="99" t="str">
        <f t="shared" si="1"/>
        <v/>
      </c>
      <c r="G25" s="100"/>
      <c r="H25" s="100"/>
      <c r="I25" s="101"/>
      <c r="J25" s="41"/>
      <c r="K25" s="41"/>
      <c r="L25" s="42" t="str">
        <f>IF(W$4&lt;&gt;"",W$4,"")</f>
        <v/>
      </c>
      <c r="M25" s="2"/>
      <c r="O25" s="139"/>
      <c r="P25" s="54"/>
      <c r="Q25" s="54"/>
      <c r="R25" s="54"/>
      <c r="S25" s="54"/>
      <c r="T25" s="54"/>
      <c r="U25" s="54"/>
      <c r="V25" s="54"/>
      <c r="W25" s="54"/>
    </row>
    <row r="26" spans="1:23" ht="18" customHeight="1" x14ac:dyDescent="0.25">
      <c r="A26" s="39" t="str">
        <f>IF(X$3&lt;&gt;"",X$3,"")</f>
        <v/>
      </c>
      <c r="B26" s="40"/>
      <c r="C26" s="40" t="str">
        <f t="shared" si="0"/>
        <v/>
      </c>
      <c r="D26" s="102" t="str">
        <f t="shared" si="2"/>
        <v/>
      </c>
      <c r="E26" s="103"/>
      <c r="F26" s="99" t="str">
        <f t="shared" si="1"/>
        <v/>
      </c>
      <c r="G26" s="100"/>
      <c r="H26" s="100"/>
      <c r="I26" s="101"/>
      <c r="J26" s="41"/>
      <c r="K26" s="41"/>
      <c r="L26" s="42" t="str">
        <f>IF(X$4&lt;&gt;"",X$4,"")</f>
        <v/>
      </c>
      <c r="M26" s="2"/>
      <c r="O26" s="139"/>
      <c r="P26" s="54"/>
      <c r="Q26" s="54"/>
      <c r="R26" s="54"/>
      <c r="S26" s="1"/>
    </row>
    <row r="27" spans="1:23" ht="18" customHeight="1" x14ac:dyDescent="0.25">
      <c r="A27" s="109" t="s">
        <v>23</v>
      </c>
      <c r="B27" s="110"/>
      <c r="C27" s="110"/>
      <c r="D27" s="110"/>
      <c r="E27" s="110"/>
      <c r="F27" s="110"/>
      <c r="G27" s="110"/>
      <c r="H27" s="110"/>
      <c r="I27" s="110"/>
      <c r="J27" s="104" t="s">
        <v>18</v>
      </c>
      <c r="K27" s="105"/>
      <c r="L27" s="28"/>
      <c r="M27" s="2"/>
      <c r="N27" s="2"/>
      <c r="O27" s="139"/>
      <c r="P27" s="54"/>
      <c r="Q27" s="54"/>
      <c r="R27" s="54"/>
      <c r="S27" s="1"/>
    </row>
    <row r="28" spans="1:23" ht="24" customHeight="1" x14ac:dyDescent="0.3">
      <c r="A28" s="111" t="s">
        <v>26</v>
      </c>
      <c r="B28" s="112"/>
      <c r="C28" s="112"/>
      <c r="D28" s="112"/>
      <c r="E28" s="112"/>
      <c r="F28" s="112"/>
      <c r="G28" s="112"/>
      <c r="H28" s="112"/>
      <c r="I28" s="112"/>
      <c r="J28" s="106"/>
      <c r="K28" s="107"/>
      <c r="L28" s="33">
        <f>SUM(L18:L26)</f>
        <v>41.89</v>
      </c>
      <c r="M28" s="2"/>
      <c r="S28" s="43"/>
    </row>
    <row r="29" spans="1:23" ht="8.25" customHeight="1" thickBot="1" x14ac:dyDescent="0.3">
      <c r="A29" s="108"/>
      <c r="B29" s="108"/>
      <c r="C29" s="108"/>
      <c r="D29" s="108"/>
      <c r="E29" s="108"/>
      <c r="F29" s="108"/>
      <c r="G29" s="108"/>
      <c r="H29" s="108"/>
      <c r="I29" s="108"/>
      <c r="J29" s="89"/>
      <c r="K29" s="89"/>
      <c r="L29" s="89"/>
      <c r="M29" s="2"/>
    </row>
    <row r="30" spans="1:23" s="1" customFormat="1" ht="24" customHeight="1" x14ac:dyDescent="0.25">
      <c r="A30" s="136" t="s">
        <v>6</v>
      </c>
      <c r="B30" s="136"/>
      <c r="C30" s="136"/>
      <c r="D30" s="136"/>
      <c r="E30" s="136"/>
      <c r="F30" s="136"/>
      <c r="G30" s="137"/>
      <c r="H30" s="117" t="s">
        <v>27</v>
      </c>
      <c r="I30" s="118"/>
      <c r="J30" s="118"/>
      <c r="K30" s="118"/>
      <c r="L30" s="119"/>
      <c r="M30" s="2"/>
    </row>
    <row r="31" spans="1:23" s="1" customFormat="1" ht="17.25" customHeight="1" x14ac:dyDescent="0.25">
      <c r="A31" s="128" t="str">
        <f>P5</f>
        <v>BSB2 Greatest Floor Snacks</v>
      </c>
      <c r="B31" s="129"/>
      <c r="C31" s="129"/>
      <c r="D31" s="129"/>
      <c r="E31" s="129"/>
      <c r="F31" s="129"/>
      <c r="G31" s="133"/>
      <c r="H31" s="120"/>
      <c r="I31" s="121"/>
      <c r="J31" s="121"/>
      <c r="K31" s="121"/>
      <c r="L31" s="122"/>
      <c r="M31" s="2"/>
    </row>
    <row r="32" spans="1:23" s="1" customFormat="1" ht="17.25" customHeight="1" x14ac:dyDescent="0.25">
      <c r="A32" s="115" t="str">
        <f>IF(OR(R11=2,R11=3),"General Fund","Floor Money")</f>
        <v>Floor Money</v>
      </c>
      <c r="B32" s="116"/>
      <c r="C32" s="116"/>
      <c r="D32" s="116"/>
      <c r="E32" s="116"/>
      <c r="F32" s="116"/>
      <c r="G32" s="133"/>
      <c r="H32" s="120"/>
      <c r="I32" s="121"/>
      <c r="J32" s="121"/>
      <c r="K32" s="121"/>
      <c r="L32" s="122"/>
      <c r="M32" s="2"/>
    </row>
    <row r="33" spans="1:17" s="1" customFormat="1" ht="17.25" customHeight="1" thickBot="1" x14ac:dyDescent="0.3">
      <c r="A33" s="115"/>
      <c r="B33" s="116"/>
      <c r="C33" s="116"/>
      <c r="D33" s="116"/>
      <c r="E33" s="116"/>
      <c r="F33" s="116"/>
      <c r="G33" s="133"/>
      <c r="H33" s="123"/>
      <c r="I33" s="124"/>
      <c r="J33" s="124"/>
      <c r="K33" s="124"/>
      <c r="L33" s="125"/>
      <c r="M33" s="2"/>
    </row>
    <row r="34" spans="1:17" s="1" customFormat="1" ht="17.25" customHeight="1" x14ac:dyDescent="0.3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2"/>
    </row>
    <row r="35" spans="1:17" ht="44.25" customHeight="1" x14ac:dyDescent="0.3">
      <c r="A35" s="134" t="s">
        <v>20</v>
      </c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O35" s="57"/>
    </row>
    <row r="36" spans="1:17" s="1" customFormat="1" ht="27" customHeight="1" x14ac:dyDescent="0.4">
      <c r="A36" s="35" t="s">
        <v>12</v>
      </c>
      <c r="B36" s="36" t="str">
        <f>(O18)</f>
        <v>Jason Marvin</v>
      </c>
      <c r="C36" s="126"/>
      <c r="D36" s="126"/>
      <c r="E36" s="8"/>
      <c r="F36" s="7" t="s">
        <v>14</v>
      </c>
      <c r="G36" s="7"/>
      <c r="H36" s="7"/>
      <c r="I36" s="14"/>
      <c r="J36" s="20"/>
      <c r="K36" s="131" t="s">
        <v>28</v>
      </c>
      <c r="L36" s="132"/>
      <c r="M36" s="2"/>
      <c r="N36" s="2"/>
      <c r="O36" s="57" t="s">
        <v>37</v>
      </c>
      <c r="P36" s="2"/>
      <c r="Q36" s="2"/>
    </row>
    <row r="37" spans="1:17" ht="36.75" customHeight="1" x14ac:dyDescent="0.3">
      <c r="A37" s="35" t="s">
        <v>13</v>
      </c>
      <c r="B37" s="34"/>
      <c r="C37" s="91"/>
      <c r="D37" s="91"/>
      <c r="E37" s="8"/>
      <c r="F37" s="9" t="s">
        <v>9</v>
      </c>
      <c r="G37" s="9"/>
      <c r="H37" s="9"/>
      <c r="I37" s="9"/>
      <c r="J37" s="18"/>
      <c r="K37" s="130"/>
      <c r="L37" s="130"/>
      <c r="O37" s="57" t="s">
        <v>38</v>
      </c>
    </row>
    <row r="38" spans="1:17" ht="34.5" customHeight="1" x14ac:dyDescent="0.3">
      <c r="A38" s="35" t="s">
        <v>13</v>
      </c>
      <c r="B38" s="34" t="str">
        <f>IF(OR(R11=2,R11=4),"Pete Gustafson, Dean of Students","")</f>
        <v/>
      </c>
      <c r="C38" s="138"/>
      <c r="D38" s="138"/>
      <c r="F38" s="9" t="s">
        <v>9</v>
      </c>
      <c r="G38" s="9"/>
      <c r="H38" s="9"/>
      <c r="I38" s="9"/>
      <c r="J38" s="19"/>
      <c r="K38" s="114"/>
      <c r="L38" s="114"/>
      <c r="O38" s="57" t="s">
        <v>39</v>
      </c>
    </row>
    <row r="39" spans="1:17" x14ac:dyDescent="0.25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</row>
    <row r="40" spans="1:17" ht="3.75" customHeight="1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3"/>
    </row>
    <row r="41" spans="1:17" x14ac:dyDescent="0.25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"/>
      <c r="N41" s="1"/>
      <c r="O41" s="1"/>
      <c r="P41" s="1"/>
      <c r="Q41" s="1"/>
    </row>
    <row r="51" spans="12:12" x14ac:dyDescent="0.25">
      <c r="L51" s="17"/>
    </row>
  </sheetData>
  <mergeCells count="66">
    <mergeCell ref="O24:O27"/>
    <mergeCell ref="Q2:Z2"/>
    <mergeCell ref="F19:I19"/>
    <mergeCell ref="N3:N5"/>
    <mergeCell ref="E6:L6"/>
    <mergeCell ref="H7:L7"/>
    <mergeCell ref="H11:K11"/>
    <mergeCell ref="M17:Q17"/>
    <mergeCell ref="D19:E19"/>
    <mergeCell ref="O19:Q19"/>
    <mergeCell ref="D20:E20"/>
    <mergeCell ref="D23:E23"/>
    <mergeCell ref="F24:I24"/>
    <mergeCell ref="F25:I25"/>
    <mergeCell ref="D24:E24"/>
    <mergeCell ref="D25:E25"/>
    <mergeCell ref="A39:L41"/>
    <mergeCell ref="K38:L38"/>
    <mergeCell ref="A33:F33"/>
    <mergeCell ref="H30:L33"/>
    <mergeCell ref="C36:D36"/>
    <mergeCell ref="A34:L34"/>
    <mergeCell ref="A31:F31"/>
    <mergeCell ref="A32:F32"/>
    <mergeCell ref="C37:D37"/>
    <mergeCell ref="K37:L37"/>
    <mergeCell ref="K36:L36"/>
    <mergeCell ref="G31:G33"/>
    <mergeCell ref="A35:L35"/>
    <mergeCell ref="A30:G30"/>
    <mergeCell ref="C38:D38"/>
    <mergeCell ref="J27:K28"/>
    <mergeCell ref="A29:L29"/>
    <mergeCell ref="A27:I27"/>
    <mergeCell ref="A28:I28"/>
    <mergeCell ref="D21:E21"/>
    <mergeCell ref="F22:I22"/>
    <mergeCell ref="F26:I26"/>
    <mergeCell ref="D26:E26"/>
    <mergeCell ref="A13:B14"/>
    <mergeCell ref="F23:I23"/>
    <mergeCell ref="F21:I21"/>
    <mergeCell ref="F20:I20"/>
    <mergeCell ref="D22:E22"/>
    <mergeCell ref="E12:L12"/>
    <mergeCell ref="C13:D14"/>
    <mergeCell ref="O18:Q18"/>
    <mergeCell ref="F18:I18"/>
    <mergeCell ref="D18:E18"/>
    <mergeCell ref="E14:L14"/>
    <mergeCell ref="A1:L1"/>
    <mergeCell ref="A2:L2"/>
    <mergeCell ref="F17:I17"/>
    <mergeCell ref="A3:L3"/>
    <mergeCell ref="A16:L16"/>
    <mergeCell ref="D17:E17"/>
    <mergeCell ref="A4:L4"/>
    <mergeCell ref="H9:L9"/>
    <mergeCell ref="F10:L10"/>
    <mergeCell ref="E8:L8"/>
    <mergeCell ref="H13:K13"/>
    <mergeCell ref="A5:D6"/>
    <mergeCell ref="A7:D8"/>
    <mergeCell ref="A9:D10"/>
    <mergeCell ref="A11:D12"/>
    <mergeCell ref="A15:L15"/>
  </mergeCells>
  <phoneticPr fontId="0" type="noConversion"/>
  <printOptions horizontalCentered="1" verticalCentered="1"/>
  <pageMargins left="0" right="0" top="0.2" bottom="0.26" header="1.29" footer="0.26"/>
  <pageSetup scale="95" orientation="portrait" r:id="rId1"/>
  <headerFooter alignWithMargins="0">
    <oddHeader>&amp;R&amp;12&amp;D</oddHeader>
    <oddFooter>&amp;L&amp;8Business &amp; Finance 082203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55" r:id="rId4" name="Option Button 1159">
              <controlPr defaultSize="0" autoFill="0" autoLine="0" autoPict="0">
                <anchor moveWithCells="1">
                  <from>
                    <xdr:col>15</xdr:col>
                    <xdr:colOff>38100</xdr:colOff>
                    <xdr:row>6</xdr:row>
                    <xdr:rowOff>289560</xdr:rowOff>
                  </from>
                  <to>
                    <xdr:col>16</xdr:col>
                    <xdr:colOff>335280</xdr:colOff>
                    <xdr:row>8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" r:id="rId5" name="Option Button 1160">
              <controlPr defaultSize="0" autoFill="0" autoLine="0" autoPict="0">
                <anchor moveWithCells="1">
                  <from>
                    <xdr:col>15</xdr:col>
                    <xdr:colOff>38100</xdr:colOff>
                    <xdr:row>8</xdr:row>
                    <xdr:rowOff>106680</xdr:rowOff>
                  </from>
                  <to>
                    <xdr:col>16</xdr:col>
                    <xdr:colOff>335280</xdr:colOff>
                    <xdr:row>8</xdr:row>
                    <xdr:rowOff>312420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" r:id="rId6" name="Option Button 1161">
              <controlPr defaultSize="0" autoFill="0" autoLine="0" autoPict="0">
                <anchor moveWithCells="1">
                  <from>
                    <xdr:col>15</xdr:col>
                    <xdr:colOff>30480</xdr:colOff>
                    <xdr:row>6</xdr:row>
                    <xdr:rowOff>30480</xdr:rowOff>
                  </from>
                  <to>
                    <xdr:col>16</xdr:col>
                    <xdr:colOff>327660</xdr:colOff>
                    <xdr:row>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8" r:id="rId7" name="Option Button 1162">
              <controlPr defaultSize="0" autoFill="0" autoLine="0" autoPict="0">
                <anchor moveWithCells="1">
                  <from>
                    <xdr:col>15</xdr:col>
                    <xdr:colOff>60960</xdr:colOff>
                    <xdr:row>9</xdr:row>
                    <xdr:rowOff>30480</xdr:rowOff>
                  </from>
                  <to>
                    <xdr:col>16</xdr:col>
                    <xdr:colOff>312420</xdr:colOff>
                    <xdr:row>10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Rose-Hulman Inst of 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Software Suite</dc:creator>
  <cp:lastModifiedBy>Bartosz Miskowiec</cp:lastModifiedBy>
  <cp:lastPrinted>2017-03-16T20:24:42Z</cp:lastPrinted>
  <dcterms:created xsi:type="dcterms:W3CDTF">1999-03-17T15:32:54Z</dcterms:created>
  <dcterms:modified xsi:type="dcterms:W3CDTF">2017-03-16T20:29:23Z</dcterms:modified>
</cp:coreProperties>
</file>