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8195" windowHeight="12015" tabRatio="883"/>
  </bookViews>
  <sheets>
    <sheet name="２．月別・種類別発行数" sheetId="1" r:id="rId1"/>
    <sheet name="３．年代別・性別発行数" sheetId="2" r:id="rId2"/>
    <sheet name="４．年代別・月別発行数" sheetId="6" r:id="rId3"/>
    <sheet name="５．性別・月別発行数" sheetId="7" r:id="rId4"/>
    <sheet name="６．月別・都道府県別発行数" sheetId="5" r:id="rId5"/>
    <sheet name="７．一般旅券発行数" sheetId="4" r:id="rId6"/>
    <sheet name="８．年代別・都道府県別発行数" sheetId="8" r:id="rId7"/>
    <sheet name="９．有効旅券数" sheetId="9" r:id="rId8"/>
    <sheet name="１０．旅券発行数及び海外旅行者数" sheetId="10" r:id="rId9"/>
    <sheet name="１１．紛失・盗難件数" sheetId="13" r:id="rId10"/>
    <sheet name="１２．不正使用件数" sheetId="12" r:id="rId11"/>
    <sheet name="一般旅券発行数の推移" sheetId="11" r:id="rId12"/>
    <sheet name="一般旅券紛失・盗難件数" sheetId="14" r:id="rId13"/>
  </sheets>
  <definedNames>
    <definedName name="_xlnm.Print_Area" localSheetId="8">'１０．旅券発行数及び海外旅行者数'!$A$1:$I$73</definedName>
    <definedName name="_xlnm.Print_Area" localSheetId="9">'１１．紛失・盗難件数'!$A$1:$I$6</definedName>
    <definedName name="_xlnm.Print_Area" localSheetId="10">'１２．不正使用件数'!$A$1:$I$11</definedName>
    <definedName name="_xlnm.Print_Area" localSheetId="0">'２．月別・種類別発行数'!$A$1:$I$17</definedName>
    <definedName name="_xlnm.Print_Area" localSheetId="1">'３．年代別・性別発行数'!$A$1:$K$14</definedName>
    <definedName name="_xlnm.Print_Area" localSheetId="2">'４．年代別・月別発行数'!$A$1:$J$16</definedName>
    <definedName name="_xlnm.Print_Area" localSheetId="3">'５．性別・月別発行数'!$A$1:$D$17</definedName>
    <definedName name="_xlnm.Print_Area" localSheetId="4">'６．月別・都道府県別発行数'!$A$1:$N$54</definedName>
    <definedName name="_xlnm.Print_Area" localSheetId="5">'７．一般旅券発行数'!$A$1:$G$52</definedName>
    <definedName name="_xlnm.Print_Area" localSheetId="6">'８．年代別・都道府県別発行数'!$A$1:$J$53</definedName>
    <definedName name="_xlnm.Print_Area" localSheetId="7">'９．有効旅券数'!$A$1:$H$67</definedName>
    <definedName name="_xlnm.Print_Area" localSheetId="11">一般旅券発行数の推移!$A$4:$P$41</definedName>
    <definedName name="_xlnm.Print_Area" localSheetId="12">一般旅券紛失・盗難件数!$C$15:$P$44</definedName>
  </definedNames>
  <calcPr calcId="145621" concurrentCalc="0"/>
</workbook>
</file>

<file path=xl/calcChain.xml><?xml version="1.0" encoding="utf-8"?>
<calcChain xmlns="http://schemas.openxmlformats.org/spreadsheetml/2006/main">
  <c r="J54" i="5" l="1"/>
  <c r="H63" i="10"/>
  <c r="H64" i="10"/>
  <c r="G64" i="10"/>
  <c r="I9" i="13"/>
  <c r="B51" i="8"/>
  <c r="J4" i="8"/>
  <c r="E64" i="9"/>
  <c r="D64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J51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E5" i="1"/>
  <c r="E6" i="1"/>
  <c r="E7" i="1"/>
  <c r="E8" i="1"/>
  <c r="E9" i="1"/>
  <c r="E10" i="1"/>
  <c r="E11" i="1"/>
  <c r="E12" i="1"/>
  <c r="E16" i="1"/>
  <c r="E13" i="1"/>
  <c r="E14" i="1"/>
  <c r="E15" i="1"/>
  <c r="E4" i="1"/>
  <c r="D17" i="1"/>
  <c r="D16" i="1"/>
  <c r="I4" i="13"/>
  <c r="B54" i="5"/>
  <c r="C54" i="5"/>
  <c r="D54" i="5"/>
  <c r="E54" i="5"/>
  <c r="F54" i="5"/>
  <c r="C52" i="5"/>
  <c r="D52" i="5"/>
  <c r="E52" i="5"/>
  <c r="F52" i="5"/>
  <c r="G52" i="5"/>
  <c r="H52" i="5"/>
  <c r="I52" i="5"/>
  <c r="J52" i="5"/>
  <c r="K52" i="5"/>
  <c r="L52" i="5"/>
  <c r="M52" i="5"/>
  <c r="B52" i="5"/>
  <c r="N6" i="5"/>
  <c r="N7" i="5"/>
  <c r="N8" i="5"/>
  <c r="N9" i="5"/>
  <c r="N10" i="5"/>
  <c r="N11" i="5"/>
  <c r="N12" i="5"/>
  <c r="N13" i="5"/>
  <c r="N14" i="5"/>
  <c r="N5" i="5"/>
  <c r="N19" i="5"/>
  <c r="N20" i="5"/>
  <c r="N21" i="5"/>
  <c r="N22" i="5"/>
  <c r="N23" i="5"/>
  <c r="N24" i="5"/>
  <c r="N25" i="5"/>
  <c r="N26" i="5"/>
  <c r="J15" i="6"/>
  <c r="J5" i="6"/>
  <c r="J6" i="6"/>
  <c r="J7" i="6"/>
  <c r="J8" i="6"/>
  <c r="J9" i="6"/>
  <c r="J10" i="6"/>
  <c r="J11" i="6"/>
  <c r="J12" i="6"/>
  <c r="J13" i="6"/>
  <c r="J14" i="6"/>
  <c r="J4" i="6"/>
  <c r="H5" i="1"/>
  <c r="H6" i="1"/>
  <c r="H7" i="1"/>
  <c r="H8" i="1"/>
  <c r="H9" i="1"/>
  <c r="H10" i="1"/>
  <c r="H11" i="1"/>
  <c r="H12" i="1"/>
  <c r="H13" i="1"/>
  <c r="H14" i="1"/>
  <c r="H15" i="1"/>
  <c r="H4" i="1"/>
  <c r="F16" i="1"/>
  <c r="G16" i="1"/>
  <c r="H16" i="1"/>
  <c r="F3" i="9"/>
  <c r="B16" i="1"/>
  <c r="C16" i="1"/>
  <c r="Z4" i="1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F52" i="4"/>
  <c r="Y4" i="14"/>
  <c r="X4" i="14"/>
  <c r="W4" i="14"/>
  <c r="V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H4" i="13"/>
  <c r="D53" i="8"/>
  <c r="I53" i="8"/>
  <c r="G71" i="10"/>
  <c r="H71" i="10"/>
  <c r="H53" i="8"/>
  <c r="J52" i="8"/>
  <c r="J53" i="8"/>
  <c r="E53" i="8"/>
  <c r="F53" i="8"/>
  <c r="D7" i="7"/>
  <c r="B16" i="7"/>
  <c r="C16" i="7"/>
  <c r="D5" i="7"/>
  <c r="D8" i="7"/>
  <c r="D9" i="7"/>
  <c r="D10" i="7"/>
  <c r="D11" i="7"/>
  <c r="D12" i="7"/>
  <c r="D13" i="7"/>
  <c r="D14" i="7"/>
  <c r="D15" i="7"/>
  <c r="D4" i="7"/>
  <c r="F16" i="6"/>
  <c r="B16" i="6"/>
  <c r="J16" i="6"/>
  <c r="C16" i="6"/>
  <c r="D16" i="6"/>
  <c r="E16" i="6"/>
  <c r="G16" i="6"/>
  <c r="H16" i="6"/>
  <c r="I16" i="6"/>
  <c r="M54" i="5"/>
  <c r="K54" i="5"/>
  <c r="L54" i="5"/>
  <c r="N53" i="5"/>
  <c r="D6" i="7"/>
  <c r="D16" i="7"/>
  <c r="G53" i="8"/>
  <c r="B53" i="8"/>
  <c r="D52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4" i="4"/>
  <c r="N51" i="5"/>
  <c r="N50" i="5"/>
  <c r="N49" i="5"/>
  <c r="N48" i="5"/>
  <c r="N47" i="5"/>
  <c r="N46" i="5"/>
  <c r="N45" i="5"/>
  <c r="N43" i="5"/>
  <c r="N42" i="5"/>
  <c r="N41" i="5"/>
  <c r="N40" i="5"/>
  <c r="N39" i="5"/>
  <c r="N38" i="5"/>
  <c r="N37" i="5"/>
  <c r="N36" i="5"/>
  <c r="N35" i="5"/>
  <c r="N34" i="5"/>
  <c r="N33" i="5"/>
  <c r="N30" i="5"/>
  <c r="N29" i="5"/>
  <c r="N28" i="5"/>
  <c r="E52" i="4"/>
  <c r="G52" i="4"/>
  <c r="I54" i="5"/>
  <c r="G54" i="5"/>
  <c r="N32" i="5"/>
  <c r="N17" i="5"/>
  <c r="N44" i="5"/>
  <c r="N31" i="5"/>
  <c r="N27" i="5"/>
  <c r="N18" i="5"/>
  <c r="N16" i="5"/>
  <c r="N15" i="5"/>
  <c r="H54" i="5"/>
  <c r="I12" i="2"/>
  <c r="H12" i="2"/>
  <c r="D13" i="2"/>
  <c r="F13" i="2"/>
  <c r="B13" i="2"/>
  <c r="D6" i="2"/>
  <c r="F6" i="2"/>
  <c r="H6" i="2"/>
  <c r="J6" i="2"/>
  <c r="B6" i="2"/>
  <c r="I12" i="1"/>
  <c r="I8" i="1"/>
  <c r="I7" i="1"/>
  <c r="I9" i="1"/>
  <c r="I10" i="1"/>
  <c r="I14" i="1"/>
  <c r="I5" i="1"/>
  <c r="I11" i="1"/>
  <c r="I13" i="1"/>
  <c r="I15" i="1"/>
  <c r="I4" i="1"/>
  <c r="N52" i="5"/>
  <c r="N54" i="5"/>
  <c r="H13" i="2"/>
  <c r="I6" i="1"/>
  <c r="B17" i="1"/>
  <c r="D14" i="2"/>
  <c r="J7" i="2"/>
  <c r="F7" i="2"/>
  <c r="D7" i="2"/>
  <c r="I14" i="2"/>
  <c r="F14" i="2"/>
  <c r="B14" i="2"/>
  <c r="H7" i="2"/>
  <c r="B7" i="2"/>
  <c r="H14" i="2"/>
  <c r="I16" i="1"/>
  <c r="E17" i="1"/>
  <c r="C17" i="1"/>
  <c r="C53" i="8"/>
</calcChain>
</file>

<file path=xl/sharedStrings.xml><?xml version="1.0" encoding="utf-8"?>
<sst xmlns="http://schemas.openxmlformats.org/spreadsheetml/2006/main" count="554" uniqueCount="327">
  <si>
    <t>２．旅券月別・種類別発行数</t>
  </si>
  <si>
    <t>　　種別　　　　　　月別</t>
  </si>
  <si>
    <t>一般旅券</t>
  </si>
  <si>
    <t>公用旅券</t>
  </si>
  <si>
    <t>合計</t>
  </si>
  <si>
    <t>5年</t>
  </si>
  <si>
    <t>10年</t>
  </si>
  <si>
    <t>小計</t>
  </si>
  <si>
    <t>外交旅券</t>
  </si>
  <si>
    <t>計</t>
  </si>
  <si>
    <t>年代別</t>
  </si>
  <si>
    <t>19才以下</t>
  </si>
  <si>
    <t>20～29才</t>
  </si>
  <si>
    <t>30～39才</t>
  </si>
  <si>
    <t>40～49才</t>
  </si>
  <si>
    <t>50～59才</t>
  </si>
  <si>
    <t>性別</t>
  </si>
  <si>
    <t>男</t>
  </si>
  <si>
    <t>女</t>
  </si>
  <si>
    <t>人数</t>
  </si>
  <si>
    <t>60～69才</t>
  </si>
  <si>
    <t>70～79才</t>
  </si>
  <si>
    <t>80才以上</t>
  </si>
  <si>
    <t>３．一般旅券年代別・性別発行数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</si>
  <si>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</si>
  <si>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</si>
  <si>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</si>
  <si>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</si>
  <si>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</si>
  <si>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</si>
  <si>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</si>
  <si>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</si>
  <si>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</si>
  <si>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</si>
  <si>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</si>
  <si>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</si>
  <si>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</si>
  <si>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</si>
  <si>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</si>
  <si>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</si>
  <si>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</si>
  <si>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</si>
  <si>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</si>
  <si>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</si>
  <si>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</si>
  <si>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</si>
  <si>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</si>
  <si>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</si>
  <si>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</si>
  <si>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</si>
  <si>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</si>
  <si>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</si>
  <si>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</si>
  <si>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</si>
  <si>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</si>
  <si>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</si>
  <si>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</si>
  <si>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</si>
  <si>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</si>
  <si>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</si>
  <si>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</si>
  <si>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</si>
  <si>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</si>
  <si>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</si>
  <si>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</si>
  <si>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</si>
  <si>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</si>
  <si>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</si>
  <si>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</si>
  <si>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</si>
  <si>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</si>
  <si>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外務省</t>
  </si>
  <si>
    <t>６．一般旅券月別・都道府県別発行数</t>
    <rPh sb="2" eb="4">
      <t>イッパン</t>
    </rPh>
    <rPh sb="4" eb="6">
      <t>リョケン</t>
    </rPh>
    <rPh sb="6" eb="8">
      <t>ツキベツ</t>
    </rPh>
    <rPh sb="9" eb="13">
      <t>トドウフケン</t>
    </rPh>
    <rPh sb="13" eb="14">
      <t>ベツ</t>
    </rPh>
    <rPh sb="14" eb="17">
      <t>ハッコウスウ</t>
    </rPh>
    <phoneticPr fontId="4"/>
  </si>
  <si>
    <t>７．都道府県別一般旅券発行数</t>
  </si>
  <si>
    <t>都道府県名</t>
  </si>
  <si>
    <t>平成24年</t>
  </si>
  <si>
    <t>一般旅券発行数</t>
  </si>
  <si>
    <t>対前年比</t>
  </si>
  <si>
    <t>平成25年</t>
    <phoneticPr fontId="4"/>
  </si>
  <si>
    <t>比率</t>
    <rPh sb="0" eb="2">
      <t>ヒリツ</t>
    </rPh>
    <phoneticPr fontId="4"/>
  </si>
  <si>
    <t>４．一般旅券年代別・月別発行数</t>
  </si>
  <si>
    <t>計</t>
    <rPh sb="0" eb="1">
      <t>ケイ</t>
    </rPh>
    <phoneticPr fontId="4"/>
  </si>
  <si>
    <t>５．一般旅券性別・月別発行数</t>
  </si>
  <si>
    <t>合計</t>
    <rPh sb="0" eb="2">
      <t>ゴウケイ</t>
    </rPh>
    <phoneticPr fontId="4"/>
  </si>
  <si>
    <t>８．一般旅券年代別・都道府県別発行数</t>
    <rPh sb="2" eb="4">
      <t>イッパン</t>
    </rPh>
    <rPh sb="4" eb="6">
      <t>リョケン</t>
    </rPh>
    <rPh sb="6" eb="9">
      <t>ネンダイベツ</t>
    </rPh>
    <rPh sb="10" eb="14">
      <t>トドウフケン</t>
    </rPh>
    <rPh sb="14" eb="15">
      <t>ベツ</t>
    </rPh>
    <rPh sb="15" eb="18">
      <t>ハッコウスウ</t>
    </rPh>
    <phoneticPr fontId="4"/>
  </si>
  <si>
    <t>5年旅券</t>
  </si>
  <si>
    <t>10年旅券</t>
  </si>
  <si>
    <t>北海道庁</t>
  </si>
  <si>
    <t>青森県庁</t>
  </si>
  <si>
    <t>岩手県庁</t>
  </si>
  <si>
    <t>宮城県庁</t>
  </si>
  <si>
    <t>秋田県庁</t>
  </si>
  <si>
    <t>山形県庁</t>
  </si>
  <si>
    <t>福島県庁</t>
  </si>
  <si>
    <t>茨城県庁</t>
  </si>
  <si>
    <t>栃木県庁</t>
  </si>
  <si>
    <t>群馬県庁</t>
  </si>
  <si>
    <t>埼玉県庁</t>
  </si>
  <si>
    <t>川越分室</t>
  </si>
  <si>
    <t>春日部分室</t>
  </si>
  <si>
    <t>千葉県庁</t>
  </si>
  <si>
    <t>東葛飾分室</t>
  </si>
  <si>
    <t>東京都庁</t>
  </si>
  <si>
    <t>有楽町分室</t>
  </si>
  <si>
    <t>立川分室</t>
  </si>
  <si>
    <t>池袋分室</t>
  </si>
  <si>
    <t>神奈川県庁</t>
  </si>
  <si>
    <t>厚木分室</t>
  </si>
  <si>
    <t>川崎分室</t>
  </si>
  <si>
    <t>新潟県庁</t>
  </si>
  <si>
    <t>富山県庁</t>
  </si>
  <si>
    <t>石川県庁</t>
  </si>
  <si>
    <t>福井県庁</t>
  </si>
  <si>
    <t>山梨県庁</t>
  </si>
  <si>
    <t>長野県庁</t>
  </si>
  <si>
    <t>岐阜県庁</t>
  </si>
  <si>
    <t>静岡県庁</t>
  </si>
  <si>
    <t>愛知県庁</t>
  </si>
  <si>
    <t>豊橋分室</t>
  </si>
  <si>
    <t>三重県庁</t>
  </si>
  <si>
    <t>滋賀県庁</t>
  </si>
  <si>
    <t>京都府庁</t>
  </si>
  <si>
    <t>大阪府庁</t>
  </si>
  <si>
    <t>阿倍野分室</t>
  </si>
  <si>
    <t>りんくう分室</t>
  </si>
  <si>
    <t>兵庫県庁</t>
  </si>
  <si>
    <t>尼崎分室</t>
  </si>
  <si>
    <t>奈良県庁</t>
  </si>
  <si>
    <t>和歌山県庁</t>
  </si>
  <si>
    <t>鳥取県庁</t>
  </si>
  <si>
    <t>島根県庁</t>
  </si>
  <si>
    <t>岡山県庁</t>
  </si>
  <si>
    <t>広島県庁</t>
  </si>
  <si>
    <t>山口県庁</t>
  </si>
  <si>
    <t>徳島県庁</t>
  </si>
  <si>
    <t>香川県庁</t>
  </si>
  <si>
    <t>愛媛県庁</t>
  </si>
  <si>
    <t>高知県庁</t>
  </si>
  <si>
    <t>福岡県庁</t>
  </si>
  <si>
    <t>北九州分室</t>
  </si>
  <si>
    <t>佐賀県庁</t>
  </si>
  <si>
    <t>長崎県庁</t>
  </si>
  <si>
    <t>熊本県庁</t>
  </si>
  <si>
    <t>大分県庁</t>
  </si>
  <si>
    <t>宮崎県庁</t>
  </si>
  <si>
    <t>鹿児島県庁</t>
  </si>
  <si>
    <t>沖縄県庁</t>
  </si>
  <si>
    <t>（注１）</t>
  </si>
  <si>
    <t>事務所名は、発行地となります。</t>
  </si>
  <si>
    <t>（注２）</t>
  </si>
  <si>
    <t>北海道</t>
    <phoneticPr fontId="4"/>
  </si>
  <si>
    <t>70～79才</t>
    <rPh sb="5" eb="6">
      <t>サイ</t>
    </rPh>
    <phoneticPr fontId="4"/>
  </si>
  <si>
    <t>80～80才</t>
    <rPh sb="5" eb="6">
      <t>サイ</t>
    </rPh>
    <phoneticPr fontId="4"/>
  </si>
  <si>
    <t>種別暦年</t>
  </si>
  <si>
    <t>海外渡航者</t>
  </si>
  <si>
    <t>数次往復</t>
  </si>
  <si>
    <t>一往復・限定</t>
  </si>
  <si>
    <t>外交</t>
  </si>
  <si>
    <t>公用</t>
  </si>
  <si>
    <t>昭和２１年</t>
  </si>
  <si>
    <t>－</t>
  </si>
  <si>
    <t>-</t>
  </si>
  <si>
    <t>平成元年</t>
  </si>
  <si>
    <t>１０．戦後の旅券発行数及び海外渡航者数</t>
    <rPh sb="3" eb="5">
      <t>センゴ</t>
    </rPh>
    <rPh sb="6" eb="8">
      <t>リョケン</t>
    </rPh>
    <rPh sb="8" eb="11">
      <t>ハッコウスウ</t>
    </rPh>
    <rPh sb="11" eb="12">
      <t>オヨ</t>
    </rPh>
    <rPh sb="13" eb="15">
      <t>カイガイ</t>
    </rPh>
    <rPh sb="15" eb="18">
      <t>トコウシャ</t>
    </rPh>
    <rPh sb="18" eb="19">
      <t>スウ</t>
    </rPh>
    <phoneticPr fontId="4"/>
  </si>
  <si>
    <t>事務所名の「外務省」とは、我が国在外公館及び外務省旅券課で発行された数です（公用旅券を含む）。</t>
    <rPh sb="29" eb="31">
      <t>ハッコウ</t>
    </rPh>
    <rPh sb="34" eb="35">
      <t>カズ</t>
    </rPh>
    <rPh sb="38" eb="40">
      <t>コウヨウ</t>
    </rPh>
    <rPh sb="40" eb="42">
      <t>リョケン</t>
    </rPh>
    <rPh sb="43" eb="44">
      <t>フク</t>
    </rPh>
    <phoneticPr fontId="4"/>
  </si>
  <si>
    <t>１１．一般旅券の紛失・盗難件数</t>
  </si>
  <si>
    <t>２００８年</t>
  </si>
  <si>
    <t>（H２０年）</t>
  </si>
  <si>
    <t>２００９年</t>
  </si>
  <si>
    <t>（H２１年）</t>
  </si>
  <si>
    <t>２０１０年</t>
  </si>
  <si>
    <t>（H２２年）</t>
  </si>
  <si>
    <t>２０１１年</t>
  </si>
  <si>
    <t>（H２３年）</t>
  </si>
  <si>
    <t>２０１２年</t>
  </si>
  <si>
    <t>（H２４年）</t>
  </si>
  <si>
    <t>２０１３年</t>
  </si>
  <si>
    <t>（H２５年）</t>
  </si>
  <si>
    <t>　　　　　暦年　　　発生地</t>
  </si>
  <si>
    <t>２００７年</t>
  </si>
  <si>
    <t>（H１９年）</t>
  </si>
  <si>
    <t>国内</t>
  </si>
  <si>
    <t>国外</t>
  </si>
  <si>
    <t>１２．国外における一般旅券の不正使用件数</t>
  </si>
  <si>
    <t>215(448)</t>
  </si>
  <si>
    <t>173(313)</t>
  </si>
  <si>
    <t>138(223)</t>
  </si>
  <si>
    <t>86（196）</t>
  </si>
  <si>
    <t>46（92）</t>
  </si>
  <si>
    <t>52(114)</t>
  </si>
  <si>
    <t>47(65)</t>
  </si>
  <si>
    <t>欧州</t>
  </si>
  <si>
    <t>142(294)</t>
  </si>
  <si>
    <t>100(174)</t>
  </si>
  <si>
    <t>54(78)</t>
  </si>
  <si>
    <t>31（57）</t>
  </si>
  <si>
    <t>23（45）</t>
  </si>
  <si>
    <t>27(52)</t>
  </si>
  <si>
    <t>20(31)</t>
  </si>
  <si>
    <t>アジア</t>
  </si>
  <si>
    <t>37(75)</t>
  </si>
  <si>
    <t>32(58)</t>
  </si>
  <si>
    <t>19(31)</t>
  </si>
  <si>
    <t>16（24）</t>
  </si>
  <si>
    <t>6（6）</t>
  </si>
  <si>
    <t>13(16)</t>
  </si>
  <si>
    <t>12(17)</t>
  </si>
  <si>
    <t>北米</t>
  </si>
  <si>
    <t>6(11)</t>
  </si>
  <si>
    <t>14(24)</t>
  </si>
  <si>
    <t>27(40)</t>
  </si>
  <si>
    <t>21（33）</t>
  </si>
  <si>
    <t>13（30）</t>
  </si>
  <si>
    <t>4(15)</t>
  </si>
  <si>
    <t>8(8)</t>
  </si>
  <si>
    <t>中南米</t>
  </si>
  <si>
    <t>8(17)</t>
  </si>
  <si>
    <t>14(31)</t>
  </si>
  <si>
    <t>19(36)</t>
  </si>
  <si>
    <t>13（60）</t>
  </si>
  <si>
    <t>4（11）</t>
  </si>
  <si>
    <t>5(18)</t>
  </si>
  <si>
    <t>3(5)</t>
  </si>
  <si>
    <t>（H１９年）</t>
    <phoneticPr fontId="4"/>
  </si>
  <si>
    <t>（H２０年）</t>
    <phoneticPr fontId="4"/>
  </si>
  <si>
    <t>（H２１年）</t>
    <phoneticPr fontId="4"/>
  </si>
  <si>
    <t>（H２２年）</t>
    <phoneticPr fontId="4"/>
  </si>
  <si>
    <t>（H２３年）</t>
    <phoneticPr fontId="4"/>
  </si>
  <si>
    <t>（H２５年）</t>
    <phoneticPr fontId="4"/>
  </si>
  <si>
    <t>２０１２年　</t>
    <phoneticPr fontId="4"/>
  </si>
  <si>
    <t>（Ｈ２４年）</t>
  </si>
  <si>
    <t>２００７年</t>
    <phoneticPr fontId="4"/>
  </si>
  <si>
    <t>２００８年</t>
    <phoneticPr fontId="4"/>
  </si>
  <si>
    <t>２００９年</t>
    <phoneticPr fontId="4"/>
  </si>
  <si>
    <t>２０１０年</t>
    <phoneticPr fontId="4"/>
  </si>
  <si>
    <t>２０１１年</t>
    <phoneticPr fontId="4"/>
  </si>
  <si>
    <t>２０１３年</t>
    <rPh sb="4" eb="5">
      <t>ネン</t>
    </rPh>
    <phoneticPr fontId="4"/>
  </si>
  <si>
    <t>注　（　）内は冊数</t>
    <rPh sb="0" eb="1">
      <t>チュウ</t>
    </rPh>
    <rPh sb="5" eb="6">
      <t>ウチ</t>
    </rPh>
    <rPh sb="7" eb="9">
      <t>サッスウ</t>
    </rPh>
    <phoneticPr fontId="4"/>
  </si>
  <si>
    <t>平成</t>
    <rPh sb="0" eb="2">
      <t>ヘイセイ</t>
    </rPh>
    <phoneticPr fontId="19"/>
  </si>
  <si>
    <t>発行数</t>
    <rPh sb="0" eb="3">
      <t>ハッコウスウ</t>
    </rPh>
    <phoneticPr fontId="19"/>
  </si>
  <si>
    <t>元年</t>
    <rPh sb="0" eb="2">
      <t>ガンネン</t>
    </rPh>
    <phoneticPr fontId="19"/>
  </si>
  <si>
    <t>元</t>
    <rPh sb="0" eb="1">
      <t>モト</t>
    </rPh>
    <phoneticPr fontId="19"/>
  </si>
  <si>
    <t>　　　一般旅券の紛失・盗難件数</t>
    <rPh sb="3" eb="5">
      <t>イッパン</t>
    </rPh>
    <rPh sb="5" eb="7">
      <t>リョケン</t>
    </rPh>
    <rPh sb="8" eb="10">
      <t>フンシツ</t>
    </rPh>
    <rPh sb="11" eb="13">
      <t>トウナン</t>
    </rPh>
    <rPh sb="13" eb="15">
      <t>ケンスウ</t>
    </rPh>
    <phoneticPr fontId="19"/>
  </si>
  <si>
    <t>１９８９年
（H元年）</t>
    <rPh sb="4" eb="5">
      <t>ネン</t>
    </rPh>
    <rPh sb="8" eb="9">
      <t>ガン</t>
    </rPh>
    <rPh sb="9" eb="10">
      <t>ネン</t>
    </rPh>
    <phoneticPr fontId="19"/>
  </si>
  <si>
    <t>１９９０年
（H２年）</t>
    <rPh sb="4" eb="5">
      <t>ネン</t>
    </rPh>
    <rPh sb="9" eb="10">
      <t>ネン</t>
    </rPh>
    <phoneticPr fontId="19"/>
  </si>
  <si>
    <t>１９９１年
（H３年）</t>
    <rPh sb="4" eb="5">
      <t>ネン</t>
    </rPh>
    <rPh sb="9" eb="10">
      <t>ネン</t>
    </rPh>
    <phoneticPr fontId="19"/>
  </si>
  <si>
    <t>１９９２年
（H４年）</t>
    <rPh sb="4" eb="5">
      <t>ネン</t>
    </rPh>
    <rPh sb="9" eb="10">
      <t>ネン</t>
    </rPh>
    <phoneticPr fontId="19"/>
  </si>
  <si>
    <t>１９９３年
（H５年）</t>
    <rPh sb="4" eb="5">
      <t>ネン</t>
    </rPh>
    <rPh sb="9" eb="10">
      <t>ネン</t>
    </rPh>
    <phoneticPr fontId="19"/>
  </si>
  <si>
    <t>１９９４年
（H６年）</t>
    <rPh sb="4" eb="5">
      <t>ネン</t>
    </rPh>
    <rPh sb="9" eb="10">
      <t>ネン</t>
    </rPh>
    <phoneticPr fontId="19"/>
  </si>
  <si>
    <t>１９９５年
（H７年）</t>
    <rPh sb="4" eb="5">
      <t>ネン</t>
    </rPh>
    <rPh sb="9" eb="10">
      <t>ネン</t>
    </rPh>
    <phoneticPr fontId="19"/>
  </si>
  <si>
    <t>１９９６年
（H８年）</t>
    <rPh sb="4" eb="5">
      <t>ネン</t>
    </rPh>
    <rPh sb="9" eb="10">
      <t>ネン</t>
    </rPh>
    <phoneticPr fontId="19"/>
  </si>
  <si>
    <t>１９９７年
（H９年）</t>
    <rPh sb="4" eb="5">
      <t>ネン</t>
    </rPh>
    <rPh sb="9" eb="10">
      <t>ネン</t>
    </rPh>
    <phoneticPr fontId="19"/>
  </si>
  <si>
    <t>１９９８年
（H１０年）</t>
    <rPh sb="4" eb="5">
      <t>ネン</t>
    </rPh>
    <rPh sb="10" eb="11">
      <t>ネン</t>
    </rPh>
    <phoneticPr fontId="19"/>
  </si>
  <si>
    <t>１９９９年
（H１１年）</t>
    <rPh sb="4" eb="5">
      <t>ネン</t>
    </rPh>
    <rPh sb="10" eb="11">
      <t>ネン</t>
    </rPh>
    <phoneticPr fontId="19"/>
  </si>
  <si>
    <t>２０００年
（H１２年）</t>
    <rPh sb="4" eb="5">
      <t>ネン</t>
    </rPh>
    <rPh sb="10" eb="11">
      <t>ネン</t>
    </rPh>
    <phoneticPr fontId="19"/>
  </si>
  <si>
    <t>２００１年
（H１３年）</t>
    <rPh sb="4" eb="5">
      <t>ネン</t>
    </rPh>
    <rPh sb="10" eb="11">
      <t>ネン</t>
    </rPh>
    <phoneticPr fontId="19"/>
  </si>
  <si>
    <t>２００２年
（H１４年）</t>
    <rPh sb="4" eb="5">
      <t>ネン</t>
    </rPh>
    <rPh sb="10" eb="11">
      <t>ネン</t>
    </rPh>
    <phoneticPr fontId="19"/>
  </si>
  <si>
    <t>２００３年
（H１５年）</t>
    <rPh sb="4" eb="5">
      <t>ネン</t>
    </rPh>
    <rPh sb="10" eb="11">
      <t>ネン</t>
    </rPh>
    <phoneticPr fontId="19"/>
  </si>
  <si>
    <t>２００４年
（H１６年）</t>
    <rPh sb="4" eb="5">
      <t>ネン</t>
    </rPh>
    <rPh sb="10" eb="11">
      <t>ネン</t>
    </rPh>
    <phoneticPr fontId="19"/>
  </si>
  <si>
    <t>２００５年
（H１７年）</t>
    <rPh sb="4" eb="5">
      <t>ネン</t>
    </rPh>
    <rPh sb="10" eb="11">
      <t>ネン</t>
    </rPh>
    <phoneticPr fontId="19"/>
  </si>
  <si>
    <t>２００６年
（H１８年）</t>
    <rPh sb="4" eb="5">
      <t>ネン</t>
    </rPh>
    <rPh sb="10" eb="11">
      <t>ネン</t>
    </rPh>
    <phoneticPr fontId="19"/>
  </si>
  <si>
    <t>２００７年
（H１９年）</t>
    <rPh sb="4" eb="5">
      <t>ネン</t>
    </rPh>
    <rPh sb="10" eb="11">
      <t>ネン</t>
    </rPh>
    <phoneticPr fontId="19"/>
  </si>
  <si>
    <t>２００８年
（H２０年）</t>
    <rPh sb="4" eb="5">
      <t>ネン</t>
    </rPh>
    <rPh sb="10" eb="11">
      <t>ネン</t>
    </rPh>
    <phoneticPr fontId="19"/>
  </si>
  <si>
    <t>２００９年
（H２１年）</t>
    <rPh sb="4" eb="5">
      <t>ネン</t>
    </rPh>
    <rPh sb="10" eb="11">
      <t>ネン</t>
    </rPh>
    <phoneticPr fontId="19"/>
  </si>
  <si>
    <t>２０１０年
（H２２年）</t>
    <rPh sb="4" eb="5">
      <t>ネン</t>
    </rPh>
    <rPh sb="10" eb="11">
      <t>ネン</t>
    </rPh>
    <phoneticPr fontId="19"/>
  </si>
  <si>
    <t>２０１１年
（H２３年）</t>
    <rPh sb="4" eb="5">
      <t>ネン</t>
    </rPh>
    <rPh sb="10" eb="11">
      <t>ネン</t>
    </rPh>
    <phoneticPr fontId="19"/>
  </si>
  <si>
    <t>２０１２年
（H２４年）</t>
    <rPh sb="4" eb="5">
      <t>ネン</t>
    </rPh>
    <rPh sb="10" eb="11">
      <t>ネン</t>
    </rPh>
    <phoneticPr fontId="19"/>
  </si>
  <si>
    <t>２年</t>
    <rPh sb="1" eb="2">
      <t>ネン</t>
    </rPh>
    <phoneticPr fontId="19"/>
  </si>
  <si>
    <t>３年</t>
    <rPh sb="1" eb="2">
      <t>ネン</t>
    </rPh>
    <phoneticPr fontId="19"/>
  </si>
  <si>
    <t>４年</t>
    <rPh sb="1" eb="2">
      <t>ネン</t>
    </rPh>
    <phoneticPr fontId="19"/>
  </si>
  <si>
    <t>５年</t>
    <rPh sb="1" eb="2">
      <t>ネン</t>
    </rPh>
    <phoneticPr fontId="19"/>
  </si>
  <si>
    <t>６年</t>
    <rPh sb="1" eb="2">
      <t>ネン</t>
    </rPh>
    <phoneticPr fontId="19"/>
  </si>
  <si>
    <t>７年</t>
    <rPh sb="1" eb="2">
      <t>ネン</t>
    </rPh>
    <phoneticPr fontId="19"/>
  </si>
  <si>
    <t>８年</t>
    <rPh sb="1" eb="2">
      <t>ネン</t>
    </rPh>
    <phoneticPr fontId="19"/>
  </si>
  <si>
    <t>９年</t>
    <rPh sb="1" eb="2">
      <t>ネン</t>
    </rPh>
    <phoneticPr fontId="19"/>
  </si>
  <si>
    <t>１０年</t>
    <rPh sb="2" eb="3">
      <t>ネン</t>
    </rPh>
    <phoneticPr fontId="19"/>
  </si>
  <si>
    <t>１１年</t>
    <rPh sb="2" eb="3">
      <t>ネン</t>
    </rPh>
    <phoneticPr fontId="19"/>
  </si>
  <si>
    <t>１２年</t>
    <rPh sb="2" eb="3">
      <t>ネン</t>
    </rPh>
    <phoneticPr fontId="19"/>
  </si>
  <si>
    <t>１３年</t>
    <rPh sb="2" eb="3">
      <t>ネン</t>
    </rPh>
    <phoneticPr fontId="19"/>
  </si>
  <si>
    <t>１４年</t>
    <rPh sb="2" eb="3">
      <t>ネン</t>
    </rPh>
    <phoneticPr fontId="19"/>
  </si>
  <si>
    <t>１５年</t>
    <rPh sb="2" eb="3">
      <t>ネン</t>
    </rPh>
    <phoneticPr fontId="19"/>
  </si>
  <si>
    <t>１６年</t>
    <rPh sb="2" eb="3">
      <t>ネン</t>
    </rPh>
    <phoneticPr fontId="19"/>
  </si>
  <si>
    <t>１７年</t>
    <rPh sb="2" eb="3">
      <t>ネン</t>
    </rPh>
    <phoneticPr fontId="19"/>
  </si>
  <si>
    <t>１８年</t>
    <rPh sb="2" eb="3">
      <t>ネン</t>
    </rPh>
    <phoneticPr fontId="19"/>
  </si>
  <si>
    <t>１９年</t>
    <rPh sb="2" eb="3">
      <t>ネン</t>
    </rPh>
    <phoneticPr fontId="19"/>
  </si>
  <si>
    <t>２０年</t>
    <rPh sb="2" eb="3">
      <t>ネン</t>
    </rPh>
    <phoneticPr fontId="19"/>
  </si>
  <si>
    <t>２１年</t>
    <rPh sb="2" eb="3">
      <t>ネン</t>
    </rPh>
    <phoneticPr fontId="19"/>
  </si>
  <si>
    <t>２２年</t>
    <rPh sb="2" eb="3">
      <t>ネン</t>
    </rPh>
    <phoneticPr fontId="19"/>
  </si>
  <si>
    <t>２３年</t>
    <rPh sb="2" eb="3">
      <t>ネン</t>
    </rPh>
    <phoneticPr fontId="19"/>
  </si>
  <si>
    <t>２４年</t>
    <rPh sb="2" eb="3">
      <t>ネン</t>
    </rPh>
    <phoneticPr fontId="19"/>
  </si>
  <si>
    <t>合計</t>
    <rPh sb="0" eb="2">
      <t>ゴウケイ</t>
    </rPh>
    <phoneticPr fontId="19"/>
  </si>
  <si>
    <t>国内紛失・盗難件数</t>
    <rPh sb="0" eb="2">
      <t>コクナイ</t>
    </rPh>
    <rPh sb="2" eb="4">
      <t>フンシツ</t>
    </rPh>
    <rPh sb="5" eb="7">
      <t>トウナン</t>
    </rPh>
    <rPh sb="7" eb="9">
      <t>ケンスウ</t>
    </rPh>
    <phoneticPr fontId="19"/>
  </si>
  <si>
    <t>国外紛失・盗難件数</t>
    <rPh sb="0" eb="2">
      <t>コクガイ</t>
    </rPh>
    <rPh sb="2" eb="4">
      <t>フンシツ</t>
    </rPh>
    <rPh sb="5" eb="7">
      <t>トウナン</t>
    </rPh>
    <rPh sb="7" eb="9">
      <t>ケンスウ</t>
    </rPh>
    <phoneticPr fontId="19"/>
  </si>
  <si>
    <t>　　　暦年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発生地</t>
    <rPh sb="3" eb="5">
      <t>レキネン</t>
    </rPh>
    <rPh sb="128" eb="131">
      <t>ハッセイチ</t>
    </rPh>
    <phoneticPr fontId="19"/>
  </si>
  <si>
    <t>２５年</t>
    <rPh sb="2" eb="3">
      <t>ネン</t>
    </rPh>
    <phoneticPr fontId="4"/>
  </si>
  <si>
    <t>２０１３年
（H２５年）</t>
    <rPh sb="4" eb="5">
      <t>ネン</t>
    </rPh>
    <rPh sb="10" eb="11">
      <t>ネン</t>
    </rPh>
    <phoneticPr fontId="19"/>
  </si>
  <si>
    <t>比率</t>
    <rPh sb="0" eb="2">
      <t>ヒリツ</t>
    </rPh>
    <phoneticPr fontId="4"/>
  </si>
  <si>
    <t>中東・アフリカ</t>
    <rPh sb="0" eb="2">
      <t>チュウトウ</t>
    </rPh>
    <phoneticPr fontId="4"/>
  </si>
  <si>
    <t>大洋州</t>
    <rPh sb="0" eb="3">
      <t>タイヨウシュウ</t>
    </rPh>
    <phoneticPr fontId="4"/>
  </si>
  <si>
    <t>22(51)</t>
    <phoneticPr fontId="4"/>
  </si>
  <si>
    <t>0(0)</t>
    <phoneticPr fontId="4"/>
  </si>
  <si>
    <t>12(25)</t>
    <phoneticPr fontId="4"/>
  </si>
  <si>
    <t>1(1)</t>
    <phoneticPr fontId="4"/>
  </si>
  <si>
    <t>18(37)</t>
    <phoneticPr fontId="4"/>
  </si>
  <si>
    <t>5(22)</t>
    <phoneticPr fontId="4"/>
  </si>
  <si>
    <t>3(13)</t>
    <phoneticPr fontId="4"/>
  </si>
  <si>
    <t>4(4)</t>
    <phoneticPr fontId="4"/>
  </si>
  <si>
    <t>　　　　暦年　　　　　　　　　　　　　　　　　　発生地</t>
    <rPh sb="24" eb="27">
      <t>ハッセイチ</t>
    </rPh>
    <phoneticPr fontId="4"/>
  </si>
  <si>
    <t xml:space="preserve">      年代別  月別</t>
    <phoneticPr fontId="4"/>
  </si>
  <si>
    <t>　　　 年代別　月別</t>
    <phoneticPr fontId="4"/>
  </si>
  <si>
    <t>　　　　 　　　年令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都道府県</t>
    <rPh sb="120" eb="124">
      <t>トドウフケン</t>
    </rPh>
    <phoneticPr fontId="4"/>
  </si>
  <si>
    <t>平成26年</t>
  </si>
  <si>
    <t>２０１４年</t>
  </si>
  <si>
    <t>（H２６年）</t>
  </si>
  <si>
    <t>２０１４年</t>
    <rPh sb="4" eb="5">
      <t>ネン</t>
    </rPh>
    <phoneticPr fontId="4"/>
  </si>
  <si>
    <t>２０１３年
（H２６年）</t>
    <rPh sb="4" eb="5">
      <t>ネン</t>
    </rPh>
    <rPh sb="10" eb="11">
      <t>ネン</t>
    </rPh>
    <phoneticPr fontId="19"/>
  </si>
  <si>
    <t>２６年</t>
    <rPh sb="2" eb="3">
      <t>ネン</t>
    </rPh>
    <phoneticPr fontId="4"/>
  </si>
  <si>
    <t>13(30)</t>
    <phoneticPr fontId="4"/>
  </si>
  <si>
    <t>3(3)</t>
    <phoneticPr fontId="4"/>
  </si>
  <si>
    <t>6(8)</t>
    <phoneticPr fontId="4"/>
  </si>
  <si>
    <t>0(0)</t>
    <phoneticPr fontId="4"/>
  </si>
  <si>
    <t>0(0)</t>
    <phoneticPr fontId="4"/>
  </si>
  <si>
    <t>25(46)</t>
    <phoneticPr fontId="4"/>
  </si>
  <si>
    <t>3(5)</t>
    <phoneticPr fontId="4"/>
  </si>
  <si>
    <t>記載変更</t>
    <rPh sb="0" eb="2">
      <t>キサイ</t>
    </rPh>
    <rPh sb="2" eb="4">
      <t>ヘンコウ</t>
    </rPh>
    <phoneticPr fontId="4"/>
  </si>
  <si>
    <t>９．有効旅券数一覧（平成26年12月31日現在）</t>
    <rPh sb="2" eb="4">
      <t>ユウコウ</t>
    </rPh>
    <rPh sb="4" eb="6">
      <t>リョケン</t>
    </rPh>
    <rPh sb="6" eb="7">
      <t>カズ</t>
    </rPh>
    <rPh sb="7" eb="9">
      <t>イチラン</t>
    </rPh>
    <rPh sb="10" eb="12">
      <t>ヘイセイ</t>
    </rPh>
    <rPh sb="14" eb="15">
      <t>ネン</t>
    </rPh>
    <rPh sb="17" eb="18">
      <t>ガツ</t>
    </rPh>
    <rPh sb="20" eb="21">
      <t>ニチ</t>
    </rPh>
    <rPh sb="21" eb="23">
      <t>ゲンザイ</t>
    </rPh>
    <phoneticPr fontId="4"/>
  </si>
  <si>
    <t>*平成26年の海外渡航者数は、暫定値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</si>
</sst>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_ "/>
    <numFmt numFmtId="177" formatCode="#,##0_);[Red]\(#,##0\)"/>
    <numFmt numFmtId="178" formatCode="#,##0;&quot;-&quot;#,##0"/>
    <numFmt numFmtId="179" formatCode="0.0%"/>
  </numFmts>
  <fonts count="46">
    <font>
      <sz val="11"/>
      <color theme="1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6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  <scheme val="minor"/>
    </font>
    <font>
      <sz val="10.5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indexed="8"/>
      <name val="ＭＳ Ｐゴシック"/>
      <family val="3"/>
      <charset val="128"/>
    </font>
    <font>
      <sz val="10.5"/>
      <color rgb="FF000000"/>
      <name val="ＭＳ Ｐゴシック"/>
      <family val="3"/>
      <charset val="128"/>
    </font>
    <font>
      <b/>
      <sz val="10.5"/>
      <color theme="1"/>
      <name val="ＭＳ Ｐゴシック"/>
      <family val="3"/>
      <charset val="128"/>
    </font>
    <font>
      <b/>
      <sz val="10.5"/>
      <color rgb="FF000000"/>
      <name val="ＭＳ Ｐゴシック"/>
      <family val="3"/>
      <charset val="128"/>
    </font>
    <font>
      <sz val="10.5"/>
      <name val="ＭＳ Ｐゴシック"/>
      <family val="3"/>
      <charset val="128"/>
    </font>
    <font>
      <b/>
      <sz val="10.5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theme="1"/>
      <name val="ＭＳ Ｐゴシック"/>
      <family val="2"/>
      <charset val="128"/>
      <scheme val="minor"/>
    </font>
    <font>
      <sz val="9"/>
      <name val="ＭＳ Ｐゴシック"/>
      <family val="2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2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0.5"/>
      <name val="Century"/>
      <family val="1"/>
    </font>
    <font>
      <sz val="10"/>
      <color rgb="FF000000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</cellStyleXfs>
  <cellXfs count="226">
    <xf numFmtId="0" fontId="0" fillId="0" borderId="0" xfId="0">
      <alignment vertical="center"/>
    </xf>
    <xf numFmtId="3" fontId="12" fillId="0" borderId="1" xfId="0" applyNumberFormat="1" applyFont="1" applyBorder="1" applyAlignment="1">
      <alignment vertical="center"/>
    </xf>
    <xf numFmtId="0" fontId="13" fillId="0" borderId="0" xfId="0" applyFont="1">
      <alignment vertical="center"/>
    </xf>
    <xf numFmtId="49" fontId="7" fillId="0" borderId="0" xfId="0" applyNumberFormat="1" applyFont="1" applyAlignment="1">
      <alignment horizontal="left" vertical="top"/>
    </xf>
    <xf numFmtId="0" fontId="3" fillId="0" borderId="0" xfId="0" applyFont="1">
      <alignment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178" fontId="16" fillId="0" borderId="1" xfId="0" quotePrefix="1" applyNumberFormat="1" applyFont="1" applyBorder="1" applyAlignment="1">
      <alignment horizontal="right" vertical="center"/>
    </xf>
    <xf numFmtId="178" fontId="16" fillId="0" borderId="3" xfId="0" quotePrefix="1" applyNumberFormat="1" applyFont="1" applyBorder="1" applyAlignment="1">
      <alignment horizontal="right" vertical="center"/>
    </xf>
    <xf numFmtId="178" fontId="16" fillId="0" borderId="3" xfId="0" quotePrefix="1" applyNumberFormat="1" applyFont="1" applyBorder="1" applyAlignment="1">
      <alignment horizontal="right" vertical="top"/>
    </xf>
    <xf numFmtId="3" fontId="12" fillId="0" borderId="1" xfId="0" applyNumberFormat="1" applyFont="1" applyBorder="1" applyAlignment="1">
      <alignment horizontal="right" vertical="center"/>
    </xf>
    <xf numFmtId="178" fontId="16" fillId="0" borderId="1" xfId="0" applyNumberFormat="1" applyFont="1" applyBorder="1" applyAlignment="1">
      <alignment horizontal="right" vertical="center"/>
    </xf>
    <xf numFmtId="178" fontId="16" fillId="0" borderId="4" xfId="0" quotePrefix="1" applyNumberFormat="1" applyFont="1" applyBorder="1" applyAlignment="1">
      <alignment horizontal="right" vertical="center"/>
    </xf>
    <xf numFmtId="178" fontId="16" fillId="0" borderId="4" xfId="0" quotePrefix="1" applyNumberFormat="1" applyFont="1" applyBorder="1" applyAlignment="1">
      <alignment horizontal="right" vertical="top"/>
    </xf>
    <xf numFmtId="49" fontId="7" fillId="0" borderId="8" xfId="0" applyNumberFormat="1" applyFont="1" applyBorder="1" applyAlignment="1">
      <alignment horizontal="center" vertical="top"/>
    </xf>
    <xf numFmtId="178" fontId="7" fillId="0" borderId="8" xfId="0" quotePrefix="1" applyNumberFormat="1" applyFont="1" applyBorder="1" applyAlignment="1">
      <alignment horizontal="right" vertical="top"/>
    </xf>
    <xf numFmtId="3" fontId="18" fillId="0" borderId="7" xfId="0" applyNumberFormat="1" applyFont="1" applyBorder="1" applyAlignment="1">
      <alignment horizontal="right"/>
    </xf>
    <xf numFmtId="3" fontId="18" fillId="0" borderId="9" xfId="0" applyNumberFormat="1" applyFont="1" applyBorder="1" applyAlignment="1">
      <alignment horizontal="right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3" fontId="12" fillId="0" borderId="0" xfId="0" applyNumberFormat="1" applyFont="1" applyBorder="1" applyAlignment="1">
      <alignment vertical="center"/>
    </xf>
    <xf numFmtId="0" fontId="6" fillId="0" borderId="0" xfId="0" quotePrefix="1" applyFont="1" applyAlignment="1">
      <alignment vertical="center"/>
    </xf>
    <xf numFmtId="0" fontId="6" fillId="0" borderId="0" xfId="0" quotePrefix="1" applyFont="1" applyBorder="1" applyAlignment="1">
      <alignment vertical="center"/>
    </xf>
    <xf numFmtId="0" fontId="10" fillId="0" borderId="0" xfId="0" quotePrefix="1" applyFont="1" applyAlignment="1">
      <alignment vertical="center"/>
    </xf>
    <xf numFmtId="49" fontId="20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right" vertical="center"/>
    </xf>
    <xf numFmtId="3" fontId="21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3" fontId="25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1" xfId="0" applyFont="1" applyBorder="1" applyAlignment="1">
      <alignment horizontal="right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Fill="1" applyBorder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vertical="center"/>
    </xf>
    <xf numFmtId="177" fontId="8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Border="1">
      <alignment vertical="center"/>
    </xf>
    <xf numFmtId="0" fontId="28" fillId="0" borderId="1" xfId="0" applyFont="1" applyBorder="1" applyAlignment="1">
      <alignment horizontal="center" vertical="center"/>
    </xf>
    <xf numFmtId="177" fontId="29" fillId="0" borderId="1" xfId="0" applyNumberFormat="1" applyFont="1" applyFill="1" applyBorder="1" applyAlignment="1">
      <alignment horizontal="center" vertical="center"/>
    </xf>
    <xf numFmtId="3" fontId="26" fillId="0" borderId="1" xfId="0" applyNumberFormat="1" applyFont="1" applyBorder="1" applyAlignment="1">
      <alignment horizontal="center"/>
    </xf>
    <xf numFmtId="0" fontId="26" fillId="0" borderId="0" xfId="0" applyFont="1">
      <alignment vertical="center"/>
    </xf>
    <xf numFmtId="0" fontId="30" fillId="0" borderId="0" xfId="0" applyFont="1">
      <alignment vertical="center"/>
    </xf>
    <xf numFmtId="0" fontId="8" fillId="0" borderId="0" xfId="0" applyFont="1" applyAlignment="1">
      <alignment vertical="center" wrapText="1"/>
    </xf>
    <xf numFmtId="177" fontId="27" fillId="0" borderId="19" xfId="0" applyNumberFormat="1" applyFont="1" applyBorder="1" applyAlignment="1">
      <alignment horizontal="right" vertical="center"/>
    </xf>
    <xf numFmtId="177" fontId="27" fillId="0" borderId="1" xfId="0" applyNumberFormat="1" applyFont="1" applyBorder="1">
      <alignment vertical="center"/>
    </xf>
    <xf numFmtId="177" fontId="27" fillId="0" borderId="20" xfId="0" applyNumberFormat="1" applyFont="1" applyBorder="1">
      <alignment vertical="center"/>
    </xf>
    <xf numFmtId="3" fontId="31" fillId="0" borderId="1" xfId="0" applyNumberFormat="1" applyFont="1" applyFill="1" applyBorder="1">
      <alignment vertical="center"/>
    </xf>
    <xf numFmtId="3" fontId="31" fillId="0" borderId="20" xfId="0" applyNumberFormat="1" applyFont="1" applyFill="1" applyBorder="1">
      <alignment vertical="center"/>
    </xf>
    <xf numFmtId="3" fontId="31" fillId="2" borderId="20" xfId="0" applyNumberFormat="1" applyFont="1" applyFill="1" applyBorder="1">
      <alignment vertical="center"/>
    </xf>
    <xf numFmtId="177" fontId="27" fillId="0" borderId="22" xfId="0" applyNumberFormat="1" applyFont="1" applyBorder="1" applyAlignment="1">
      <alignment horizontal="right" vertical="center"/>
    </xf>
    <xf numFmtId="177" fontId="27" fillId="0" borderId="23" xfId="0" applyNumberFormat="1" applyFont="1" applyBorder="1">
      <alignment vertical="center"/>
    </xf>
    <xf numFmtId="177" fontId="27" fillId="0" borderId="24" xfId="0" applyNumberFormat="1" applyFont="1" applyBorder="1">
      <alignment vertical="center"/>
    </xf>
    <xf numFmtId="3" fontId="31" fillId="0" borderId="23" xfId="0" applyNumberFormat="1" applyFont="1" applyFill="1" applyBorder="1">
      <alignment vertical="center"/>
    </xf>
    <xf numFmtId="3" fontId="31" fillId="0" borderId="24" xfId="0" applyNumberFormat="1" applyFont="1" applyFill="1" applyBorder="1">
      <alignment vertical="center"/>
    </xf>
    <xf numFmtId="3" fontId="31" fillId="2" borderId="24" xfId="0" applyNumberFormat="1" applyFont="1" applyFill="1" applyBorder="1">
      <alignment vertical="center"/>
    </xf>
    <xf numFmtId="0" fontId="27" fillId="0" borderId="12" xfId="0" applyFont="1" applyBorder="1" applyAlignment="1">
      <alignment vertical="center" wrapText="1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0" fontId="27" fillId="0" borderId="15" xfId="0" applyFont="1" applyBorder="1">
      <alignment vertical="center"/>
    </xf>
    <xf numFmtId="0" fontId="27" fillId="0" borderId="16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3" fillId="0" borderId="18" xfId="0" applyFont="1" applyBorder="1">
      <alignment vertical="center"/>
    </xf>
    <xf numFmtId="177" fontId="33" fillId="0" borderId="19" xfId="0" applyNumberFormat="1" applyFont="1" applyBorder="1">
      <alignment vertical="center"/>
    </xf>
    <xf numFmtId="177" fontId="33" fillId="0" borderId="1" xfId="0" applyNumberFormat="1" applyFont="1" applyBorder="1">
      <alignment vertical="center"/>
    </xf>
    <xf numFmtId="177" fontId="33" fillId="0" borderId="20" xfId="0" applyNumberFormat="1" applyFont="1" applyBorder="1">
      <alignment vertical="center"/>
    </xf>
    <xf numFmtId="3" fontId="34" fillId="0" borderId="1" xfId="0" applyNumberFormat="1" applyFont="1" applyFill="1" applyBorder="1">
      <alignment vertical="center"/>
    </xf>
    <xf numFmtId="3" fontId="34" fillId="0" borderId="20" xfId="0" applyNumberFormat="1" applyFont="1" applyFill="1" applyBorder="1">
      <alignment vertical="center"/>
    </xf>
    <xf numFmtId="3" fontId="34" fillId="2" borderId="20" xfId="0" applyNumberFormat="1" applyFont="1" applyFill="1" applyBorder="1">
      <alignment vertical="center"/>
    </xf>
    <xf numFmtId="0" fontId="27" fillId="0" borderId="18" xfId="0" applyFont="1" applyBorder="1" applyAlignment="1">
      <alignment horizontal="center" vertical="center" shrinkToFit="1"/>
    </xf>
    <xf numFmtId="0" fontId="27" fillId="0" borderId="21" xfId="0" applyFont="1" applyBorder="1" applyAlignment="1">
      <alignment horizontal="center" vertical="center" shrinkToFit="1"/>
    </xf>
    <xf numFmtId="0" fontId="32" fillId="0" borderId="20" xfId="0" applyFont="1" applyBorder="1" applyAlignment="1">
      <alignment horizontal="center" vertical="center"/>
    </xf>
    <xf numFmtId="176" fontId="32" fillId="2" borderId="20" xfId="0" applyNumberFormat="1" applyFont="1" applyFill="1" applyBorder="1">
      <alignment vertical="center"/>
    </xf>
    <xf numFmtId="176" fontId="32" fillId="2" borderId="24" xfId="0" applyNumberFormat="1" applyFont="1" applyFill="1" applyBorder="1">
      <alignment vertical="center"/>
    </xf>
    <xf numFmtId="176" fontId="17" fillId="0" borderId="1" xfId="0" applyNumberFormat="1" applyFont="1" applyBorder="1">
      <alignment vertical="center"/>
    </xf>
    <xf numFmtId="10" fontId="17" fillId="0" borderId="1" xfId="0" applyNumberFormat="1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/>
    </xf>
    <xf numFmtId="10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/>
    </xf>
    <xf numFmtId="0" fontId="26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3" fontId="33" fillId="0" borderId="28" xfId="0" applyNumberFormat="1" applyFont="1" applyBorder="1" applyAlignment="1">
      <alignment horizontal="right" vertical="center"/>
    </xf>
    <xf numFmtId="3" fontId="27" fillId="0" borderId="28" xfId="0" applyNumberFormat="1" applyFont="1" applyBorder="1" applyAlignment="1">
      <alignment horizontal="right" vertical="center"/>
    </xf>
    <xf numFmtId="3" fontId="27" fillId="0" borderId="29" xfId="0" applyNumberFormat="1" applyFont="1" applyBorder="1" applyAlignment="1">
      <alignment horizontal="right" vertical="center"/>
    </xf>
    <xf numFmtId="0" fontId="32" fillId="0" borderId="1" xfId="0" applyFont="1" applyBorder="1" applyAlignment="1">
      <alignment horizontal="center" vertical="center"/>
    </xf>
    <xf numFmtId="3" fontId="33" fillId="0" borderId="1" xfId="0" applyNumberFormat="1" applyFont="1" applyBorder="1" applyAlignment="1">
      <alignment horizontal="right" vertical="center"/>
    </xf>
    <xf numFmtId="3" fontId="27" fillId="0" borderId="1" xfId="0" applyNumberFormat="1" applyFont="1" applyBorder="1" applyAlignment="1">
      <alignment horizontal="right" vertical="center"/>
    </xf>
    <xf numFmtId="3" fontId="27" fillId="0" borderId="23" xfId="0" applyNumberFormat="1" applyFont="1" applyBorder="1" applyAlignment="1">
      <alignment horizontal="right" vertical="center"/>
    </xf>
    <xf numFmtId="0" fontId="35" fillId="0" borderId="0" xfId="0" applyFont="1">
      <alignment vertical="center"/>
    </xf>
    <xf numFmtId="3" fontId="0" fillId="0" borderId="0" xfId="0" applyNumberFormat="1">
      <alignment vertical="center"/>
    </xf>
    <xf numFmtId="178" fontId="7" fillId="0" borderId="0" xfId="0" applyNumberFormat="1" applyFont="1" applyFill="1" applyBorder="1" applyAlignment="1">
      <alignment horizontal="right" vertical="top"/>
    </xf>
    <xf numFmtId="178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14" fillId="0" borderId="1" xfId="0" applyFont="1" applyFill="1" applyBorder="1" applyAlignment="1">
      <alignment horizontal="left" vertical="center"/>
    </xf>
    <xf numFmtId="178" fontId="16" fillId="0" borderId="1" xfId="0" quotePrefix="1" applyNumberFormat="1" applyFont="1" applyFill="1" applyBorder="1" applyAlignment="1">
      <alignment horizontal="right" vertical="center"/>
    </xf>
    <xf numFmtId="3" fontId="12" fillId="0" borderId="1" xfId="0" applyNumberFormat="1" applyFont="1" applyFill="1" applyBorder="1" applyAlignment="1">
      <alignment horizontal="right" vertical="center"/>
    </xf>
    <xf numFmtId="178" fontId="16" fillId="0" borderId="3" xfId="0" quotePrefix="1" applyNumberFormat="1" applyFont="1" applyFill="1" applyBorder="1" applyAlignment="1">
      <alignment horizontal="right" vertical="center"/>
    </xf>
    <xf numFmtId="178" fontId="16" fillId="0" borderId="3" xfId="0" quotePrefix="1" applyNumberFormat="1" applyFont="1" applyFill="1" applyBorder="1" applyAlignment="1">
      <alignment horizontal="right" vertical="top"/>
    </xf>
    <xf numFmtId="3" fontId="12" fillId="0" borderId="0" xfId="0" applyNumberFormat="1" applyFont="1" applyFill="1" applyBorder="1" applyAlignment="1">
      <alignment vertical="center"/>
    </xf>
    <xf numFmtId="0" fontId="13" fillId="0" borderId="0" xfId="0" applyFont="1" applyFill="1">
      <alignment vertical="center"/>
    </xf>
    <xf numFmtId="3" fontId="18" fillId="0" borderId="7" xfId="0" applyNumberFormat="1" applyFont="1" applyFill="1" applyBorder="1" applyAlignment="1">
      <alignment horizontal="right"/>
    </xf>
    <xf numFmtId="0" fontId="3" fillId="0" borderId="0" xfId="0" applyFont="1" applyFill="1">
      <alignment vertical="center"/>
    </xf>
    <xf numFmtId="0" fontId="3" fillId="0" borderId="1" xfId="0" applyFont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 vertical="center"/>
    </xf>
    <xf numFmtId="179" fontId="0" fillId="0" borderId="0" xfId="2" applyNumberFormat="1" applyFont="1">
      <alignment vertical="center"/>
    </xf>
    <xf numFmtId="0" fontId="38" fillId="0" borderId="27" xfId="0" applyFont="1" applyBorder="1" applyAlignment="1">
      <alignment horizontal="center" vertical="center" wrapText="1"/>
    </xf>
    <xf numFmtId="0" fontId="38" fillId="0" borderId="28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/>
    </xf>
    <xf numFmtId="0" fontId="18" fillId="0" borderId="6" xfId="0" applyFont="1" applyBorder="1" applyAlignment="1">
      <alignment horizontal="right"/>
    </xf>
    <xf numFmtId="0" fontId="18" fillId="0" borderId="9" xfId="0" applyFont="1" applyBorder="1" applyAlignment="1">
      <alignment horizontal="center"/>
    </xf>
    <xf numFmtId="0" fontId="18" fillId="0" borderId="9" xfId="0" applyFont="1" applyBorder="1" applyAlignment="1">
      <alignment horizontal="right"/>
    </xf>
    <xf numFmtId="0" fontId="41" fillId="0" borderId="0" xfId="0" applyFont="1" applyAlignment="1"/>
    <xf numFmtId="0" fontId="18" fillId="0" borderId="7" xfId="0" applyFont="1" applyBorder="1" applyAlignment="1">
      <alignment horizontal="center"/>
    </xf>
    <xf numFmtId="0" fontId="41" fillId="0" borderId="0" xfId="0" applyFont="1" applyBorder="1" applyAlignment="1"/>
    <xf numFmtId="49" fontId="20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39" fillId="0" borderId="1" xfId="1" applyFont="1" applyBorder="1" applyAlignment="1"/>
    <xf numFmtId="38" fontId="42" fillId="0" borderId="1" xfId="1" applyFont="1" applyBorder="1" applyAlignment="1">
      <alignment horizontal="right" vertical="center"/>
    </xf>
    <xf numFmtId="38" fontId="43" fillId="0" borderId="1" xfId="1" quotePrefix="1" applyFont="1" applyBorder="1" applyAlignment="1">
      <alignment horizontal="right" vertical="top"/>
    </xf>
    <xf numFmtId="38" fontId="11" fillId="0" borderId="1" xfId="1" applyFont="1" applyBorder="1">
      <alignment vertical="center"/>
    </xf>
    <xf numFmtId="38" fontId="43" fillId="0" borderId="1" xfId="1" applyFont="1" applyBorder="1" applyAlignment="1">
      <alignment horizontal="right" vertical="top"/>
    </xf>
    <xf numFmtId="38" fontId="43" fillId="0" borderId="1" xfId="1" quotePrefix="1" applyFont="1" applyFill="1" applyBorder="1" applyAlignment="1">
      <alignment horizontal="right" vertical="top"/>
    </xf>
    <xf numFmtId="38" fontId="2" fillId="0" borderId="1" xfId="1" applyFont="1" applyBorder="1" applyAlignment="1">
      <alignment horizontal="right" vertical="center"/>
    </xf>
    <xf numFmtId="49" fontId="20" fillId="0" borderId="0" xfId="0" applyNumberFormat="1" applyFont="1" applyAlignment="1">
      <alignment horizontal="left" vertical="center" wrapText="1"/>
    </xf>
    <xf numFmtId="3" fontId="8" fillId="0" borderId="1" xfId="0" applyNumberFormat="1" applyFont="1" applyBorder="1" applyAlignment="1">
      <alignment horizontal="center" vertical="center"/>
    </xf>
    <xf numFmtId="178" fontId="8" fillId="0" borderId="8" xfId="0" quotePrefix="1" applyNumberFormat="1" applyFont="1" applyBorder="1" applyAlignment="1">
      <alignment horizontal="right" vertical="top"/>
    </xf>
    <xf numFmtId="0" fontId="44" fillId="0" borderId="1" xfId="0" applyFont="1" applyBorder="1" applyAlignment="1">
      <alignment horizontal="right" vertical="center"/>
    </xf>
    <xf numFmtId="3" fontId="44" fillId="0" borderId="1" xfId="0" applyNumberFormat="1" applyFont="1" applyBorder="1" applyAlignment="1">
      <alignment vertical="center"/>
    </xf>
    <xf numFmtId="3" fontId="44" fillId="2" borderId="1" xfId="0" applyNumberFormat="1" applyFont="1" applyFill="1" applyBorder="1" applyAlignment="1">
      <alignment vertical="center"/>
    </xf>
    <xf numFmtId="0" fontId="39" fillId="0" borderId="1" xfId="0" applyFont="1" applyBorder="1" applyAlignment="1">
      <alignment horizontal="right" vertical="center"/>
    </xf>
    <xf numFmtId="10" fontId="39" fillId="0" borderId="1" xfId="0" applyNumberFormat="1" applyFont="1" applyBorder="1" applyAlignment="1">
      <alignment horizontal="right"/>
    </xf>
    <xf numFmtId="3" fontId="39" fillId="0" borderId="1" xfId="0" applyNumberFormat="1" applyFont="1" applyBorder="1" applyAlignment="1">
      <alignment horizontal="right"/>
    </xf>
    <xf numFmtId="38" fontId="39" fillId="0" borderId="1" xfId="1" applyFont="1" applyBorder="1" applyAlignment="1">
      <alignment horizontal="right" vertical="center"/>
    </xf>
    <xf numFmtId="38" fontId="39" fillId="0" borderId="1" xfId="1" quotePrefix="1" applyFont="1" applyBorder="1" applyAlignment="1">
      <alignment horizontal="right" vertical="top"/>
    </xf>
    <xf numFmtId="3" fontId="39" fillId="0" borderId="1" xfId="0" applyNumberFormat="1" applyFont="1" applyBorder="1" applyAlignment="1">
      <alignment horizontal="right" vertical="center"/>
    </xf>
    <xf numFmtId="3" fontId="40" fillId="0" borderId="1" xfId="0" applyNumberFormat="1" applyFont="1" applyBorder="1">
      <alignment vertical="center"/>
    </xf>
    <xf numFmtId="3" fontId="40" fillId="0" borderId="1" xfId="0" applyNumberFormat="1" applyFont="1" applyBorder="1" applyAlignment="1">
      <alignment horizontal="right" vertical="center"/>
    </xf>
    <xf numFmtId="0" fontId="45" fillId="0" borderId="0" xfId="0" applyFont="1">
      <alignment vertical="center"/>
    </xf>
    <xf numFmtId="0" fontId="39" fillId="0" borderId="1" xfId="0" applyFont="1" applyBorder="1" applyAlignment="1">
      <alignment horizontal="center" vertical="center"/>
    </xf>
    <xf numFmtId="3" fontId="39" fillId="0" borderId="1" xfId="0" applyNumberFormat="1" applyFont="1" applyBorder="1" applyAlignment="1">
      <alignment horizontal="right" vertical="center" shrinkToFit="1"/>
    </xf>
    <xf numFmtId="179" fontId="40" fillId="0" borderId="1" xfId="0" applyNumberFormat="1" applyFont="1" applyBorder="1" applyAlignment="1">
      <alignment horizontal="center" vertical="center"/>
    </xf>
    <xf numFmtId="176" fontId="24" fillId="0" borderId="1" xfId="0" applyNumberFormat="1" applyFont="1" applyBorder="1">
      <alignment vertical="center"/>
    </xf>
    <xf numFmtId="177" fontId="8" fillId="0" borderId="0" xfId="0" applyNumberFormat="1" applyFont="1" applyBorder="1" applyAlignment="1">
      <alignment horizontal="center" vertical="center"/>
    </xf>
    <xf numFmtId="177" fontId="8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39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79" fontId="39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40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shrinkToFit="1"/>
    </xf>
    <xf numFmtId="0" fontId="3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 wrapText="1"/>
    </xf>
    <xf numFmtId="0" fontId="42" fillId="0" borderId="2" xfId="0" applyFont="1" applyBorder="1" applyAlignment="1">
      <alignment horizontal="left" vertical="center" wrapText="1" indent="1"/>
    </xf>
    <xf numFmtId="0" fontId="11" fillId="0" borderId="2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5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49" fontId="7" fillId="0" borderId="8" xfId="0" applyNumberFormat="1" applyFont="1" applyBorder="1" applyAlignment="1">
      <alignment horizontal="left" vertical="top"/>
    </xf>
    <xf numFmtId="178" fontId="8" fillId="0" borderId="8" xfId="0" quotePrefix="1" applyNumberFormat="1" applyFont="1" applyBorder="1" applyAlignment="1">
      <alignment vertical="top"/>
    </xf>
    <xf numFmtId="178" fontId="7" fillId="0" borderId="8" xfId="0" quotePrefix="1" applyNumberFormat="1" applyFont="1" applyBorder="1" applyAlignment="1">
      <alignment vertical="top"/>
    </xf>
    <xf numFmtId="49" fontId="7" fillId="0" borderId="8" xfId="0" applyNumberFormat="1" applyFont="1" applyBorder="1" applyAlignment="1">
      <alignment horizontal="center" vertical="top"/>
    </xf>
    <xf numFmtId="49" fontId="2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49" fontId="37" fillId="0" borderId="0" xfId="0" applyNumberFormat="1" applyFont="1" applyBorder="1" applyAlignment="1">
      <alignment horizontal="center" vertical="center"/>
    </xf>
    <xf numFmtId="3" fontId="39" fillId="0" borderId="5" xfId="0" applyNumberFormat="1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3" fontId="18" fillId="0" borderId="9" xfId="0" applyNumberFormat="1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3" fontId="18" fillId="0" borderId="26" xfId="0" applyNumberFormat="1" applyFont="1" applyBorder="1" applyAlignment="1">
      <alignment horizontal="center"/>
    </xf>
    <xf numFmtId="3" fontId="18" fillId="0" borderId="25" xfId="0" applyNumberFormat="1" applyFont="1" applyBorder="1" applyAlignment="1">
      <alignment horizontal="center"/>
    </xf>
    <xf numFmtId="0" fontId="18" fillId="0" borderId="6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3" fontId="18" fillId="0" borderId="17" xfId="0" applyNumberFormat="1" applyFont="1" applyBorder="1" applyAlignment="1">
      <alignment horizontal="center"/>
    </xf>
    <xf numFmtId="3" fontId="18" fillId="0" borderId="16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justify" vertical="center" wrapText="1" readingOrder="1"/>
    </xf>
    <xf numFmtId="0" fontId="0" fillId="0" borderId="11" xfId="0" applyBorder="1" applyAlignment="1">
      <alignment horizontal="justify" vertical="center" wrapText="1"/>
    </xf>
    <xf numFmtId="0" fontId="26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9" defaultPivotStyle="PivotStyleLight16"/>
  <colors>
    <mruColors>
      <color rgb="FF00FF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ja-JP" altLang="en-US" b="0"/>
              <a:t>一般旅券発行数の推移１３－１</a:t>
            </a:r>
            <a:endParaRPr lang="en-US" altLang="ja-JP" b="0"/>
          </a:p>
          <a:p>
            <a:pPr>
              <a:defRPr b="0"/>
            </a:pPr>
            <a:r>
              <a:rPr lang="ja-JP" altLang="en-US" sz="1600" b="0"/>
              <a:t>（除く　在外公館発行数）</a:t>
            </a:r>
          </a:p>
        </c:rich>
      </c:tx>
      <c:layout/>
      <c:overlay val="0"/>
      <c:spPr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46026976309941"/>
          <c:y val="0.19709584577789846"/>
          <c:w val="0.86455307927498459"/>
          <c:h val="0.72368081576009891"/>
        </c:manualLayout>
      </c:layout>
      <c:lineChart>
        <c:grouping val="standard"/>
        <c:varyColors val="0"/>
        <c:ser>
          <c:idx val="1"/>
          <c:order val="0"/>
          <c:tx>
            <c:strRef>
              <c:f>一般旅券発行数の推移!$S$4</c:f>
              <c:strCache>
                <c:ptCount val="1"/>
                <c:pt idx="0">
                  <c:v>発行数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 w="3175">
                <a:solidFill>
                  <a:schemeClr val="tx1"/>
                </a:solidFill>
              </a:ln>
            </c:spPr>
          </c:marker>
          <c:dPt>
            <c:idx val="14"/>
            <c:marker>
              <c:symbol val="square"/>
              <c:size val="5"/>
            </c:marker>
            <c:bubble3D val="0"/>
          </c:dPt>
          <c:cat>
            <c:strRef>
              <c:f>一般旅券発行数の推移!$R$5:$R$30</c:f>
              <c:strCache>
                <c:ptCount val="26"/>
                <c:pt idx="0">
                  <c:v>元年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strCache>
            </c:strRef>
          </c:cat>
          <c:val>
            <c:numRef>
              <c:f>一般旅券発行数の推移!$S$5:$S$30</c:f>
              <c:numCache>
                <c:formatCode>#,##0_ </c:formatCode>
                <c:ptCount val="26"/>
                <c:pt idx="0">
                  <c:v>4241783</c:v>
                </c:pt>
                <c:pt idx="1">
                  <c:v>4697047</c:v>
                </c:pt>
                <c:pt idx="2">
                  <c:v>4437964</c:v>
                </c:pt>
                <c:pt idx="3">
                  <c:v>4677020</c:v>
                </c:pt>
                <c:pt idx="4">
                  <c:v>4663372</c:v>
                </c:pt>
                <c:pt idx="5">
                  <c:v>5210727</c:v>
                </c:pt>
                <c:pt idx="6">
                  <c:v>5825404</c:v>
                </c:pt>
                <c:pt idx="7">
                  <c:v>6236438</c:v>
                </c:pt>
                <c:pt idx="8">
                  <c:v>5811526</c:v>
                </c:pt>
                <c:pt idx="9">
                  <c:v>5372272</c:v>
                </c:pt>
                <c:pt idx="10">
                  <c:v>5611979</c:v>
                </c:pt>
                <c:pt idx="11">
                  <c:v>5857835</c:v>
                </c:pt>
                <c:pt idx="12">
                  <c:v>4348881</c:v>
                </c:pt>
                <c:pt idx="13">
                  <c:v>3749166</c:v>
                </c:pt>
                <c:pt idx="14">
                  <c:v>2721029</c:v>
                </c:pt>
                <c:pt idx="15">
                  <c:v>3485325</c:v>
                </c:pt>
                <c:pt idx="16">
                  <c:v>3612473</c:v>
                </c:pt>
                <c:pt idx="17">
                  <c:v>4302191</c:v>
                </c:pt>
                <c:pt idx="18">
                  <c:v>4209097</c:v>
                </c:pt>
                <c:pt idx="19">
                  <c:v>3801384</c:v>
                </c:pt>
                <c:pt idx="20">
                  <c:v>4015470</c:v>
                </c:pt>
                <c:pt idx="21">
                  <c:v>4185080</c:v>
                </c:pt>
                <c:pt idx="22">
                  <c:v>3961382</c:v>
                </c:pt>
                <c:pt idx="23">
                  <c:v>3924008</c:v>
                </c:pt>
                <c:pt idx="24" formatCode="#,##0">
                  <c:v>3296810</c:v>
                </c:pt>
                <c:pt idx="25" formatCode="#,##0">
                  <c:v>3210844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18496"/>
        <c:axId val="48220416"/>
      </c:lineChart>
      <c:catAx>
        <c:axId val="48218496"/>
        <c:scaling>
          <c:orientation val="minMax"/>
        </c:scaling>
        <c:delete val="0"/>
        <c:axPos val="b"/>
        <c:numFmt formatCode="#,##0_ " sourceLinked="0"/>
        <c:majorTickMark val="out"/>
        <c:minorTickMark val="none"/>
        <c:tickLblPos val="nextTo"/>
        <c:crossAx val="48220416"/>
        <c:crosses val="autoZero"/>
        <c:auto val="1"/>
        <c:lblAlgn val="ctr"/>
        <c:lblOffset val="100"/>
        <c:noMultiLvlLbl val="0"/>
      </c:catAx>
      <c:valAx>
        <c:axId val="4822041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ja-JP" altLang="en-US" b="0"/>
                  <a:t>（万冊）</a:t>
                </a:r>
              </a:p>
            </c:rich>
          </c:tx>
          <c:layout>
            <c:manualLayout>
              <c:xMode val="edge"/>
              <c:yMode val="edge"/>
              <c:x val="0.12007797270955166"/>
              <c:y val="0.12082879295260512"/>
            </c:manualLayout>
          </c:layout>
          <c:overlay val="0"/>
        </c:title>
        <c:numFmt formatCode="#,##0_ " sourceLinked="1"/>
        <c:majorTickMark val="out"/>
        <c:minorTickMark val="none"/>
        <c:tickLblPos val="nextTo"/>
        <c:crossAx val="48218496"/>
        <c:crosses val="autoZero"/>
        <c:crossBetween val="between"/>
        <c:dispUnits>
          <c:builtInUnit val="tenThousands"/>
        </c:dispUnits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一般旅券紛失・盗難件数１３－２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FFFF"/>
            </a:solidFill>
            <a:ln>
              <a:solidFill>
                <a:srgbClr val="000000"/>
              </a:solidFill>
            </a:ln>
          </c:spPr>
          <c:invertIfNegative val="0"/>
          <c:dLbls>
            <c:dLbl>
              <c:idx val="1"/>
              <c:layout>
                <c:manualLayout>
                  <c:x val="-1.3640717035486083E-17"/>
                  <c:y val="-1.948503827418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7281434070972169E-17"/>
                  <c:y val="-1.9485038274182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0"/>
                  <c:y val="-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0"/>
                  <c:y val="-6.4022268615170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5.4562868141944338E-17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0"/>
                  <c:y val="2.78357689631176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layout>
                <c:manualLayout>
                  <c:x val="0"/>
                  <c:y val="4.73208072372999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layout>
                <c:manualLayout>
                  <c:x val="-1.488095412459624E-3"/>
                  <c:y val="4.175365344467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layout>
                <c:manualLayout>
                  <c:x val="0"/>
                  <c:y val="-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layout>
                <c:manualLayout>
                  <c:x val="0"/>
                  <c:y val="3.061934585942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layout>
                <c:manualLayout>
                  <c:x val="0"/>
                  <c:y val="-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9"/>
              <c:layout>
                <c:manualLayout>
                  <c:x val="-1.488095412459624E-3"/>
                  <c:y val="2.78357689631176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0"/>
              <c:layout>
                <c:manualLayout>
                  <c:x val="0"/>
                  <c:y val="-4.4537230340988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1"/>
              <c:layout>
                <c:manualLayout>
                  <c:x val="-1.0912573628388871E-16"/>
                  <c:y val="2.50521920668058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2"/>
              <c:layout>
                <c:manualLayout>
                  <c:x val="-1.1717286701367952E-7"/>
                  <c:y val="7.2372999304105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3"/>
              <c:layout>
                <c:manualLayout>
                  <c:x val="-2.9761908249191392E-3"/>
                  <c:y val="1.67014613778705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4"/>
              <c:layout>
                <c:manualLayout>
                  <c:x val="-1.4880954124595145E-3"/>
                  <c:y val="4.7320807237300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一般旅券紛失・盗難件数!$B$3:$AA$3</c:f>
              <c:strCache>
                <c:ptCount val="26"/>
                <c:pt idx="0">
                  <c:v>元年</c:v>
                </c:pt>
                <c:pt idx="1">
                  <c:v>２年</c:v>
                </c:pt>
                <c:pt idx="2">
                  <c:v>３年</c:v>
                </c:pt>
                <c:pt idx="3">
                  <c:v>４年</c:v>
                </c:pt>
                <c:pt idx="4">
                  <c:v>５年</c:v>
                </c:pt>
                <c:pt idx="5">
                  <c:v>６年</c:v>
                </c:pt>
                <c:pt idx="6">
                  <c:v>７年</c:v>
                </c:pt>
                <c:pt idx="7">
                  <c:v>８年</c:v>
                </c:pt>
                <c:pt idx="8">
                  <c:v>９年</c:v>
                </c:pt>
                <c:pt idx="9">
                  <c:v>１０年</c:v>
                </c:pt>
                <c:pt idx="10">
                  <c:v>１１年</c:v>
                </c:pt>
                <c:pt idx="11">
                  <c:v>１２年</c:v>
                </c:pt>
                <c:pt idx="12">
                  <c:v>１３年</c:v>
                </c:pt>
                <c:pt idx="13">
                  <c:v>１４年</c:v>
                </c:pt>
                <c:pt idx="14">
                  <c:v>１５年</c:v>
                </c:pt>
                <c:pt idx="15">
                  <c:v>１６年</c:v>
                </c:pt>
                <c:pt idx="16">
                  <c:v>１７年</c:v>
                </c:pt>
                <c:pt idx="17">
                  <c:v>１８年</c:v>
                </c:pt>
                <c:pt idx="18">
                  <c:v>１９年</c:v>
                </c:pt>
                <c:pt idx="19">
                  <c:v>２０年</c:v>
                </c:pt>
                <c:pt idx="20">
                  <c:v>２１年</c:v>
                </c:pt>
                <c:pt idx="21">
                  <c:v>２２年</c:v>
                </c:pt>
                <c:pt idx="22">
                  <c:v>２３年</c:v>
                </c:pt>
                <c:pt idx="23">
                  <c:v>２４年</c:v>
                </c:pt>
                <c:pt idx="24">
                  <c:v>２５年</c:v>
                </c:pt>
                <c:pt idx="25">
                  <c:v>２６年</c:v>
                </c:pt>
              </c:strCache>
            </c:strRef>
          </c:cat>
          <c:val>
            <c:numRef>
              <c:f>一般旅券紛失・盗難件数!$B$5:$AA$5</c:f>
              <c:numCache>
                <c:formatCode>#,##0_);[Red]\(#,##0\)</c:formatCode>
                <c:ptCount val="26"/>
                <c:pt idx="0">
                  <c:v>20560</c:v>
                </c:pt>
                <c:pt idx="1">
                  <c:v>22720</c:v>
                </c:pt>
                <c:pt idx="2">
                  <c:v>23223</c:v>
                </c:pt>
                <c:pt idx="3">
                  <c:v>24434</c:v>
                </c:pt>
                <c:pt idx="4">
                  <c:v>27154</c:v>
                </c:pt>
                <c:pt idx="5">
                  <c:v>30683</c:v>
                </c:pt>
                <c:pt idx="6">
                  <c:v>34130</c:v>
                </c:pt>
                <c:pt idx="7">
                  <c:v>33257</c:v>
                </c:pt>
                <c:pt idx="8">
                  <c:v>30197</c:v>
                </c:pt>
                <c:pt idx="9">
                  <c:v>26734</c:v>
                </c:pt>
                <c:pt idx="10">
                  <c:v>23726</c:v>
                </c:pt>
                <c:pt idx="11">
                  <c:v>30128</c:v>
                </c:pt>
                <c:pt idx="12">
                  <c:v>31655</c:v>
                </c:pt>
                <c:pt idx="13">
                  <c:v>36483</c:v>
                </c:pt>
                <c:pt idx="14">
                  <c:v>34174</c:v>
                </c:pt>
                <c:pt idx="15">
                  <c:v>41837</c:v>
                </c:pt>
                <c:pt idx="16">
                  <c:v>42531</c:v>
                </c:pt>
                <c:pt idx="17">
                  <c:v>40960</c:v>
                </c:pt>
                <c:pt idx="18">
                  <c:v>41212</c:v>
                </c:pt>
                <c:pt idx="19">
                  <c:v>35638</c:v>
                </c:pt>
                <c:pt idx="20" formatCode="#,##0">
                  <c:v>35571</c:v>
                </c:pt>
                <c:pt idx="21" formatCode="#,##0">
                  <c:v>34842</c:v>
                </c:pt>
                <c:pt idx="22" formatCode="#,##0">
                  <c:v>35163</c:v>
                </c:pt>
                <c:pt idx="23" formatCode="#,##0_ ">
                  <c:v>34914</c:v>
                </c:pt>
                <c:pt idx="24" formatCode="#,##0">
                  <c:v>32225</c:v>
                </c:pt>
                <c:pt idx="25" formatCode="#,##0">
                  <c:v>31414</c:v>
                </c:pt>
              </c:numCache>
            </c:numRef>
          </c:val>
        </c:ser>
        <c:ser>
          <c:idx val="1"/>
          <c:order val="1"/>
          <c:spPr>
            <a:solidFill>
              <a:srgbClr val="FF33CC"/>
            </a:solidFill>
            <a:ln>
              <a:solidFill>
                <a:srgbClr val="000000"/>
              </a:solidFill>
            </a:ln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</c:spPr>
            <c:txPr>
              <a:bodyPr/>
              <a:lstStyle/>
              <a:p>
                <a:pPr>
                  <a:defRPr sz="800"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一般旅券紛失・盗難件数!$B$3:$AA$3</c:f>
              <c:strCache>
                <c:ptCount val="26"/>
                <c:pt idx="0">
                  <c:v>元年</c:v>
                </c:pt>
                <c:pt idx="1">
                  <c:v>２年</c:v>
                </c:pt>
                <c:pt idx="2">
                  <c:v>３年</c:v>
                </c:pt>
                <c:pt idx="3">
                  <c:v>４年</c:v>
                </c:pt>
                <c:pt idx="4">
                  <c:v>５年</c:v>
                </c:pt>
                <c:pt idx="5">
                  <c:v>６年</c:v>
                </c:pt>
                <c:pt idx="6">
                  <c:v>７年</c:v>
                </c:pt>
                <c:pt idx="7">
                  <c:v>８年</c:v>
                </c:pt>
                <c:pt idx="8">
                  <c:v>９年</c:v>
                </c:pt>
                <c:pt idx="9">
                  <c:v>１０年</c:v>
                </c:pt>
                <c:pt idx="10">
                  <c:v>１１年</c:v>
                </c:pt>
                <c:pt idx="11">
                  <c:v>１２年</c:v>
                </c:pt>
                <c:pt idx="12">
                  <c:v>１３年</c:v>
                </c:pt>
                <c:pt idx="13">
                  <c:v>１４年</c:v>
                </c:pt>
                <c:pt idx="14">
                  <c:v>１５年</c:v>
                </c:pt>
                <c:pt idx="15">
                  <c:v>１６年</c:v>
                </c:pt>
                <c:pt idx="16">
                  <c:v>１７年</c:v>
                </c:pt>
                <c:pt idx="17">
                  <c:v>１８年</c:v>
                </c:pt>
                <c:pt idx="18">
                  <c:v>１９年</c:v>
                </c:pt>
                <c:pt idx="19">
                  <c:v>２０年</c:v>
                </c:pt>
                <c:pt idx="20">
                  <c:v>２１年</c:v>
                </c:pt>
                <c:pt idx="21">
                  <c:v>２２年</c:v>
                </c:pt>
                <c:pt idx="22">
                  <c:v>２３年</c:v>
                </c:pt>
                <c:pt idx="23">
                  <c:v>２４年</c:v>
                </c:pt>
                <c:pt idx="24">
                  <c:v>２５年</c:v>
                </c:pt>
                <c:pt idx="25">
                  <c:v>２６年</c:v>
                </c:pt>
              </c:strCache>
            </c:strRef>
          </c:cat>
          <c:val>
            <c:numRef>
              <c:f>一般旅券紛失・盗難件数!$B$6:$AA$6</c:f>
              <c:numCache>
                <c:formatCode>#,##0_);[Red]\(#,##0\)</c:formatCode>
                <c:ptCount val="26"/>
                <c:pt idx="0">
                  <c:v>9579</c:v>
                </c:pt>
                <c:pt idx="1">
                  <c:v>10604</c:v>
                </c:pt>
                <c:pt idx="2">
                  <c:v>8486</c:v>
                </c:pt>
                <c:pt idx="3">
                  <c:v>8240</c:v>
                </c:pt>
                <c:pt idx="4">
                  <c:v>8540</c:v>
                </c:pt>
                <c:pt idx="5">
                  <c:v>8919</c:v>
                </c:pt>
                <c:pt idx="6">
                  <c:v>10109</c:v>
                </c:pt>
                <c:pt idx="7">
                  <c:v>10663</c:v>
                </c:pt>
                <c:pt idx="8">
                  <c:v>10464</c:v>
                </c:pt>
                <c:pt idx="9">
                  <c:v>10083</c:v>
                </c:pt>
                <c:pt idx="10">
                  <c:v>10417</c:v>
                </c:pt>
                <c:pt idx="11">
                  <c:v>11129</c:v>
                </c:pt>
                <c:pt idx="12">
                  <c:v>9861</c:v>
                </c:pt>
                <c:pt idx="13">
                  <c:v>9949</c:v>
                </c:pt>
                <c:pt idx="14">
                  <c:v>9373</c:v>
                </c:pt>
                <c:pt idx="15">
                  <c:v>9394</c:v>
                </c:pt>
                <c:pt idx="16">
                  <c:v>9007</c:v>
                </c:pt>
                <c:pt idx="17">
                  <c:v>8020</c:v>
                </c:pt>
                <c:pt idx="18">
                  <c:v>7749</c:v>
                </c:pt>
                <c:pt idx="19">
                  <c:v>7032</c:v>
                </c:pt>
                <c:pt idx="20" formatCode="#,##0">
                  <c:v>6693</c:v>
                </c:pt>
                <c:pt idx="21" formatCode="#,##0">
                  <c:v>6897</c:v>
                </c:pt>
                <c:pt idx="22" formatCode="#,##0">
                  <c:v>7335</c:v>
                </c:pt>
                <c:pt idx="23" formatCode="#,##0_ ">
                  <c:v>7958</c:v>
                </c:pt>
                <c:pt idx="24" formatCode="#,##0">
                  <c:v>7780</c:v>
                </c:pt>
                <c:pt idx="25" formatCode="#,##0">
                  <c:v>7700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274432"/>
        <c:axId val="48280320"/>
      </c:barChart>
      <c:catAx>
        <c:axId val="4827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8280320"/>
        <c:crosses val="autoZero"/>
        <c:auto val="1"/>
        <c:lblAlgn val="ctr"/>
        <c:lblOffset val="100"/>
        <c:noMultiLvlLbl val="0"/>
      </c:catAx>
      <c:valAx>
        <c:axId val="4828032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 b="0"/>
                </a:pPr>
                <a:r>
                  <a:rPr lang="ja-JP" altLang="en-US" b="0"/>
                  <a:t>（件）</a:t>
                </a:r>
              </a:p>
            </c:rich>
          </c:tx>
          <c:layout>
            <c:manualLayout>
              <c:xMode val="edge"/>
              <c:yMode val="edge"/>
              <c:x val="0.11011906052201215"/>
              <c:y val="0.13369410243343796"/>
            </c:manualLayout>
          </c:layout>
          <c:overlay val="0"/>
        </c:title>
        <c:numFmt formatCode="#,##0_);[Red]\(#,##0\)" sourceLinked="1"/>
        <c:majorTickMark val="out"/>
        <c:minorTickMark val="none"/>
        <c:tickLblPos val="nextTo"/>
        <c:crossAx val="48274432"/>
        <c:crosses val="autoZero"/>
        <c:crossBetween val="between"/>
      </c:valAx>
      <c:spPr>
        <a:ln>
          <a:solidFill>
            <a:schemeClr val="tx1">
              <a:lumMod val="50000"/>
              <a:lumOff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3312243191200116"/>
          <c:y val="0.10688935281837161"/>
          <c:w val="0.31328135506900351"/>
          <c:h val="6.982021819297640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4</xdr:row>
      <xdr:rowOff>142875</xdr:rowOff>
    </xdr:from>
    <xdr:to>
      <xdr:col>14</xdr:col>
      <xdr:colOff>266700</xdr:colOff>
      <xdr:row>34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17</xdr:row>
      <xdr:rowOff>57150</xdr:rowOff>
    </xdr:from>
    <xdr:to>
      <xdr:col>5</xdr:col>
      <xdr:colOff>133350</xdr:colOff>
      <xdr:row>30</xdr:row>
      <xdr:rowOff>133350</xdr:rowOff>
    </xdr:to>
    <xdr:sp macro="" textlink="">
      <xdr:nvSpPr>
        <xdr:cNvPr id="2" name="テキスト ボックス 1"/>
        <xdr:cNvSpPr txBox="1"/>
      </xdr:nvSpPr>
      <xdr:spPr>
        <a:xfrm>
          <a:off x="2914650" y="2971800"/>
          <a:ext cx="276225" cy="230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○平成７年１１月１日　旅券法改正施行</a:t>
          </a:r>
        </a:p>
      </xdr:txBody>
    </xdr:sp>
    <xdr:clientData/>
  </xdr:twoCellAnchor>
  <xdr:twoCellAnchor>
    <xdr:from>
      <xdr:col>5</xdr:col>
      <xdr:colOff>57150</xdr:colOff>
      <xdr:row>20</xdr:row>
      <xdr:rowOff>114300</xdr:rowOff>
    </xdr:from>
    <xdr:to>
      <xdr:col>5</xdr:col>
      <xdr:colOff>333375</xdr:colOff>
      <xdr:row>30</xdr:row>
      <xdr:rowOff>104775</xdr:rowOff>
    </xdr:to>
    <xdr:sp macro="" textlink="">
      <xdr:nvSpPr>
        <xdr:cNvPr id="4" name="テキスト ボックス 3"/>
        <xdr:cNvSpPr txBox="1"/>
      </xdr:nvSpPr>
      <xdr:spPr>
        <a:xfrm>
          <a:off x="3114675" y="3543300"/>
          <a:ext cx="276225" cy="1704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１０年間有効旅券の発行開始</a:t>
          </a:r>
        </a:p>
      </xdr:txBody>
    </xdr:sp>
    <xdr:clientData/>
  </xdr:twoCellAnchor>
  <xdr:twoCellAnchor>
    <xdr:from>
      <xdr:col>9</xdr:col>
      <xdr:colOff>552450</xdr:colOff>
      <xdr:row>21</xdr:row>
      <xdr:rowOff>114300</xdr:rowOff>
    </xdr:from>
    <xdr:to>
      <xdr:col>10</xdr:col>
      <xdr:colOff>209550</xdr:colOff>
      <xdr:row>30</xdr:row>
      <xdr:rowOff>76200</xdr:rowOff>
    </xdr:to>
    <xdr:sp macro="" textlink="">
      <xdr:nvSpPr>
        <xdr:cNvPr id="5" name="テキスト ボックス 4"/>
        <xdr:cNvSpPr txBox="1"/>
      </xdr:nvSpPr>
      <xdr:spPr>
        <a:xfrm>
          <a:off x="6086475" y="3714750"/>
          <a:ext cx="276225" cy="1504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○平成１８年３月２０日</a:t>
          </a:r>
        </a:p>
      </xdr:txBody>
    </xdr:sp>
    <xdr:clientData/>
  </xdr:twoCellAnchor>
  <xdr:twoCellAnchor>
    <xdr:from>
      <xdr:col>10</xdr:col>
      <xdr:colOff>104775</xdr:colOff>
      <xdr:row>23</xdr:row>
      <xdr:rowOff>161925</xdr:rowOff>
    </xdr:from>
    <xdr:to>
      <xdr:col>10</xdr:col>
      <xdr:colOff>381000</xdr:colOff>
      <xdr:row>30</xdr:row>
      <xdr:rowOff>133350</xdr:rowOff>
    </xdr:to>
    <xdr:sp macro="" textlink="">
      <xdr:nvSpPr>
        <xdr:cNvPr id="6" name="テキスト ボックス 5"/>
        <xdr:cNvSpPr txBox="1"/>
      </xdr:nvSpPr>
      <xdr:spPr>
        <a:xfrm>
          <a:off x="6257925" y="4105275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旅券法改正法施行</a:t>
          </a:r>
        </a:p>
      </xdr:txBody>
    </xdr:sp>
    <xdr:clientData/>
  </xdr:twoCellAnchor>
  <xdr:twoCellAnchor>
    <xdr:from>
      <xdr:col>10</xdr:col>
      <xdr:colOff>285750</xdr:colOff>
      <xdr:row>24</xdr:row>
      <xdr:rowOff>0</xdr:rowOff>
    </xdr:from>
    <xdr:to>
      <xdr:col>10</xdr:col>
      <xdr:colOff>561975</xdr:colOff>
      <xdr:row>30</xdr:row>
      <xdr:rowOff>142875</xdr:rowOff>
    </xdr:to>
    <xdr:sp macro="" textlink="">
      <xdr:nvSpPr>
        <xdr:cNvPr id="7" name="テキスト ボックス 6"/>
        <xdr:cNvSpPr txBox="1"/>
      </xdr:nvSpPr>
      <xdr:spPr>
        <a:xfrm>
          <a:off x="6438900" y="4114800"/>
          <a:ext cx="276225" cy="1171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t"/>
        <a:lstStyle/>
        <a:p>
          <a:r>
            <a:rPr kumimoji="1" lang="ja-JP" altLang="en-US" sz="800"/>
            <a:t>ＩＣ旅券発行開始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314326</xdr:colOff>
      <xdr:row>15</xdr:row>
      <xdr:rowOff>161925</xdr:rowOff>
    </xdr:from>
    <xdr:to>
      <xdr:col>15</xdr:col>
      <xdr:colOff>142875</xdr:colOff>
      <xdr:row>42</xdr:row>
      <xdr:rowOff>95250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0.41752</cdr:x>
      <cdr:y>0.11065</cdr:y>
    </cdr:from>
    <cdr:to>
      <cdr:x>0.6132</cdr:x>
      <cdr:y>0.1691</cdr:y>
    </cdr:to>
    <cdr:grpSp>
      <cdr:nvGrpSpPr>
        <cdr:cNvPr id="4" name="グループ化 3"/>
        <cdr:cNvGrpSpPr/>
      </cdr:nvGrpSpPr>
      <cdr:grpSpPr>
        <a:xfrm xmlns:a="http://schemas.openxmlformats.org/drawingml/2006/main">
          <a:off x="3495675" y="504838"/>
          <a:ext cx="1638326" cy="266677"/>
          <a:chOff x="3495675" y="504838"/>
          <a:chExt cx="1638326" cy="266677"/>
        </a:xfrm>
      </cdr:grpSpPr>
      <cdr:sp macro="" textlink="">
        <cdr:nvSpPr>
          <cdr:cNvPr id="2" name="テキスト ボックス 1"/>
          <cdr:cNvSpPr txBox="1"/>
        </cdr:nvSpPr>
        <cdr:spPr>
          <a:xfrm xmlns:a="http://schemas.openxmlformats.org/drawingml/2006/main">
            <a:off x="3495675" y="504838"/>
            <a:ext cx="619145" cy="257141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ja-JP" altLang="en-US" sz="1100"/>
              <a:t>国内</a:t>
            </a:r>
          </a:p>
        </cdr:txBody>
      </cdr:sp>
      <cdr:sp macro="" textlink="">
        <cdr:nvSpPr>
          <cdr:cNvPr id="3" name="テキスト ボックス 2"/>
          <cdr:cNvSpPr txBox="1"/>
        </cdr:nvSpPr>
        <cdr:spPr>
          <a:xfrm xmlns:a="http://schemas.openxmlformats.org/drawingml/2006/main">
            <a:off x="4514857" y="514328"/>
            <a:ext cx="619144" cy="257187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bg1"/>
          </a:solidFill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ja-JP" altLang="en-US" sz="1100"/>
              <a:t>国外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tabSelected="1" workbookViewId="0">
      <selection sqref="A1:I1"/>
    </sheetView>
  </sheetViews>
  <sheetFormatPr defaultRowHeight="13.5"/>
  <cols>
    <col min="1" max="1" width="6.625" style="4" customWidth="1"/>
    <col min="2" max="9" width="9" style="4" customWidth="1"/>
    <col min="10" max="16384" width="9" style="4"/>
  </cols>
  <sheetData>
    <row r="1" spans="1:9" ht="20.100000000000001" customHeight="1">
      <c r="A1" s="173" t="s">
        <v>0</v>
      </c>
      <c r="B1" s="173"/>
      <c r="C1" s="173"/>
      <c r="D1" s="173"/>
      <c r="E1" s="173"/>
      <c r="F1" s="173"/>
      <c r="G1" s="173"/>
      <c r="H1" s="173"/>
      <c r="I1" s="173"/>
    </row>
    <row r="2" spans="1:9" ht="20.100000000000001" customHeight="1">
      <c r="A2" s="174" t="s">
        <v>1</v>
      </c>
      <c r="B2" s="175" t="s">
        <v>2</v>
      </c>
      <c r="C2" s="175"/>
      <c r="D2" s="175"/>
      <c r="E2" s="175"/>
      <c r="F2" s="175" t="s">
        <v>3</v>
      </c>
      <c r="G2" s="175"/>
      <c r="H2" s="175"/>
      <c r="I2" s="175" t="s">
        <v>4</v>
      </c>
    </row>
    <row r="3" spans="1:9" ht="20.100000000000001" customHeight="1">
      <c r="A3" s="174"/>
      <c r="B3" s="37" t="s">
        <v>5</v>
      </c>
      <c r="C3" s="37" t="s">
        <v>6</v>
      </c>
      <c r="D3" s="130" t="s">
        <v>324</v>
      </c>
      <c r="E3" s="37" t="s">
        <v>7</v>
      </c>
      <c r="F3" s="37" t="s">
        <v>8</v>
      </c>
      <c r="G3" s="37" t="s">
        <v>3</v>
      </c>
      <c r="H3" s="37" t="s">
        <v>7</v>
      </c>
      <c r="I3" s="175"/>
    </row>
    <row r="4" spans="1:9" ht="20.100000000000001" customHeight="1">
      <c r="A4" s="37">
        <v>1</v>
      </c>
      <c r="B4" s="96">
        <v>126240</v>
      </c>
      <c r="C4" s="96">
        <v>180656</v>
      </c>
      <c r="D4" s="96">
        <v>0</v>
      </c>
      <c r="E4" s="96">
        <f>SUM(B4:D4)</f>
        <v>306896</v>
      </c>
      <c r="F4" s="96">
        <v>161</v>
      </c>
      <c r="G4" s="96">
        <v>1966</v>
      </c>
      <c r="H4" s="96">
        <f>SUM(F4:G4)</f>
        <v>2127</v>
      </c>
      <c r="I4" s="96">
        <f>E4+H4</f>
        <v>309023</v>
      </c>
    </row>
    <row r="5" spans="1:9" ht="20.100000000000001" customHeight="1">
      <c r="A5" s="37">
        <v>2</v>
      </c>
      <c r="B5" s="96">
        <v>112176</v>
      </c>
      <c r="C5" s="96">
        <v>149809</v>
      </c>
      <c r="D5" s="96">
        <v>0</v>
      </c>
      <c r="E5" s="96">
        <f t="shared" ref="E5:E15" si="0">SUM(B5:D5)</f>
        <v>261985</v>
      </c>
      <c r="F5" s="96">
        <v>191</v>
      </c>
      <c r="G5" s="96">
        <v>1918</v>
      </c>
      <c r="H5" s="96">
        <f t="shared" ref="H5:H15" si="1">SUM(F5:G5)</f>
        <v>2109</v>
      </c>
      <c r="I5" s="96">
        <f t="shared" ref="I5:I16" si="2">E5+H5</f>
        <v>264094</v>
      </c>
    </row>
    <row r="6" spans="1:9" ht="20.100000000000001" customHeight="1">
      <c r="A6" s="37">
        <v>3</v>
      </c>
      <c r="B6" s="96">
        <v>124978</v>
      </c>
      <c r="C6" s="96">
        <v>148613</v>
      </c>
      <c r="D6" s="96">
        <v>4730</v>
      </c>
      <c r="E6" s="96">
        <f t="shared" si="0"/>
        <v>278321</v>
      </c>
      <c r="F6" s="96">
        <v>167</v>
      </c>
      <c r="G6" s="96">
        <v>1494</v>
      </c>
      <c r="H6" s="96">
        <f t="shared" si="1"/>
        <v>1661</v>
      </c>
      <c r="I6" s="96">
        <f t="shared" si="2"/>
        <v>279982</v>
      </c>
    </row>
    <row r="7" spans="1:9" ht="20.100000000000001" customHeight="1">
      <c r="A7" s="37">
        <v>4</v>
      </c>
      <c r="B7" s="96">
        <v>108954</v>
      </c>
      <c r="C7" s="96">
        <v>148270</v>
      </c>
      <c r="D7" s="96">
        <v>10159</v>
      </c>
      <c r="E7" s="96">
        <f t="shared" si="0"/>
        <v>267383</v>
      </c>
      <c r="F7" s="96">
        <v>375</v>
      </c>
      <c r="G7" s="96">
        <v>2612</v>
      </c>
      <c r="H7" s="96">
        <f t="shared" si="1"/>
        <v>2987</v>
      </c>
      <c r="I7" s="96">
        <f t="shared" si="2"/>
        <v>270370</v>
      </c>
    </row>
    <row r="8" spans="1:9" ht="20.100000000000001" customHeight="1">
      <c r="A8" s="37">
        <v>5</v>
      </c>
      <c r="B8" s="96">
        <v>114498</v>
      </c>
      <c r="C8" s="96">
        <v>152984</v>
      </c>
      <c r="D8" s="96">
        <v>8985</v>
      </c>
      <c r="E8" s="96">
        <f t="shared" si="0"/>
        <v>276467</v>
      </c>
      <c r="F8" s="96">
        <v>200</v>
      </c>
      <c r="G8" s="96">
        <v>2457</v>
      </c>
      <c r="H8" s="96">
        <f t="shared" si="1"/>
        <v>2657</v>
      </c>
      <c r="I8" s="96">
        <f t="shared" si="2"/>
        <v>279124</v>
      </c>
    </row>
    <row r="9" spans="1:9" ht="20.100000000000001" customHeight="1">
      <c r="A9" s="37">
        <v>6</v>
      </c>
      <c r="B9" s="96">
        <v>124053</v>
      </c>
      <c r="C9" s="96">
        <v>147379</v>
      </c>
      <c r="D9" s="96">
        <v>8000</v>
      </c>
      <c r="E9" s="96">
        <f t="shared" si="0"/>
        <v>279432</v>
      </c>
      <c r="F9" s="96">
        <v>351</v>
      </c>
      <c r="G9" s="96">
        <v>1670</v>
      </c>
      <c r="H9" s="96">
        <f t="shared" si="1"/>
        <v>2021</v>
      </c>
      <c r="I9" s="96">
        <f t="shared" si="2"/>
        <v>281453</v>
      </c>
    </row>
    <row r="10" spans="1:9" ht="20.100000000000001" customHeight="1">
      <c r="A10" s="37">
        <v>7</v>
      </c>
      <c r="B10" s="96">
        <v>148585</v>
      </c>
      <c r="C10" s="96">
        <v>174755</v>
      </c>
      <c r="D10" s="96">
        <v>9007</v>
      </c>
      <c r="E10" s="96">
        <f t="shared" si="0"/>
        <v>332347</v>
      </c>
      <c r="F10" s="96">
        <v>345</v>
      </c>
      <c r="G10" s="96">
        <v>2006</v>
      </c>
      <c r="H10" s="96">
        <f t="shared" si="1"/>
        <v>2351</v>
      </c>
      <c r="I10" s="96">
        <f t="shared" si="2"/>
        <v>334698</v>
      </c>
    </row>
    <row r="11" spans="1:9" ht="20.100000000000001" customHeight="1">
      <c r="A11" s="37">
        <v>8</v>
      </c>
      <c r="B11" s="96">
        <v>156450</v>
      </c>
      <c r="C11" s="96">
        <v>172094</v>
      </c>
      <c r="D11" s="96">
        <v>9669</v>
      </c>
      <c r="E11" s="96">
        <f t="shared" si="0"/>
        <v>338213</v>
      </c>
      <c r="F11" s="96">
        <v>210</v>
      </c>
      <c r="G11" s="96">
        <v>2570</v>
      </c>
      <c r="H11" s="96">
        <f t="shared" si="1"/>
        <v>2780</v>
      </c>
      <c r="I11" s="96">
        <f t="shared" si="2"/>
        <v>340993</v>
      </c>
    </row>
    <row r="12" spans="1:9" ht="20.100000000000001" customHeight="1">
      <c r="A12" s="37">
        <v>9</v>
      </c>
      <c r="B12" s="170">
        <v>88406</v>
      </c>
      <c r="C12" s="170">
        <v>144256</v>
      </c>
      <c r="D12" s="170">
        <v>8073</v>
      </c>
      <c r="E12" s="170">
        <f t="shared" si="0"/>
        <v>240735</v>
      </c>
      <c r="F12" s="170">
        <v>158</v>
      </c>
      <c r="G12" s="170">
        <v>2246</v>
      </c>
      <c r="H12" s="170">
        <f t="shared" si="1"/>
        <v>2404</v>
      </c>
      <c r="I12" s="170">
        <f t="shared" si="2"/>
        <v>243139</v>
      </c>
    </row>
    <row r="13" spans="1:9" ht="20.100000000000001" customHeight="1">
      <c r="A13" s="37">
        <v>10</v>
      </c>
      <c r="B13" s="170">
        <v>84687</v>
      </c>
      <c r="C13" s="170">
        <v>137004</v>
      </c>
      <c r="D13" s="170">
        <v>7666</v>
      </c>
      <c r="E13" s="170">
        <f t="shared" si="0"/>
        <v>229357</v>
      </c>
      <c r="F13" s="170">
        <v>183</v>
      </c>
      <c r="G13" s="170">
        <v>2275</v>
      </c>
      <c r="H13" s="170">
        <f t="shared" si="1"/>
        <v>2458</v>
      </c>
      <c r="I13" s="170">
        <f t="shared" si="2"/>
        <v>231815</v>
      </c>
    </row>
    <row r="14" spans="1:9" ht="20.100000000000001" customHeight="1">
      <c r="A14" s="37">
        <v>11</v>
      </c>
      <c r="B14" s="170">
        <v>70950</v>
      </c>
      <c r="C14" s="170">
        <v>106118</v>
      </c>
      <c r="D14" s="170">
        <v>5807</v>
      </c>
      <c r="E14" s="170">
        <f t="shared" si="0"/>
        <v>182875</v>
      </c>
      <c r="F14" s="170">
        <v>99</v>
      </c>
      <c r="G14" s="170">
        <v>1891</v>
      </c>
      <c r="H14" s="170">
        <f t="shared" si="1"/>
        <v>1990</v>
      </c>
      <c r="I14" s="170">
        <f t="shared" si="2"/>
        <v>184865</v>
      </c>
    </row>
    <row r="15" spans="1:9" ht="20.100000000000001" customHeight="1">
      <c r="A15" s="37">
        <v>12</v>
      </c>
      <c r="B15" s="170">
        <v>88612</v>
      </c>
      <c r="C15" s="170">
        <v>121952</v>
      </c>
      <c r="D15" s="170">
        <v>6269</v>
      </c>
      <c r="E15" s="170">
        <f t="shared" si="0"/>
        <v>216833</v>
      </c>
      <c r="F15" s="170">
        <v>99</v>
      </c>
      <c r="G15" s="170">
        <v>1758</v>
      </c>
      <c r="H15" s="170">
        <f t="shared" si="1"/>
        <v>1857</v>
      </c>
      <c r="I15" s="170">
        <f t="shared" si="2"/>
        <v>218690</v>
      </c>
    </row>
    <row r="16" spans="1:9" ht="20.100000000000001" customHeight="1">
      <c r="A16" s="37" t="s">
        <v>9</v>
      </c>
      <c r="B16" s="170">
        <f t="shared" ref="B16:H16" si="3">SUM(B4:B15)</f>
        <v>1348589</v>
      </c>
      <c r="C16" s="170">
        <f t="shared" si="3"/>
        <v>1783890</v>
      </c>
      <c r="D16" s="170">
        <f t="shared" si="3"/>
        <v>78365</v>
      </c>
      <c r="E16" s="170">
        <f t="shared" si="3"/>
        <v>3210844</v>
      </c>
      <c r="F16" s="170">
        <f t="shared" si="3"/>
        <v>2539</v>
      </c>
      <c r="G16" s="170">
        <f t="shared" si="3"/>
        <v>24863</v>
      </c>
      <c r="H16" s="170">
        <f t="shared" si="3"/>
        <v>27402</v>
      </c>
      <c r="I16" s="170">
        <f t="shared" si="2"/>
        <v>3238246</v>
      </c>
    </row>
    <row r="17" spans="1:8" ht="20.100000000000001" customHeight="1">
      <c r="A17" s="37" t="s">
        <v>296</v>
      </c>
      <c r="B17" s="97">
        <f>B16/E16</f>
        <v>0.42001075106732061</v>
      </c>
      <c r="C17" s="97">
        <f>C16/E16</f>
        <v>0.55558289346975442</v>
      </c>
      <c r="D17" s="97">
        <f>D16/E16</f>
        <v>2.4406355462925012E-2</v>
      </c>
      <c r="E17" s="97">
        <f>E16/E16</f>
        <v>1</v>
      </c>
    </row>
    <row r="19" spans="1:8">
      <c r="H19" s="129"/>
    </row>
  </sheetData>
  <mergeCells count="5">
    <mergeCell ref="A1:I1"/>
    <mergeCell ref="A2:A3"/>
    <mergeCell ref="B2:E2"/>
    <mergeCell ref="F2:H2"/>
    <mergeCell ref="I2:I3"/>
  </mergeCells>
  <phoneticPr fontId="4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4" sqref="I24"/>
    </sheetView>
  </sheetViews>
  <sheetFormatPr defaultRowHeight="13.5"/>
  <cols>
    <col min="1" max="1" width="10.625" customWidth="1"/>
    <col min="2" max="9" width="8.625" bestFit="1" customWidth="1"/>
  </cols>
  <sheetData>
    <row r="1" spans="1:9" ht="20.100000000000001" customHeight="1">
      <c r="A1" s="194" t="s">
        <v>165</v>
      </c>
      <c r="B1" s="194"/>
      <c r="C1" s="194"/>
      <c r="D1" s="194"/>
      <c r="E1" s="194"/>
      <c r="F1" s="194"/>
      <c r="G1" s="194"/>
      <c r="H1" s="194"/>
      <c r="I1" s="194"/>
    </row>
    <row r="2" spans="1:9" ht="30" customHeight="1">
      <c r="A2" s="220" t="s">
        <v>178</v>
      </c>
      <c r="B2" s="25" t="s">
        <v>179</v>
      </c>
      <c r="C2" s="25" t="s">
        <v>166</v>
      </c>
      <c r="D2" s="26" t="s">
        <v>168</v>
      </c>
      <c r="E2" s="26" t="s">
        <v>170</v>
      </c>
      <c r="F2" s="26" t="s">
        <v>172</v>
      </c>
      <c r="G2" s="26" t="s">
        <v>174</v>
      </c>
      <c r="H2" s="33" t="s">
        <v>176</v>
      </c>
      <c r="I2" s="33" t="s">
        <v>312</v>
      </c>
    </row>
    <row r="3" spans="1:9" ht="30" customHeight="1">
      <c r="A3" s="220"/>
      <c r="B3" s="25" t="s">
        <v>180</v>
      </c>
      <c r="C3" s="25" t="s">
        <v>167</v>
      </c>
      <c r="D3" s="26" t="s">
        <v>169</v>
      </c>
      <c r="E3" s="26" t="s">
        <v>171</v>
      </c>
      <c r="F3" s="26" t="s">
        <v>173</v>
      </c>
      <c r="G3" s="26" t="s">
        <v>175</v>
      </c>
      <c r="H3" s="33" t="s">
        <v>177</v>
      </c>
      <c r="I3" s="33" t="s">
        <v>313</v>
      </c>
    </row>
    <row r="4" spans="1:9" ht="30" customHeight="1">
      <c r="A4" s="27" t="s">
        <v>4</v>
      </c>
      <c r="B4" s="28">
        <v>48961</v>
      </c>
      <c r="C4" s="28">
        <v>42670</v>
      </c>
      <c r="D4" s="29">
        <v>42264</v>
      </c>
      <c r="E4" s="28">
        <v>41739</v>
      </c>
      <c r="F4" s="28">
        <v>42498</v>
      </c>
      <c r="G4" s="28">
        <v>42872</v>
      </c>
      <c r="H4" s="34">
        <f>H5+H6</f>
        <v>40005</v>
      </c>
      <c r="I4" s="34">
        <f>I5+I6</f>
        <v>39114</v>
      </c>
    </row>
    <row r="5" spans="1:9" ht="30" customHeight="1">
      <c r="A5" s="30" t="s">
        <v>181</v>
      </c>
      <c r="B5" s="31">
        <v>41212</v>
      </c>
      <c r="C5" s="31">
        <v>35638</v>
      </c>
      <c r="D5" s="32">
        <v>35571</v>
      </c>
      <c r="E5" s="31">
        <v>34842</v>
      </c>
      <c r="F5" s="31">
        <v>35163</v>
      </c>
      <c r="G5" s="31">
        <v>34914</v>
      </c>
      <c r="H5" s="35">
        <v>32225</v>
      </c>
      <c r="I5" s="35">
        <v>31414</v>
      </c>
    </row>
    <row r="6" spans="1:9" ht="30" customHeight="1">
      <c r="A6" s="36" t="s">
        <v>182</v>
      </c>
      <c r="B6" s="35">
        <v>7749</v>
      </c>
      <c r="C6" s="35">
        <v>7032</v>
      </c>
      <c r="D6" s="35">
        <v>6693</v>
      </c>
      <c r="E6" s="35">
        <v>6897</v>
      </c>
      <c r="F6" s="35">
        <v>7335</v>
      </c>
      <c r="G6" s="35">
        <v>7958</v>
      </c>
      <c r="H6" s="35">
        <v>7780</v>
      </c>
      <c r="I6" s="35">
        <v>7700</v>
      </c>
    </row>
    <row r="9" spans="1:9">
      <c r="I9" s="132">
        <f>I5/I4</f>
        <v>0.80313954082937056</v>
      </c>
    </row>
  </sheetData>
  <mergeCells count="2">
    <mergeCell ref="A2:A3"/>
    <mergeCell ref="A1:I1"/>
  </mergeCells>
  <phoneticPr fontId="4"/>
  <pageMargins left="0.7" right="0.7" top="0.75" bottom="0.75" header="0.3" footer="0.3"/>
  <pageSetup paperSize="9" orientation="portrait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workbookViewId="0">
      <selection activeCell="K29" sqref="K29"/>
    </sheetView>
  </sheetViews>
  <sheetFormatPr defaultRowHeight="13.5"/>
  <cols>
    <col min="2" max="6" width="9.125" bestFit="1" customWidth="1"/>
    <col min="7" max="7" width="9.375" bestFit="1" customWidth="1"/>
    <col min="8" max="9" width="9.125" bestFit="1" customWidth="1"/>
  </cols>
  <sheetData>
    <row r="1" spans="1:9" ht="20.100000000000001" customHeight="1">
      <c r="A1" s="225" t="s">
        <v>183</v>
      </c>
      <c r="B1" s="225"/>
      <c r="C1" s="225"/>
      <c r="D1" s="225"/>
      <c r="E1" s="225"/>
      <c r="F1" s="225"/>
      <c r="G1" s="225"/>
      <c r="H1" s="225"/>
      <c r="I1" s="225"/>
    </row>
    <row r="2" spans="1:9" ht="24.95" customHeight="1">
      <c r="A2" s="221" t="s">
        <v>307</v>
      </c>
      <c r="B2" s="41" t="s">
        <v>231</v>
      </c>
      <c r="C2" s="41" t="s">
        <v>232</v>
      </c>
      <c r="D2" s="41" t="s">
        <v>233</v>
      </c>
      <c r="E2" s="41" t="s">
        <v>234</v>
      </c>
      <c r="F2" s="41" t="s">
        <v>235</v>
      </c>
      <c r="G2" s="41" t="s">
        <v>229</v>
      </c>
      <c r="H2" s="41" t="s">
        <v>236</v>
      </c>
      <c r="I2" s="41" t="s">
        <v>314</v>
      </c>
    </row>
    <row r="3" spans="1:9" ht="24.95" customHeight="1">
      <c r="A3" s="222"/>
      <c r="B3" s="43" t="s">
        <v>223</v>
      </c>
      <c r="C3" s="43" t="s">
        <v>224</v>
      </c>
      <c r="D3" s="43" t="s">
        <v>225</v>
      </c>
      <c r="E3" s="43" t="s">
        <v>226</v>
      </c>
      <c r="F3" s="43" t="s">
        <v>227</v>
      </c>
      <c r="G3" s="42" t="s">
        <v>230</v>
      </c>
      <c r="H3" s="43" t="s">
        <v>228</v>
      </c>
      <c r="I3" s="43" t="s">
        <v>313</v>
      </c>
    </row>
    <row r="4" spans="1:9" ht="24.95" customHeight="1">
      <c r="A4" s="38" t="s">
        <v>4</v>
      </c>
      <c r="B4" s="39" t="s">
        <v>184</v>
      </c>
      <c r="C4" s="39" t="s">
        <v>185</v>
      </c>
      <c r="D4" s="39" t="s">
        <v>186</v>
      </c>
      <c r="E4" s="39" t="s">
        <v>187</v>
      </c>
      <c r="F4" s="39" t="s">
        <v>188</v>
      </c>
      <c r="G4" s="39" t="s">
        <v>189</v>
      </c>
      <c r="H4" s="40" t="s">
        <v>190</v>
      </c>
      <c r="I4" s="40" t="s">
        <v>322</v>
      </c>
    </row>
    <row r="5" spans="1:9" ht="24.95" customHeight="1">
      <c r="A5" s="38" t="s">
        <v>191</v>
      </c>
      <c r="B5" s="39" t="s">
        <v>192</v>
      </c>
      <c r="C5" s="39" t="s">
        <v>193</v>
      </c>
      <c r="D5" s="39" t="s">
        <v>194</v>
      </c>
      <c r="E5" s="39" t="s">
        <v>195</v>
      </c>
      <c r="F5" s="39" t="s">
        <v>196</v>
      </c>
      <c r="G5" s="39" t="s">
        <v>197</v>
      </c>
      <c r="H5" s="40" t="s">
        <v>198</v>
      </c>
      <c r="I5" s="40" t="s">
        <v>317</v>
      </c>
    </row>
    <row r="6" spans="1:9" ht="24.95" customHeight="1">
      <c r="A6" s="38" t="s">
        <v>199</v>
      </c>
      <c r="B6" s="39" t="s">
        <v>200</v>
      </c>
      <c r="C6" s="39" t="s">
        <v>201</v>
      </c>
      <c r="D6" s="39" t="s">
        <v>202</v>
      </c>
      <c r="E6" s="39" t="s">
        <v>203</v>
      </c>
      <c r="F6" s="39" t="s">
        <v>204</v>
      </c>
      <c r="G6" s="39" t="s">
        <v>205</v>
      </c>
      <c r="H6" s="40" t="s">
        <v>206</v>
      </c>
      <c r="I6" s="40" t="s">
        <v>318</v>
      </c>
    </row>
    <row r="7" spans="1:9" ht="24.95" customHeight="1">
      <c r="A7" s="38" t="s">
        <v>207</v>
      </c>
      <c r="B7" s="39" t="s">
        <v>208</v>
      </c>
      <c r="C7" s="39" t="s">
        <v>209</v>
      </c>
      <c r="D7" s="39" t="s">
        <v>210</v>
      </c>
      <c r="E7" s="39" t="s">
        <v>211</v>
      </c>
      <c r="F7" s="39" t="s">
        <v>212</v>
      </c>
      <c r="G7" s="39" t="s">
        <v>213</v>
      </c>
      <c r="H7" s="40" t="s">
        <v>214</v>
      </c>
      <c r="I7" s="40" t="s">
        <v>323</v>
      </c>
    </row>
    <row r="8" spans="1:9" ht="24.95" customHeight="1">
      <c r="A8" s="38" t="s">
        <v>215</v>
      </c>
      <c r="B8" s="39" t="s">
        <v>216</v>
      </c>
      <c r="C8" s="39" t="s">
        <v>217</v>
      </c>
      <c r="D8" s="39" t="s">
        <v>218</v>
      </c>
      <c r="E8" s="39" t="s">
        <v>219</v>
      </c>
      <c r="F8" s="39" t="s">
        <v>220</v>
      </c>
      <c r="G8" s="39" t="s">
        <v>221</v>
      </c>
      <c r="H8" s="40" t="s">
        <v>222</v>
      </c>
      <c r="I8" s="40" t="s">
        <v>319</v>
      </c>
    </row>
    <row r="9" spans="1:9" ht="24.95" customHeight="1">
      <c r="A9" s="107" t="s">
        <v>297</v>
      </c>
      <c r="B9" s="39" t="s">
        <v>299</v>
      </c>
      <c r="C9" s="39" t="s">
        <v>301</v>
      </c>
      <c r="D9" s="39" t="s">
        <v>303</v>
      </c>
      <c r="E9" s="39" t="s">
        <v>304</v>
      </c>
      <c r="F9" s="39" t="s">
        <v>300</v>
      </c>
      <c r="G9" s="39" t="s">
        <v>305</v>
      </c>
      <c r="H9" s="40" t="s">
        <v>306</v>
      </c>
      <c r="I9" s="40" t="s">
        <v>320</v>
      </c>
    </row>
    <row r="10" spans="1:9" ht="24.95" customHeight="1">
      <c r="A10" s="38" t="s">
        <v>298</v>
      </c>
      <c r="B10" s="39" t="s">
        <v>300</v>
      </c>
      <c r="C10" s="39" t="s">
        <v>302</v>
      </c>
      <c r="D10" s="39" t="s">
        <v>302</v>
      </c>
      <c r="E10" s="39" t="s">
        <v>300</v>
      </c>
      <c r="F10" s="39" t="s">
        <v>300</v>
      </c>
      <c r="G10" s="39" t="s">
        <v>300</v>
      </c>
      <c r="H10" s="39" t="s">
        <v>300</v>
      </c>
      <c r="I10" s="39" t="s">
        <v>321</v>
      </c>
    </row>
    <row r="11" spans="1:9" ht="15" customHeight="1">
      <c r="A11" s="223" t="s">
        <v>237</v>
      </c>
      <c r="B11" s="224"/>
    </row>
  </sheetData>
  <mergeCells count="3">
    <mergeCell ref="A2:A3"/>
    <mergeCell ref="A11:B11"/>
    <mergeCell ref="A1:I1"/>
  </mergeCells>
  <phoneticPr fontId="4"/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S41"/>
  <sheetViews>
    <sheetView workbookViewId="0"/>
  </sheetViews>
  <sheetFormatPr defaultRowHeight="13.5"/>
  <cols>
    <col min="1" max="1" width="7.625" customWidth="1"/>
    <col min="2" max="17" width="8.125" customWidth="1"/>
    <col min="19" max="19" width="9.875" bestFit="1" customWidth="1"/>
    <col min="258" max="258" width="7.625" customWidth="1"/>
    <col min="259" max="273" width="8.125" customWidth="1"/>
    <col min="275" max="275" width="9.875" bestFit="1" customWidth="1"/>
    <col min="514" max="514" width="7.625" customWidth="1"/>
    <col min="515" max="529" width="8.125" customWidth="1"/>
    <col min="531" max="531" width="9.875" bestFit="1" customWidth="1"/>
    <col min="770" max="770" width="7.625" customWidth="1"/>
    <col min="771" max="785" width="8.125" customWidth="1"/>
    <col min="787" max="787" width="9.875" bestFit="1" customWidth="1"/>
    <col min="1026" max="1026" width="7.625" customWidth="1"/>
    <col min="1027" max="1041" width="8.125" customWidth="1"/>
    <col min="1043" max="1043" width="9.875" bestFit="1" customWidth="1"/>
    <col min="1282" max="1282" width="7.625" customWidth="1"/>
    <col min="1283" max="1297" width="8.125" customWidth="1"/>
    <col min="1299" max="1299" width="9.875" bestFit="1" customWidth="1"/>
    <col min="1538" max="1538" width="7.625" customWidth="1"/>
    <col min="1539" max="1553" width="8.125" customWidth="1"/>
    <col min="1555" max="1555" width="9.875" bestFit="1" customWidth="1"/>
    <col min="1794" max="1794" width="7.625" customWidth="1"/>
    <col min="1795" max="1809" width="8.125" customWidth="1"/>
    <col min="1811" max="1811" width="9.875" bestFit="1" customWidth="1"/>
    <col min="2050" max="2050" width="7.625" customWidth="1"/>
    <col min="2051" max="2065" width="8.125" customWidth="1"/>
    <col min="2067" max="2067" width="9.875" bestFit="1" customWidth="1"/>
    <col min="2306" max="2306" width="7.625" customWidth="1"/>
    <col min="2307" max="2321" width="8.125" customWidth="1"/>
    <col min="2323" max="2323" width="9.875" bestFit="1" customWidth="1"/>
    <col min="2562" max="2562" width="7.625" customWidth="1"/>
    <col min="2563" max="2577" width="8.125" customWidth="1"/>
    <col min="2579" max="2579" width="9.875" bestFit="1" customWidth="1"/>
    <col min="2818" max="2818" width="7.625" customWidth="1"/>
    <col min="2819" max="2833" width="8.125" customWidth="1"/>
    <col min="2835" max="2835" width="9.875" bestFit="1" customWidth="1"/>
    <col min="3074" max="3074" width="7.625" customWidth="1"/>
    <col min="3075" max="3089" width="8.125" customWidth="1"/>
    <col min="3091" max="3091" width="9.875" bestFit="1" customWidth="1"/>
    <col min="3330" max="3330" width="7.625" customWidth="1"/>
    <col min="3331" max="3345" width="8.125" customWidth="1"/>
    <col min="3347" max="3347" width="9.875" bestFit="1" customWidth="1"/>
    <col min="3586" max="3586" width="7.625" customWidth="1"/>
    <col min="3587" max="3601" width="8.125" customWidth="1"/>
    <col min="3603" max="3603" width="9.875" bestFit="1" customWidth="1"/>
    <col min="3842" max="3842" width="7.625" customWidth="1"/>
    <col min="3843" max="3857" width="8.125" customWidth="1"/>
    <col min="3859" max="3859" width="9.875" bestFit="1" customWidth="1"/>
    <col min="4098" max="4098" width="7.625" customWidth="1"/>
    <col min="4099" max="4113" width="8.125" customWidth="1"/>
    <col min="4115" max="4115" width="9.875" bestFit="1" customWidth="1"/>
    <col min="4354" max="4354" width="7.625" customWidth="1"/>
    <col min="4355" max="4369" width="8.125" customWidth="1"/>
    <col min="4371" max="4371" width="9.875" bestFit="1" customWidth="1"/>
    <col min="4610" max="4610" width="7.625" customWidth="1"/>
    <col min="4611" max="4625" width="8.125" customWidth="1"/>
    <col min="4627" max="4627" width="9.875" bestFit="1" customWidth="1"/>
    <col min="4866" max="4866" width="7.625" customWidth="1"/>
    <col min="4867" max="4881" width="8.125" customWidth="1"/>
    <col min="4883" max="4883" width="9.875" bestFit="1" customWidth="1"/>
    <col min="5122" max="5122" width="7.625" customWidth="1"/>
    <col min="5123" max="5137" width="8.125" customWidth="1"/>
    <col min="5139" max="5139" width="9.875" bestFit="1" customWidth="1"/>
    <col min="5378" max="5378" width="7.625" customWidth="1"/>
    <col min="5379" max="5393" width="8.125" customWidth="1"/>
    <col min="5395" max="5395" width="9.875" bestFit="1" customWidth="1"/>
    <col min="5634" max="5634" width="7.625" customWidth="1"/>
    <col min="5635" max="5649" width="8.125" customWidth="1"/>
    <col min="5651" max="5651" width="9.875" bestFit="1" customWidth="1"/>
    <col min="5890" max="5890" width="7.625" customWidth="1"/>
    <col min="5891" max="5905" width="8.125" customWidth="1"/>
    <col min="5907" max="5907" width="9.875" bestFit="1" customWidth="1"/>
    <col min="6146" max="6146" width="7.625" customWidth="1"/>
    <col min="6147" max="6161" width="8.125" customWidth="1"/>
    <col min="6163" max="6163" width="9.875" bestFit="1" customWidth="1"/>
    <col min="6402" max="6402" width="7.625" customWidth="1"/>
    <col min="6403" max="6417" width="8.125" customWidth="1"/>
    <col min="6419" max="6419" width="9.875" bestFit="1" customWidth="1"/>
    <col min="6658" max="6658" width="7.625" customWidth="1"/>
    <col min="6659" max="6673" width="8.125" customWidth="1"/>
    <col min="6675" max="6675" width="9.875" bestFit="1" customWidth="1"/>
    <col min="6914" max="6914" width="7.625" customWidth="1"/>
    <col min="6915" max="6929" width="8.125" customWidth="1"/>
    <col min="6931" max="6931" width="9.875" bestFit="1" customWidth="1"/>
    <col min="7170" max="7170" width="7.625" customWidth="1"/>
    <col min="7171" max="7185" width="8.125" customWidth="1"/>
    <col min="7187" max="7187" width="9.875" bestFit="1" customWidth="1"/>
    <col min="7426" max="7426" width="7.625" customWidth="1"/>
    <col min="7427" max="7441" width="8.125" customWidth="1"/>
    <col min="7443" max="7443" width="9.875" bestFit="1" customWidth="1"/>
    <col min="7682" max="7682" width="7.625" customWidth="1"/>
    <col min="7683" max="7697" width="8.125" customWidth="1"/>
    <col min="7699" max="7699" width="9.875" bestFit="1" customWidth="1"/>
    <col min="7938" max="7938" width="7.625" customWidth="1"/>
    <col min="7939" max="7953" width="8.125" customWidth="1"/>
    <col min="7955" max="7955" width="9.875" bestFit="1" customWidth="1"/>
    <col min="8194" max="8194" width="7.625" customWidth="1"/>
    <col min="8195" max="8209" width="8.125" customWidth="1"/>
    <col min="8211" max="8211" width="9.875" bestFit="1" customWidth="1"/>
    <col min="8450" max="8450" width="7.625" customWidth="1"/>
    <col min="8451" max="8465" width="8.125" customWidth="1"/>
    <col min="8467" max="8467" width="9.875" bestFit="1" customWidth="1"/>
    <col min="8706" max="8706" width="7.625" customWidth="1"/>
    <col min="8707" max="8721" width="8.125" customWidth="1"/>
    <col min="8723" max="8723" width="9.875" bestFit="1" customWidth="1"/>
    <col min="8962" max="8962" width="7.625" customWidth="1"/>
    <col min="8963" max="8977" width="8.125" customWidth="1"/>
    <col min="8979" max="8979" width="9.875" bestFit="1" customWidth="1"/>
    <col min="9218" max="9218" width="7.625" customWidth="1"/>
    <col min="9219" max="9233" width="8.125" customWidth="1"/>
    <col min="9235" max="9235" width="9.875" bestFit="1" customWidth="1"/>
    <col min="9474" max="9474" width="7.625" customWidth="1"/>
    <col min="9475" max="9489" width="8.125" customWidth="1"/>
    <col min="9491" max="9491" width="9.875" bestFit="1" customWidth="1"/>
    <col min="9730" max="9730" width="7.625" customWidth="1"/>
    <col min="9731" max="9745" width="8.125" customWidth="1"/>
    <col min="9747" max="9747" width="9.875" bestFit="1" customWidth="1"/>
    <col min="9986" max="9986" width="7.625" customWidth="1"/>
    <col min="9987" max="10001" width="8.125" customWidth="1"/>
    <col min="10003" max="10003" width="9.875" bestFit="1" customWidth="1"/>
    <col min="10242" max="10242" width="7.625" customWidth="1"/>
    <col min="10243" max="10257" width="8.125" customWidth="1"/>
    <col min="10259" max="10259" width="9.875" bestFit="1" customWidth="1"/>
    <col min="10498" max="10498" width="7.625" customWidth="1"/>
    <col min="10499" max="10513" width="8.125" customWidth="1"/>
    <col min="10515" max="10515" width="9.875" bestFit="1" customWidth="1"/>
    <col min="10754" max="10754" width="7.625" customWidth="1"/>
    <col min="10755" max="10769" width="8.125" customWidth="1"/>
    <col min="10771" max="10771" width="9.875" bestFit="1" customWidth="1"/>
    <col min="11010" max="11010" width="7.625" customWidth="1"/>
    <col min="11011" max="11025" width="8.125" customWidth="1"/>
    <col min="11027" max="11027" width="9.875" bestFit="1" customWidth="1"/>
    <col min="11266" max="11266" width="7.625" customWidth="1"/>
    <col min="11267" max="11281" width="8.125" customWidth="1"/>
    <col min="11283" max="11283" width="9.875" bestFit="1" customWidth="1"/>
    <col min="11522" max="11522" width="7.625" customWidth="1"/>
    <col min="11523" max="11537" width="8.125" customWidth="1"/>
    <col min="11539" max="11539" width="9.875" bestFit="1" customWidth="1"/>
    <col min="11778" max="11778" width="7.625" customWidth="1"/>
    <col min="11779" max="11793" width="8.125" customWidth="1"/>
    <col min="11795" max="11795" width="9.875" bestFit="1" customWidth="1"/>
    <col min="12034" max="12034" width="7.625" customWidth="1"/>
    <col min="12035" max="12049" width="8.125" customWidth="1"/>
    <col min="12051" max="12051" width="9.875" bestFit="1" customWidth="1"/>
    <col min="12290" max="12290" width="7.625" customWidth="1"/>
    <col min="12291" max="12305" width="8.125" customWidth="1"/>
    <col min="12307" max="12307" width="9.875" bestFit="1" customWidth="1"/>
    <col min="12546" max="12546" width="7.625" customWidth="1"/>
    <col min="12547" max="12561" width="8.125" customWidth="1"/>
    <col min="12563" max="12563" width="9.875" bestFit="1" customWidth="1"/>
    <col min="12802" max="12802" width="7.625" customWidth="1"/>
    <col min="12803" max="12817" width="8.125" customWidth="1"/>
    <col min="12819" max="12819" width="9.875" bestFit="1" customWidth="1"/>
    <col min="13058" max="13058" width="7.625" customWidth="1"/>
    <col min="13059" max="13073" width="8.125" customWidth="1"/>
    <col min="13075" max="13075" width="9.875" bestFit="1" customWidth="1"/>
    <col min="13314" max="13314" width="7.625" customWidth="1"/>
    <col min="13315" max="13329" width="8.125" customWidth="1"/>
    <col min="13331" max="13331" width="9.875" bestFit="1" customWidth="1"/>
    <col min="13570" max="13570" width="7.625" customWidth="1"/>
    <col min="13571" max="13585" width="8.125" customWidth="1"/>
    <col min="13587" max="13587" width="9.875" bestFit="1" customWidth="1"/>
    <col min="13826" max="13826" width="7.625" customWidth="1"/>
    <col min="13827" max="13841" width="8.125" customWidth="1"/>
    <col min="13843" max="13843" width="9.875" bestFit="1" customWidth="1"/>
    <col min="14082" max="14082" width="7.625" customWidth="1"/>
    <col min="14083" max="14097" width="8.125" customWidth="1"/>
    <col min="14099" max="14099" width="9.875" bestFit="1" customWidth="1"/>
    <col min="14338" max="14338" width="7.625" customWidth="1"/>
    <col min="14339" max="14353" width="8.125" customWidth="1"/>
    <col min="14355" max="14355" width="9.875" bestFit="1" customWidth="1"/>
    <col min="14594" max="14594" width="7.625" customWidth="1"/>
    <col min="14595" max="14609" width="8.125" customWidth="1"/>
    <col min="14611" max="14611" width="9.875" bestFit="1" customWidth="1"/>
    <col min="14850" max="14850" width="7.625" customWidth="1"/>
    <col min="14851" max="14865" width="8.125" customWidth="1"/>
    <col min="14867" max="14867" width="9.875" bestFit="1" customWidth="1"/>
    <col min="15106" max="15106" width="7.625" customWidth="1"/>
    <col min="15107" max="15121" width="8.125" customWidth="1"/>
    <col min="15123" max="15123" width="9.875" bestFit="1" customWidth="1"/>
    <col min="15362" max="15362" width="7.625" customWidth="1"/>
    <col min="15363" max="15377" width="8.125" customWidth="1"/>
    <col min="15379" max="15379" width="9.875" bestFit="1" customWidth="1"/>
    <col min="15618" max="15618" width="7.625" customWidth="1"/>
    <col min="15619" max="15633" width="8.125" customWidth="1"/>
    <col min="15635" max="15635" width="9.875" bestFit="1" customWidth="1"/>
    <col min="15874" max="15874" width="7.625" customWidth="1"/>
    <col min="15875" max="15889" width="8.125" customWidth="1"/>
    <col min="15891" max="15891" width="9.875" bestFit="1" customWidth="1"/>
    <col min="16130" max="16130" width="7.625" customWidth="1"/>
    <col min="16131" max="16145" width="8.125" customWidth="1"/>
    <col min="16147" max="16147" width="9.875" bestFit="1" customWidth="1"/>
  </cols>
  <sheetData>
    <row r="4" spans="18:19">
      <c r="R4" s="44" t="s">
        <v>238</v>
      </c>
      <c r="S4" s="45" t="s">
        <v>239</v>
      </c>
    </row>
    <row r="5" spans="18:19">
      <c r="R5" s="44" t="s">
        <v>240</v>
      </c>
      <c r="S5" s="46">
        <v>4241783</v>
      </c>
    </row>
    <row r="6" spans="18:19">
      <c r="R6" s="47">
        <v>2</v>
      </c>
      <c r="S6" s="46">
        <v>4697047</v>
      </c>
    </row>
    <row r="7" spans="18:19">
      <c r="R7" s="47">
        <v>3</v>
      </c>
      <c r="S7" s="46">
        <v>4437964</v>
      </c>
    </row>
    <row r="8" spans="18:19">
      <c r="R8" s="47">
        <v>4</v>
      </c>
      <c r="S8" s="46">
        <v>4677020</v>
      </c>
    </row>
    <row r="9" spans="18:19">
      <c r="R9" s="47">
        <v>5</v>
      </c>
      <c r="S9" s="46">
        <v>4663372</v>
      </c>
    </row>
    <row r="10" spans="18:19">
      <c r="R10" s="47">
        <v>6</v>
      </c>
      <c r="S10" s="46">
        <v>5210727</v>
      </c>
    </row>
    <row r="11" spans="18:19">
      <c r="R11" s="47">
        <v>7</v>
      </c>
      <c r="S11" s="46">
        <v>5825404</v>
      </c>
    </row>
    <row r="12" spans="18:19">
      <c r="R12" s="47">
        <v>8</v>
      </c>
      <c r="S12" s="46">
        <v>6236438</v>
      </c>
    </row>
    <row r="13" spans="18:19">
      <c r="R13" s="47">
        <v>9</v>
      </c>
      <c r="S13" s="46">
        <v>5811526</v>
      </c>
    </row>
    <row r="14" spans="18:19">
      <c r="R14" s="47">
        <v>10</v>
      </c>
      <c r="S14" s="46">
        <v>5372272</v>
      </c>
    </row>
    <row r="15" spans="18:19">
      <c r="R15" s="47">
        <v>11</v>
      </c>
      <c r="S15" s="46">
        <v>5611979</v>
      </c>
    </row>
    <row r="16" spans="18:19">
      <c r="R16" s="47">
        <v>12</v>
      </c>
      <c r="S16" s="46">
        <v>5857835</v>
      </c>
    </row>
    <row r="17" spans="18:19">
      <c r="R17" s="47">
        <v>13</v>
      </c>
      <c r="S17" s="46">
        <v>4348881</v>
      </c>
    </row>
    <row r="18" spans="18:19">
      <c r="R18" s="47">
        <v>14</v>
      </c>
      <c r="S18" s="46">
        <v>3749166</v>
      </c>
    </row>
    <row r="19" spans="18:19">
      <c r="R19" s="47">
        <v>15</v>
      </c>
      <c r="S19" s="46">
        <v>2721029</v>
      </c>
    </row>
    <row r="20" spans="18:19">
      <c r="R20" s="47">
        <v>16</v>
      </c>
      <c r="S20" s="46">
        <v>3485325</v>
      </c>
    </row>
    <row r="21" spans="18:19">
      <c r="R21" s="47">
        <v>17</v>
      </c>
      <c r="S21" s="46">
        <v>3612473</v>
      </c>
    </row>
    <row r="22" spans="18:19">
      <c r="R22" s="47">
        <v>18</v>
      </c>
      <c r="S22" s="46">
        <v>4302191</v>
      </c>
    </row>
    <row r="23" spans="18:19">
      <c r="R23" s="47">
        <v>19</v>
      </c>
      <c r="S23" s="46">
        <v>4209097</v>
      </c>
    </row>
    <row r="24" spans="18:19">
      <c r="R24" s="47">
        <v>20</v>
      </c>
      <c r="S24" s="46">
        <v>3801384</v>
      </c>
    </row>
    <row r="25" spans="18:19">
      <c r="R25" s="47">
        <v>21</v>
      </c>
      <c r="S25" s="46">
        <v>4015470</v>
      </c>
    </row>
    <row r="26" spans="18:19">
      <c r="R26" s="47">
        <v>22</v>
      </c>
      <c r="S26" s="46">
        <v>4185080</v>
      </c>
    </row>
    <row r="27" spans="18:19">
      <c r="R27" s="47">
        <v>23</v>
      </c>
      <c r="S27" s="46">
        <v>3961382</v>
      </c>
    </row>
    <row r="28" spans="18:19">
      <c r="R28" s="48">
        <v>24</v>
      </c>
      <c r="S28" s="49">
        <v>3924008</v>
      </c>
    </row>
    <row r="29" spans="18:19">
      <c r="R29" s="48">
        <v>25</v>
      </c>
      <c r="S29" s="57">
        <v>3296810</v>
      </c>
    </row>
    <row r="30" spans="18:19">
      <c r="R30" s="48">
        <v>26</v>
      </c>
      <c r="S30" s="57">
        <v>3210844</v>
      </c>
    </row>
    <row r="37" spans="1:17" ht="20.100000000000001" customHeight="1">
      <c r="A37" s="50" t="s">
        <v>238</v>
      </c>
      <c r="B37" s="51" t="s">
        <v>241</v>
      </c>
      <c r="C37" s="51">
        <v>2</v>
      </c>
      <c r="D37" s="51">
        <v>3</v>
      </c>
      <c r="E37" s="51">
        <v>4</v>
      </c>
      <c r="F37" s="51">
        <v>5</v>
      </c>
      <c r="G37" s="51">
        <v>6</v>
      </c>
      <c r="H37" s="51">
        <v>7</v>
      </c>
      <c r="I37" s="51">
        <v>8</v>
      </c>
      <c r="J37" s="51">
        <v>9</v>
      </c>
      <c r="K37" s="51">
        <v>10</v>
      </c>
      <c r="L37" s="51">
        <v>11</v>
      </c>
      <c r="M37" s="51">
        <v>12</v>
      </c>
      <c r="N37" s="51">
        <v>13</v>
      </c>
      <c r="O37" s="51">
        <v>14</v>
      </c>
      <c r="P37" s="51">
        <v>15</v>
      </c>
      <c r="Q37" s="171"/>
    </row>
    <row r="38" spans="1:17" ht="20.100000000000001" customHeight="1">
      <c r="A38" s="50" t="s">
        <v>239</v>
      </c>
      <c r="B38" s="52">
        <v>4241783</v>
      </c>
      <c r="C38" s="52">
        <v>4697047</v>
      </c>
      <c r="D38" s="52">
        <v>4437964</v>
      </c>
      <c r="E38" s="52">
        <v>4677020</v>
      </c>
      <c r="F38" s="52">
        <v>4663372</v>
      </c>
      <c r="G38" s="52">
        <v>5210727</v>
      </c>
      <c r="H38" s="52">
        <v>5825404</v>
      </c>
      <c r="I38" s="52">
        <v>6236438</v>
      </c>
      <c r="J38" s="52">
        <v>5811526</v>
      </c>
      <c r="K38" s="52">
        <v>5372272</v>
      </c>
      <c r="L38" s="52">
        <v>5611979</v>
      </c>
      <c r="M38" s="52">
        <v>5857835</v>
      </c>
      <c r="N38" s="52">
        <v>4348881</v>
      </c>
      <c r="O38" s="52">
        <v>3749166</v>
      </c>
      <c r="P38" s="52">
        <v>2721029</v>
      </c>
      <c r="Q38" s="172"/>
    </row>
    <row r="39" spans="1:17" ht="20.100000000000001" customHeight="1"/>
    <row r="40" spans="1:17" ht="20.100000000000001" customHeight="1">
      <c r="A40" s="50" t="s">
        <v>238</v>
      </c>
      <c r="B40" s="51">
        <v>16</v>
      </c>
      <c r="C40" s="51">
        <v>17</v>
      </c>
      <c r="D40" s="51">
        <v>18</v>
      </c>
      <c r="E40" s="51">
        <v>19</v>
      </c>
      <c r="F40" s="53">
        <v>20</v>
      </c>
      <c r="G40" s="53">
        <v>21</v>
      </c>
      <c r="H40" s="53">
        <v>22</v>
      </c>
      <c r="I40" s="53">
        <v>23</v>
      </c>
      <c r="J40" s="55">
        <v>24</v>
      </c>
      <c r="K40" s="56">
        <v>25</v>
      </c>
      <c r="L40" s="56">
        <v>26</v>
      </c>
    </row>
    <row r="41" spans="1:17" ht="20.100000000000001" customHeight="1">
      <c r="A41" s="50" t="s">
        <v>239</v>
      </c>
      <c r="B41" s="52">
        <v>3485325</v>
      </c>
      <c r="C41" s="52">
        <v>3612473</v>
      </c>
      <c r="D41" s="52">
        <v>4302191</v>
      </c>
      <c r="E41" s="52">
        <v>4209097</v>
      </c>
      <c r="F41" s="52">
        <v>3801385</v>
      </c>
      <c r="G41" s="52">
        <v>4015470</v>
      </c>
      <c r="H41" s="52">
        <v>4185080</v>
      </c>
      <c r="I41" s="52">
        <v>3961382</v>
      </c>
      <c r="J41" s="54">
        <v>3924008</v>
      </c>
      <c r="K41" s="153">
        <v>3296805</v>
      </c>
      <c r="L41" s="153">
        <v>3210844</v>
      </c>
    </row>
  </sheetData>
  <phoneticPr fontId="4"/>
  <pageMargins left="0.7" right="0.7" top="0.75" bottom="0.75" header="0.3" footer="0.3"/>
  <pageSetup paperSize="9" scale="98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15" sqref="P15"/>
    </sheetView>
  </sheetViews>
  <sheetFormatPr defaultRowHeight="13.5"/>
  <cols>
    <col min="2" max="26" width="8.625" customWidth="1"/>
  </cols>
  <sheetData>
    <row r="1" spans="1:27" ht="19.5" thickBot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9" t="s">
        <v>242</v>
      </c>
      <c r="O1" s="58"/>
      <c r="P1" s="58"/>
      <c r="Q1" s="58"/>
      <c r="R1" s="60"/>
    </row>
    <row r="2" spans="1:27" ht="50.1" customHeight="1">
      <c r="A2" s="73" t="s">
        <v>293</v>
      </c>
      <c r="B2" s="74" t="s">
        <v>243</v>
      </c>
      <c r="C2" s="74" t="s">
        <v>244</v>
      </c>
      <c r="D2" s="74" t="s">
        <v>245</v>
      </c>
      <c r="E2" s="74" t="s">
        <v>246</v>
      </c>
      <c r="F2" s="74" t="s">
        <v>247</v>
      </c>
      <c r="G2" s="74" t="s">
        <v>248</v>
      </c>
      <c r="H2" s="74" t="s">
        <v>249</v>
      </c>
      <c r="I2" s="74" t="s">
        <v>250</v>
      </c>
      <c r="J2" s="74" t="s">
        <v>251</v>
      </c>
      <c r="K2" s="74" t="s">
        <v>252</v>
      </c>
      <c r="L2" s="74" t="s">
        <v>253</v>
      </c>
      <c r="M2" s="74" t="s">
        <v>254</v>
      </c>
      <c r="N2" s="74" t="s">
        <v>255</v>
      </c>
      <c r="O2" s="74" t="s">
        <v>256</v>
      </c>
      <c r="P2" s="74" t="s">
        <v>257</v>
      </c>
      <c r="Q2" s="74" t="s">
        <v>258</v>
      </c>
      <c r="R2" s="75" t="s">
        <v>259</v>
      </c>
      <c r="S2" s="76" t="s">
        <v>260</v>
      </c>
      <c r="T2" s="76" t="s">
        <v>261</v>
      </c>
      <c r="U2" s="77" t="s">
        <v>262</v>
      </c>
      <c r="V2" s="76" t="s">
        <v>263</v>
      </c>
      <c r="W2" s="77" t="s">
        <v>264</v>
      </c>
      <c r="X2" s="77" t="s">
        <v>265</v>
      </c>
      <c r="Y2" s="77" t="s">
        <v>266</v>
      </c>
      <c r="Z2" s="76" t="s">
        <v>295</v>
      </c>
      <c r="AA2" s="133" t="s">
        <v>315</v>
      </c>
    </row>
    <row r="3" spans="1:27" ht="20.100000000000001" customHeight="1">
      <c r="A3" s="78"/>
      <c r="B3" s="79" t="s">
        <v>240</v>
      </c>
      <c r="C3" s="79" t="s">
        <v>267</v>
      </c>
      <c r="D3" s="79" t="s">
        <v>268</v>
      </c>
      <c r="E3" s="79" t="s">
        <v>269</v>
      </c>
      <c r="F3" s="79" t="s">
        <v>270</v>
      </c>
      <c r="G3" s="79" t="s">
        <v>271</v>
      </c>
      <c r="H3" s="79" t="s">
        <v>272</v>
      </c>
      <c r="I3" s="79" t="s">
        <v>273</v>
      </c>
      <c r="J3" s="79" t="s">
        <v>274</v>
      </c>
      <c r="K3" s="79" t="s">
        <v>275</v>
      </c>
      <c r="L3" s="79" t="s">
        <v>276</v>
      </c>
      <c r="M3" s="79" t="s">
        <v>277</v>
      </c>
      <c r="N3" s="79" t="s">
        <v>278</v>
      </c>
      <c r="O3" s="79" t="s">
        <v>279</v>
      </c>
      <c r="P3" s="79" t="s">
        <v>280</v>
      </c>
      <c r="Q3" s="79" t="s">
        <v>281</v>
      </c>
      <c r="R3" s="79" t="s">
        <v>282</v>
      </c>
      <c r="S3" s="79" t="s">
        <v>283</v>
      </c>
      <c r="T3" s="80" t="s">
        <v>284</v>
      </c>
      <c r="U3" s="81" t="s">
        <v>285</v>
      </c>
      <c r="V3" s="82" t="s">
        <v>286</v>
      </c>
      <c r="W3" s="83" t="s">
        <v>287</v>
      </c>
      <c r="X3" s="83" t="s">
        <v>288</v>
      </c>
      <c r="Y3" s="93" t="s">
        <v>289</v>
      </c>
      <c r="Z3" s="112" t="s">
        <v>294</v>
      </c>
      <c r="AA3" s="134" t="s">
        <v>316</v>
      </c>
    </row>
    <row r="4" spans="1:27" ht="20.100000000000001" customHeight="1">
      <c r="A4" s="84" t="s">
        <v>290</v>
      </c>
      <c r="B4" s="85">
        <f t="shared" ref="B4:S4" si="0">B5+B6</f>
        <v>30139</v>
      </c>
      <c r="C4" s="85">
        <f t="shared" si="0"/>
        <v>33324</v>
      </c>
      <c r="D4" s="85">
        <f t="shared" si="0"/>
        <v>31709</v>
      </c>
      <c r="E4" s="85">
        <f t="shared" si="0"/>
        <v>32674</v>
      </c>
      <c r="F4" s="85">
        <f t="shared" si="0"/>
        <v>35694</v>
      </c>
      <c r="G4" s="85">
        <f t="shared" si="0"/>
        <v>39602</v>
      </c>
      <c r="H4" s="85">
        <f t="shared" si="0"/>
        <v>44239</v>
      </c>
      <c r="I4" s="85">
        <f t="shared" si="0"/>
        <v>43920</v>
      </c>
      <c r="J4" s="85">
        <f t="shared" si="0"/>
        <v>40661</v>
      </c>
      <c r="K4" s="85">
        <f t="shared" si="0"/>
        <v>36817</v>
      </c>
      <c r="L4" s="85">
        <f t="shared" si="0"/>
        <v>34143</v>
      </c>
      <c r="M4" s="86">
        <f t="shared" si="0"/>
        <v>41257</v>
      </c>
      <c r="N4" s="86">
        <f t="shared" si="0"/>
        <v>41516</v>
      </c>
      <c r="O4" s="86">
        <f t="shared" si="0"/>
        <v>46432</v>
      </c>
      <c r="P4" s="86">
        <f t="shared" si="0"/>
        <v>43547</v>
      </c>
      <c r="Q4" s="86">
        <f t="shared" si="0"/>
        <v>51231</v>
      </c>
      <c r="R4" s="87">
        <f t="shared" si="0"/>
        <v>51538</v>
      </c>
      <c r="S4" s="86">
        <f t="shared" si="0"/>
        <v>48980</v>
      </c>
      <c r="T4" s="86">
        <f>T5+T6</f>
        <v>48961</v>
      </c>
      <c r="U4" s="87">
        <v>42670</v>
      </c>
      <c r="V4" s="88">
        <f>V5+V6</f>
        <v>42264</v>
      </c>
      <c r="W4" s="89">
        <f>W5+W6</f>
        <v>41739</v>
      </c>
      <c r="X4" s="90">
        <f>X5+X6</f>
        <v>42498</v>
      </c>
      <c r="Y4" s="90">
        <f>Y5+Y6</f>
        <v>42872</v>
      </c>
      <c r="Z4" s="113">
        <f>Z5+Z6</f>
        <v>40005</v>
      </c>
      <c r="AA4" s="109">
        <v>39114</v>
      </c>
    </row>
    <row r="5" spans="1:27" ht="20.100000000000001" customHeight="1">
      <c r="A5" s="91" t="s">
        <v>291</v>
      </c>
      <c r="B5" s="61">
        <v>20560</v>
      </c>
      <c r="C5" s="61">
        <v>22720</v>
      </c>
      <c r="D5" s="61">
        <v>23223</v>
      </c>
      <c r="E5" s="61">
        <v>24434</v>
      </c>
      <c r="F5" s="61">
        <v>27154</v>
      </c>
      <c r="G5" s="61">
        <v>30683</v>
      </c>
      <c r="H5" s="61">
        <v>34130</v>
      </c>
      <c r="I5" s="61">
        <v>33257</v>
      </c>
      <c r="J5" s="61">
        <v>30197</v>
      </c>
      <c r="K5" s="61">
        <v>26734</v>
      </c>
      <c r="L5" s="61">
        <v>23726</v>
      </c>
      <c r="M5" s="62">
        <v>30128</v>
      </c>
      <c r="N5" s="62">
        <v>31655</v>
      </c>
      <c r="O5" s="62">
        <v>36483</v>
      </c>
      <c r="P5" s="62">
        <v>34174</v>
      </c>
      <c r="Q5" s="62">
        <v>41837</v>
      </c>
      <c r="R5" s="63">
        <v>42531</v>
      </c>
      <c r="S5" s="62">
        <v>40960</v>
      </c>
      <c r="T5" s="62">
        <v>41212</v>
      </c>
      <c r="U5" s="63">
        <v>35638</v>
      </c>
      <c r="V5" s="64">
        <v>35571</v>
      </c>
      <c r="W5" s="65">
        <v>34842</v>
      </c>
      <c r="X5" s="66">
        <v>35163</v>
      </c>
      <c r="Y5" s="94">
        <v>34914</v>
      </c>
      <c r="Z5" s="114">
        <v>32225</v>
      </c>
      <c r="AA5" s="110">
        <v>31414</v>
      </c>
    </row>
    <row r="6" spans="1:27" ht="20.100000000000001" customHeight="1" thickBot="1">
      <c r="A6" s="92" t="s">
        <v>292</v>
      </c>
      <c r="B6" s="67">
        <v>9579</v>
      </c>
      <c r="C6" s="67">
        <v>10604</v>
      </c>
      <c r="D6" s="67">
        <v>8486</v>
      </c>
      <c r="E6" s="67">
        <v>8240</v>
      </c>
      <c r="F6" s="67">
        <v>8540</v>
      </c>
      <c r="G6" s="67">
        <v>8919</v>
      </c>
      <c r="H6" s="67">
        <v>10109</v>
      </c>
      <c r="I6" s="67">
        <v>10663</v>
      </c>
      <c r="J6" s="67">
        <v>10464</v>
      </c>
      <c r="K6" s="67">
        <v>10083</v>
      </c>
      <c r="L6" s="67">
        <v>10417</v>
      </c>
      <c r="M6" s="68">
        <v>11129</v>
      </c>
      <c r="N6" s="68">
        <v>9861</v>
      </c>
      <c r="O6" s="68">
        <v>9949</v>
      </c>
      <c r="P6" s="68">
        <v>9373</v>
      </c>
      <c r="Q6" s="68">
        <v>9394</v>
      </c>
      <c r="R6" s="69">
        <v>9007</v>
      </c>
      <c r="S6" s="68">
        <v>8020</v>
      </c>
      <c r="T6" s="68">
        <v>7749</v>
      </c>
      <c r="U6" s="69">
        <v>7032</v>
      </c>
      <c r="V6" s="70">
        <v>6693</v>
      </c>
      <c r="W6" s="71">
        <v>6897</v>
      </c>
      <c r="X6" s="72">
        <v>7335</v>
      </c>
      <c r="Y6" s="95">
        <v>7958</v>
      </c>
      <c r="Z6" s="115">
        <v>7780</v>
      </c>
      <c r="AA6" s="111">
        <v>7700</v>
      </c>
    </row>
  </sheetData>
  <phoneticPr fontId="4"/>
  <pageMargins left="0.7" right="0.7" top="0.75" bottom="0.75" header="0.3" footer="0.3"/>
  <pageSetup paperSize="9" orientation="landscape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workbookViewId="0">
      <selection activeCell="D28" sqref="D28"/>
    </sheetView>
  </sheetViews>
  <sheetFormatPr defaultRowHeight="13.5"/>
  <cols>
    <col min="1" max="1" width="5.625" customWidth="1"/>
    <col min="2" max="11" width="8.625" customWidth="1"/>
  </cols>
  <sheetData>
    <row r="1" spans="1:11" ht="20.100000000000001" customHeight="1">
      <c r="A1" s="178" t="s">
        <v>23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</row>
    <row r="2" spans="1:11" ht="15" customHeight="1">
      <c r="A2" s="176" t="s">
        <v>10</v>
      </c>
      <c r="B2" s="176" t="s">
        <v>11</v>
      </c>
      <c r="C2" s="176"/>
      <c r="D2" s="176" t="s">
        <v>12</v>
      </c>
      <c r="E2" s="176"/>
      <c r="F2" s="176" t="s">
        <v>13</v>
      </c>
      <c r="G2" s="176"/>
      <c r="H2" s="176" t="s">
        <v>14</v>
      </c>
      <c r="I2" s="176"/>
      <c r="J2" s="176" t="s">
        <v>15</v>
      </c>
      <c r="K2" s="176"/>
    </row>
    <row r="3" spans="1:11" ht="15" customHeight="1">
      <c r="A3" s="176"/>
      <c r="B3" s="176"/>
      <c r="C3" s="176"/>
      <c r="D3" s="176"/>
      <c r="E3" s="176"/>
      <c r="F3" s="176"/>
      <c r="G3" s="176"/>
      <c r="H3" s="176"/>
      <c r="I3" s="176"/>
      <c r="J3" s="176"/>
      <c r="K3" s="176"/>
    </row>
    <row r="4" spans="1:11" ht="15" customHeight="1">
      <c r="A4" s="98" t="s">
        <v>16</v>
      </c>
      <c r="B4" s="98" t="s">
        <v>17</v>
      </c>
      <c r="C4" s="98" t="s">
        <v>18</v>
      </c>
      <c r="D4" s="98" t="s">
        <v>17</v>
      </c>
      <c r="E4" s="98" t="s">
        <v>18</v>
      </c>
      <c r="F4" s="98" t="s">
        <v>17</v>
      </c>
      <c r="G4" s="98" t="s">
        <v>18</v>
      </c>
      <c r="H4" s="98" t="s">
        <v>17</v>
      </c>
      <c r="I4" s="98" t="s">
        <v>18</v>
      </c>
      <c r="J4" s="98" t="s">
        <v>17</v>
      </c>
      <c r="K4" s="98" t="s">
        <v>18</v>
      </c>
    </row>
    <row r="5" spans="1:11" ht="15" customHeight="1">
      <c r="A5" s="98" t="s">
        <v>19</v>
      </c>
      <c r="B5" s="163">
        <v>350341</v>
      </c>
      <c r="C5" s="163">
        <v>391451</v>
      </c>
      <c r="D5" s="163">
        <v>326707</v>
      </c>
      <c r="E5" s="163">
        <v>409779</v>
      </c>
      <c r="F5" s="163">
        <v>291619</v>
      </c>
      <c r="G5" s="163">
        <v>285411</v>
      </c>
      <c r="H5" s="163">
        <v>221892</v>
      </c>
      <c r="I5" s="163">
        <v>196382</v>
      </c>
      <c r="J5" s="99">
        <v>160688</v>
      </c>
      <c r="K5" s="99">
        <v>175872</v>
      </c>
    </row>
    <row r="6" spans="1:11" ht="15" customHeight="1">
      <c r="A6" s="98" t="s">
        <v>7</v>
      </c>
      <c r="B6" s="180">
        <f>B5+C5</f>
        <v>741792</v>
      </c>
      <c r="C6" s="180"/>
      <c r="D6" s="180">
        <f t="shared" ref="D6" si="0">D5+E5</f>
        <v>736486</v>
      </c>
      <c r="E6" s="180"/>
      <c r="F6" s="180">
        <f t="shared" ref="F6" si="1">F5+G5</f>
        <v>577030</v>
      </c>
      <c r="G6" s="180"/>
      <c r="H6" s="180">
        <f t="shared" ref="H6" si="2">H5+I5</f>
        <v>418274</v>
      </c>
      <c r="I6" s="180"/>
      <c r="J6" s="181">
        <f t="shared" ref="J6" si="3">J5+K5</f>
        <v>336560</v>
      </c>
      <c r="K6" s="181"/>
    </row>
    <row r="7" spans="1:11" ht="15" customHeight="1">
      <c r="A7" s="98" t="s">
        <v>79</v>
      </c>
      <c r="B7" s="182">
        <f>B6/H13</f>
        <v>0.23102710689152137</v>
      </c>
      <c r="C7" s="182"/>
      <c r="D7" s="182">
        <f>D6/H13</f>
        <v>0.22937458188563506</v>
      </c>
      <c r="E7" s="182"/>
      <c r="F7" s="182">
        <f>F6/H13</f>
        <v>0.17971287300161579</v>
      </c>
      <c r="G7" s="182"/>
      <c r="H7" s="182">
        <f>H6/H13</f>
        <v>0.13026917533209337</v>
      </c>
      <c r="I7" s="182"/>
      <c r="J7" s="183">
        <f>J6/H13</f>
        <v>0.10481979193009688</v>
      </c>
      <c r="K7" s="183"/>
    </row>
    <row r="8" spans="1:11" ht="15" customHeight="1">
      <c r="B8" s="166"/>
      <c r="C8" s="166"/>
      <c r="D8" s="166"/>
      <c r="E8" s="166"/>
      <c r="F8" s="166"/>
      <c r="G8" s="166"/>
      <c r="H8" s="166"/>
      <c r="I8" s="166"/>
    </row>
    <row r="9" spans="1:11" ht="15" customHeight="1">
      <c r="A9" s="176" t="s">
        <v>10</v>
      </c>
      <c r="B9" s="177" t="s">
        <v>20</v>
      </c>
      <c r="C9" s="177"/>
      <c r="D9" s="177" t="s">
        <v>21</v>
      </c>
      <c r="E9" s="177"/>
      <c r="F9" s="177" t="s">
        <v>22</v>
      </c>
      <c r="G9" s="177"/>
      <c r="H9" s="177" t="s">
        <v>9</v>
      </c>
      <c r="I9" s="177"/>
    </row>
    <row r="10" spans="1:11" ht="15" customHeight="1">
      <c r="A10" s="176"/>
      <c r="B10" s="177"/>
      <c r="C10" s="177"/>
      <c r="D10" s="177"/>
      <c r="E10" s="177"/>
      <c r="F10" s="177"/>
      <c r="G10" s="177"/>
      <c r="H10" s="177"/>
      <c r="I10" s="177"/>
    </row>
    <row r="11" spans="1:11" ht="15" customHeight="1">
      <c r="A11" s="98" t="s">
        <v>16</v>
      </c>
      <c r="B11" s="167" t="s">
        <v>17</v>
      </c>
      <c r="C11" s="167" t="s">
        <v>18</v>
      </c>
      <c r="D11" s="167" t="s">
        <v>17</v>
      </c>
      <c r="E11" s="167" t="s">
        <v>18</v>
      </c>
      <c r="F11" s="167" t="s">
        <v>17</v>
      </c>
      <c r="G11" s="167" t="s">
        <v>18</v>
      </c>
      <c r="H11" s="167" t="s">
        <v>17</v>
      </c>
      <c r="I11" s="167" t="s">
        <v>18</v>
      </c>
    </row>
    <row r="12" spans="1:11" ht="15" customHeight="1">
      <c r="A12" s="98" t="s">
        <v>19</v>
      </c>
      <c r="B12" s="163">
        <v>135264</v>
      </c>
      <c r="C12" s="163">
        <v>144325</v>
      </c>
      <c r="D12" s="163">
        <v>47442</v>
      </c>
      <c r="E12" s="163">
        <v>53717</v>
      </c>
      <c r="F12" s="163">
        <v>8150</v>
      </c>
      <c r="G12" s="163">
        <v>11804</v>
      </c>
      <c r="H12" s="168">
        <f>B5+D5+F5+H5+J5+B12+D12+F12</f>
        <v>1542103</v>
      </c>
      <c r="I12" s="168">
        <f>C5+E5+G5+I5+K5+C12+E12+G12</f>
        <v>1668741</v>
      </c>
    </row>
    <row r="13" spans="1:11" ht="15" customHeight="1">
      <c r="A13" s="98" t="s">
        <v>7</v>
      </c>
      <c r="B13" s="180">
        <f>B12+C12</f>
        <v>279589</v>
      </c>
      <c r="C13" s="180"/>
      <c r="D13" s="180">
        <f t="shared" ref="D13" si="4">D12+E12</f>
        <v>101159</v>
      </c>
      <c r="E13" s="180"/>
      <c r="F13" s="180">
        <f t="shared" ref="F13" si="5">F12+G12</f>
        <v>19954</v>
      </c>
      <c r="G13" s="180"/>
      <c r="H13" s="180">
        <f t="shared" ref="H13" si="6">H12+I12</f>
        <v>3210844</v>
      </c>
      <c r="I13" s="180"/>
    </row>
    <row r="14" spans="1:11">
      <c r="A14" s="100" t="s">
        <v>79</v>
      </c>
      <c r="B14" s="184">
        <f>B13/H13</f>
        <v>8.7076482071380606E-2</v>
      </c>
      <c r="C14" s="184"/>
      <c r="D14" s="184">
        <f>D13/H13</f>
        <v>3.1505423496127498E-2</v>
      </c>
      <c r="E14" s="184"/>
      <c r="F14" s="184">
        <f>F13/H13</f>
        <v>6.2145653915294547E-3</v>
      </c>
      <c r="G14" s="184"/>
      <c r="H14" s="169">
        <f>H12/H13</f>
        <v>0.48027963987038924</v>
      </c>
      <c r="I14" s="169">
        <f>I12/H13</f>
        <v>0.51972036012961076</v>
      </c>
    </row>
    <row r="20" spans="2:3">
      <c r="B20" s="116"/>
      <c r="C20" s="116"/>
    </row>
  </sheetData>
  <mergeCells count="29">
    <mergeCell ref="B14:C14"/>
    <mergeCell ref="D14:E14"/>
    <mergeCell ref="F14:G14"/>
    <mergeCell ref="B7:C7"/>
    <mergeCell ref="D7:E7"/>
    <mergeCell ref="F7:G7"/>
    <mergeCell ref="H7:I7"/>
    <mergeCell ref="J7:K7"/>
    <mergeCell ref="B13:C13"/>
    <mergeCell ref="D13:E13"/>
    <mergeCell ref="F13:G13"/>
    <mergeCell ref="H13:I13"/>
    <mergeCell ref="A1:K1"/>
    <mergeCell ref="B6:C6"/>
    <mergeCell ref="D6:E6"/>
    <mergeCell ref="F6:G6"/>
    <mergeCell ref="H6:I6"/>
    <mergeCell ref="J6:K6"/>
    <mergeCell ref="A2:A3"/>
    <mergeCell ref="B2:C3"/>
    <mergeCell ref="D2:E3"/>
    <mergeCell ref="F2:G3"/>
    <mergeCell ref="H2:I3"/>
    <mergeCell ref="J2:K3"/>
    <mergeCell ref="A9:A10"/>
    <mergeCell ref="B9:C10"/>
    <mergeCell ref="D9:E10"/>
    <mergeCell ref="F9:G10"/>
    <mergeCell ref="H9:I10"/>
  </mergeCells>
  <phoneticPr fontId="4"/>
  <printOptions horizontalCentered="1"/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3"/>
  <sheetViews>
    <sheetView workbookViewId="0">
      <selection activeCell="D27" sqref="D27"/>
    </sheetView>
  </sheetViews>
  <sheetFormatPr defaultRowHeight="13.5"/>
  <cols>
    <col min="1" max="1" width="7.625" customWidth="1"/>
    <col min="2" max="9" width="8.625" customWidth="1"/>
    <col min="11" max="11" width="9.25" bestFit="1" customWidth="1"/>
  </cols>
  <sheetData>
    <row r="1" spans="1:11">
      <c r="A1" s="173" t="s">
        <v>80</v>
      </c>
      <c r="B1" s="173"/>
      <c r="C1" s="173"/>
      <c r="D1" s="173"/>
      <c r="E1" s="173"/>
      <c r="F1" s="173"/>
      <c r="G1" s="173"/>
      <c r="H1" s="173"/>
      <c r="I1" s="173"/>
      <c r="J1" s="173"/>
    </row>
    <row r="2" spans="1:11">
      <c r="A2" s="185" t="s">
        <v>308</v>
      </c>
      <c r="B2" s="187" t="s">
        <v>11</v>
      </c>
      <c r="C2" s="187" t="s">
        <v>12</v>
      </c>
      <c r="D2" s="187" t="s">
        <v>13</v>
      </c>
      <c r="E2" s="187" t="s">
        <v>14</v>
      </c>
      <c r="F2" s="187" t="s">
        <v>15</v>
      </c>
      <c r="G2" s="187" t="s">
        <v>20</v>
      </c>
      <c r="H2" s="187" t="s">
        <v>21</v>
      </c>
      <c r="I2" s="187" t="s">
        <v>22</v>
      </c>
      <c r="J2" s="176" t="s">
        <v>9</v>
      </c>
    </row>
    <row r="3" spans="1:11">
      <c r="A3" s="186"/>
      <c r="B3" s="187"/>
      <c r="C3" s="187"/>
      <c r="D3" s="187"/>
      <c r="E3" s="187"/>
      <c r="F3" s="187"/>
      <c r="G3" s="187"/>
      <c r="H3" s="187"/>
      <c r="I3" s="187"/>
      <c r="J3" s="176"/>
    </row>
    <row r="4" spans="1:11" ht="18" customHeight="1">
      <c r="A4" s="98">
        <v>1</v>
      </c>
      <c r="B4" s="99">
        <v>59945</v>
      </c>
      <c r="C4" s="99">
        <v>92220</v>
      </c>
      <c r="D4" s="99">
        <v>48440</v>
      </c>
      <c r="E4" s="99">
        <v>35447</v>
      </c>
      <c r="F4" s="99">
        <v>30197</v>
      </c>
      <c r="G4" s="99">
        <v>28003</v>
      </c>
      <c r="H4" s="99">
        <v>10609</v>
      </c>
      <c r="I4" s="99">
        <v>2035</v>
      </c>
      <c r="J4" s="99">
        <f>SUM(B4:I4)</f>
        <v>306896</v>
      </c>
      <c r="K4" s="131"/>
    </row>
    <row r="5" spans="1:11" ht="18" customHeight="1">
      <c r="A5" s="98">
        <v>2</v>
      </c>
      <c r="B5" s="99">
        <v>57040</v>
      </c>
      <c r="C5" s="99">
        <v>68668</v>
      </c>
      <c r="D5" s="99">
        <v>40726</v>
      </c>
      <c r="E5" s="99">
        <v>32968</v>
      </c>
      <c r="F5" s="99">
        <v>26524</v>
      </c>
      <c r="G5" s="99">
        <v>24870</v>
      </c>
      <c r="H5" s="99">
        <v>9374</v>
      </c>
      <c r="I5" s="99">
        <v>1815</v>
      </c>
      <c r="J5" s="99">
        <f t="shared" ref="J5:J14" si="0">SUM(B5:I5)</f>
        <v>261985</v>
      </c>
    </row>
    <row r="6" spans="1:11" ht="18" customHeight="1">
      <c r="A6" s="98">
        <v>3</v>
      </c>
      <c r="B6" s="99">
        <v>74868</v>
      </c>
      <c r="C6" s="99">
        <v>51608</v>
      </c>
      <c r="D6" s="99">
        <v>46630</v>
      </c>
      <c r="E6" s="99">
        <v>35124</v>
      </c>
      <c r="F6" s="99">
        <v>29399</v>
      </c>
      <c r="G6" s="99">
        <v>28218</v>
      </c>
      <c r="H6" s="99">
        <v>10542</v>
      </c>
      <c r="I6" s="99">
        <v>1932</v>
      </c>
      <c r="J6" s="99">
        <f t="shared" si="0"/>
        <v>278321</v>
      </c>
    </row>
    <row r="7" spans="1:11" ht="18" customHeight="1">
      <c r="A7" s="98">
        <v>4</v>
      </c>
      <c r="B7" s="99">
        <v>57566</v>
      </c>
      <c r="C7" s="99">
        <v>51792</v>
      </c>
      <c r="D7" s="99">
        <v>53946</v>
      </c>
      <c r="E7" s="99">
        <v>37092</v>
      </c>
      <c r="F7" s="99">
        <v>29863</v>
      </c>
      <c r="G7" s="99">
        <v>26070</v>
      </c>
      <c r="H7" s="99">
        <v>9189</v>
      </c>
      <c r="I7" s="99">
        <v>1865</v>
      </c>
      <c r="J7" s="99">
        <f t="shared" si="0"/>
        <v>267383</v>
      </c>
    </row>
    <row r="8" spans="1:11" ht="18" customHeight="1">
      <c r="A8" s="98">
        <v>5</v>
      </c>
      <c r="B8" s="99">
        <v>64729</v>
      </c>
      <c r="C8" s="99">
        <v>53490</v>
      </c>
      <c r="D8" s="99">
        <v>54274</v>
      </c>
      <c r="E8" s="99">
        <v>39761</v>
      </c>
      <c r="F8" s="99">
        <v>30600</v>
      </c>
      <c r="G8" s="99">
        <v>23707</v>
      </c>
      <c r="H8" s="99">
        <v>8237</v>
      </c>
      <c r="I8" s="99">
        <v>1669</v>
      </c>
      <c r="J8" s="99">
        <f t="shared" si="0"/>
        <v>276467</v>
      </c>
    </row>
    <row r="9" spans="1:11" ht="18" customHeight="1">
      <c r="A9" s="98">
        <v>6</v>
      </c>
      <c r="B9" s="99">
        <v>77903</v>
      </c>
      <c r="C9" s="99">
        <v>54630</v>
      </c>
      <c r="D9" s="99">
        <v>48862</v>
      </c>
      <c r="E9" s="99">
        <v>38559</v>
      </c>
      <c r="F9" s="99">
        <v>28325</v>
      </c>
      <c r="G9" s="99">
        <v>21722</v>
      </c>
      <c r="H9" s="99">
        <v>7866</v>
      </c>
      <c r="I9" s="99">
        <v>1565</v>
      </c>
      <c r="J9" s="99">
        <f t="shared" si="0"/>
        <v>279432</v>
      </c>
    </row>
    <row r="10" spans="1:11" ht="18" customHeight="1">
      <c r="A10" s="98">
        <v>7</v>
      </c>
      <c r="B10" s="99">
        <v>93890</v>
      </c>
      <c r="C10" s="99">
        <v>71149</v>
      </c>
      <c r="D10" s="99">
        <v>56222</v>
      </c>
      <c r="E10" s="99">
        <v>42910</v>
      </c>
      <c r="F10" s="99">
        <v>33611</v>
      </c>
      <c r="G10" s="99">
        <v>24196</v>
      </c>
      <c r="H10" s="99">
        <v>8579</v>
      </c>
      <c r="I10" s="99">
        <v>1790</v>
      </c>
      <c r="J10" s="99">
        <f t="shared" si="0"/>
        <v>332347</v>
      </c>
    </row>
    <row r="11" spans="1:11" ht="18" customHeight="1">
      <c r="A11" s="98">
        <v>8</v>
      </c>
      <c r="B11" s="99">
        <v>99451</v>
      </c>
      <c r="C11" s="99">
        <v>77881</v>
      </c>
      <c r="D11" s="99">
        <v>57912</v>
      </c>
      <c r="E11" s="99">
        <v>38399</v>
      </c>
      <c r="F11" s="99">
        <v>32501</v>
      </c>
      <c r="G11" s="99">
        <v>23027</v>
      </c>
      <c r="H11" s="99">
        <v>7500</v>
      </c>
      <c r="I11" s="99">
        <v>1542</v>
      </c>
      <c r="J11" s="99">
        <f t="shared" si="0"/>
        <v>338213</v>
      </c>
    </row>
    <row r="12" spans="1:11" ht="18" customHeight="1">
      <c r="A12" s="98">
        <v>9</v>
      </c>
      <c r="B12" s="163">
        <v>37420</v>
      </c>
      <c r="C12" s="163">
        <v>57775</v>
      </c>
      <c r="D12" s="163">
        <v>50075</v>
      </c>
      <c r="E12" s="163">
        <v>33033</v>
      </c>
      <c r="F12" s="163">
        <v>27783</v>
      </c>
      <c r="G12" s="163">
        <v>24067</v>
      </c>
      <c r="H12" s="163">
        <v>8772</v>
      </c>
      <c r="I12" s="163">
        <v>1810</v>
      </c>
      <c r="J12" s="163">
        <f t="shared" si="0"/>
        <v>240735</v>
      </c>
    </row>
    <row r="13" spans="1:11" ht="18" customHeight="1">
      <c r="A13" s="98">
        <v>10</v>
      </c>
      <c r="B13" s="163">
        <v>37816</v>
      </c>
      <c r="C13" s="163">
        <v>53927</v>
      </c>
      <c r="D13" s="163">
        <v>46907</v>
      </c>
      <c r="E13" s="163">
        <v>32712</v>
      </c>
      <c r="F13" s="163">
        <v>26436</v>
      </c>
      <c r="G13" s="163">
        <v>21991</v>
      </c>
      <c r="H13" s="163">
        <v>8027</v>
      </c>
      <c r="I13" s="163">
        <v>1541</v>
      </c>
      <c r="J13" s="163">
        <f t="shared" si="0"/>
        <v>229357</v>
      </c>
    </row>
    <row r="14" spans="1:11" ht="18" customHeight="1">
      <c r="A14" s="98">
        <v>11</v>
      </c>
      <c r="B14" s="163">
        <v>35350</v>
      </c>
      <c r="C14" s="163">
        <v>44254</v>
      </c>
      <c r="D14" s="163">
        <v>35351</v>
      </c>
      <c r="E14" s="163">
        <v>25033</v>
      </c>
      <c r="F14" s="163">
        <v>19659</v>
      </c>
      <c r="G14" s="163">
        <v>16034</v>
      </c>
      <c r="H14" s="163">
        <v>6016</v>
      </c>
      <c r="I14" s="163">
        <v>1178</v>
      </c>
      <c r="J14" s="163">
        <f t="shared" si="0"/>
        <v>182875</v>
      </c>
    </row>
    <row r="15" spans="1:11" ht="18" customHeight="1">
      <c r="A15" s="98">
        <v>12</v>
      </c>
      <c r="B15" s="163">
        <v>45814</v>
      </c>
      <c r="C15" s="163">
        <v>59092</v>
      </c>
      <c r="D15" s="163">
        <v>37685</v>
      </c>
      <c r="E15" s="163">
        <v>27236</v>
      </c>
      <c r="F15" s="163">
        <v>21662</v>
      </c>
      <c r="G15" s="163">
        <v>17684</v>
      </c>
      <c r="H15" s="163">
        <v>6448</v>
      </c>
      <c r="I15" s="163">
        <v>1212</v>
      </c>
      <c r="J15" s="163">
        <f>SUM(B15:I15)</f>
        <v>216833</v>
      </c>
    </row>
    <row r="16" spans="1:11" ht="18" customHeight="1">
      <c r="A16" s="101" t="s">
        <v>81</v>
      </c>
      <c r="B16" s="165">
        <f>SUM(B4:B15)</f>
        <v>741792</v>
      </c>
      <c r="C16" s="165">
        <f t="shared" ref="C16:I16" si="1">SUM(C4:C15)</f>
        <v>736486</v>
      </c>
      <c r="D16" s="165">
        <f t="shared" si="1"/>
        <v>577030</v>
      </c>
      <c r="E16" s="165">
        <f t="shared" si="1"/>
        <v>418274</v>
      </c>
      <c r="F16" s="165">
        <f t="shared" si="1"/>
        <v>336560</v>
      </c>
      <c r="G16" s="165">
        <f t="shared" si="1"/>
        <v>279589</v>
      </c>
      <c r="H16" s="165">
        <f t="shared" si="1"/>
        <v>101159</v>
      </c>
      <c r="I16" s="165">
        <f t="shared" si="1"/>
        <v>19954</v>
      </c>
      <c r="J16" s="163">
        <f>SUM(B16:I16)</f>
        <v>3210844</v>
      </c>
      <c r="K16" s="117"/>
    </row>
    <row r="21" spans="2:9">
      <c r="C21" s="116"/>
      <c r="D21" s="116"/>
      <c r="E21" s="116"/>
      <c r="F21" s="116"/>
      <c r="G21" s="116"/>
      <c r="H21" s="116"/>
      <c r="I21" s="116"/>
    </row>
    <row r="23" spans="2:9">
      <c r="B23" s="116"/>
    </row>
  </sheetData>
  <mergeCells count="11">
    <mergeCell ref="J2:J3"/>
    <mergeCell ref="A1:J1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2" sqref="B12:D16"/>
    </sheetView>
  </sheetViews>
  <sheetFormatPr defaultRowHeight="13.5"/>
  <cols>
    <col min="2" max="4" width="12.625" customWidth="1"/>
  </cols>
  <sheetData>
    <row r="1" spans="1:4">
      <c r="A1" s="188" t="s">
        <v>82</v>
      </c>
      <c r="B1" s="188"/>
      <c r="C1" s="188"/>
      <c r="D1" s="188"/>
    </row>
    <row r="2" spans="1:4">
      <c r="A2" s="189" t="s">
        <v>309</v>
      </c>
      <c r="B2" s="175" t="s">
        <v>17</v>
      </c>
      <c r="C2" s="175" t="s">
        <v>18</v>
      </c>
      <c r="D2" s="175" t="s">
        <v>9</v>
      </c>
    </row>
    <row r="3" spans="1:4">
      <c r="A3" s="189"/>
      <c r="B3" s="175"/>
      <c r="C3" s="175"/>
      <c r="D3" s="175"/>
    </row>
    <row r="4" spans="1:4" ht="20.100000000000001" customHeight="1">
      <c r="A4" s="98">
        <v>1</v>
      </c>
      <c r="B4" s="99">
        <v>146010</v>
      </c>
      <c r="C4" s="99">
        <v>160886</v>
      </c>
      <c r="D4" s="99">
        <f>B4+C4</f>
        <v>306896</v>
      </c>
    </row>
    <row r="5" spans="1:4" ht="20.100000000000001" customHeight="1">
      <c r="A5" s="98">
        <v>2</v>
      </c>
      <c r="B5" s="99">
        <v>127605</v>
      </c>
      <c r="C5" s="99">
        <v>134380</v>
      </c>
      <c r="D5" s="99">
        <f t="shared" ref="D5:D15" si="0">B5+C5</f>
        <v>261985</v>
      </c>
    </row>
    <row r="6" spans="1:4" ht="20.100000000000001" customHeight="1">
      <c r="A6" s="98">
        <v>3</v>
      </c>
      <c r="B6" s="99">
        <v>134767</v>
      </c>
      <c r="C6" s="99">
        <v>143554</v>
      </c>
      <c r="D6" s="99">
        <f t="shared" si="0"/>
        <v>278321</v>
      </c>
    </row>
    <row r="7" spans="1:4" ht="20.100000000000001" customHeight="1">
      <c r="A7" s="98">
        <v>4</v>
      </c>
      <c r="B7" s="99">
        <v>132722</v>
      </c>
      <c r="C7" s="99">
        <v>134661</v>
      </c>
      <c r="D7" s="99">
        <f t="shared" si="0"/>
        <v>267383</v>
      </c>
    </row>
    <row r="8" spans="1:4" ht="20.100000000000001" customHeight="1">
      <c r="A8" s="98">
        <v>5</v>
      </c>
      <c r="B8" s="99">
        <v>132863</v>
      </c>
      <c r="C8" s="99">
        <v>143604</v>
      </c>
      <c r="D8" s="99">
        <f t="shared" si="0"/>
        <v>276467</v>
      </c>
    </row>
    <row r="9" spans="1:4" ht="20.100000000000001" customHeight="1">
      <c r="A9" s="98">
        <v>6</v>
      </c>
      <c r="B9" s="99">
        <v>129038</v>
      </c>
      <c r="C9" s="99">
        <v>150394</v>
      </c>
      <c r="D9" s="99">
        <f t="shared" si="0"/>
        <v>279432</v>
      </c>
    </row>
    <row r="10" spans="1:4" ht="20.100000000000001" customHeight="1">
      <c r="A10" s="98">
        <v>7</v>
      </c>
      <c r="B10" s="99">
        <v>153269</v>
      </c>
      <c r="C10" s="99">
        <v>179078</v>
      </c>
      <c r="D10" s="99">
        <f t="shared" si="0"/>
        <v>332347</v>
      </c>
    </row>
    <row r="11" spans="1:4" ht="20.100000000000001" customHeight="1">
      <c r="A11" s="98">
        <v>8</v>
      </c>
      <c r="B11" s="99">
        <v>163419</v>
      </c>
      <c r="C11" s="99">
        <v>174794</v>
      </c>
      <c r="D11" s="99">
        <f t="shared" si="0"/>
        <v>338213</v>
      </c>
    </row>
    <row r="12" spans="1:4" ht="20.100000000000001" customHeight="1">
      <c r="A12" s="98">
        <v>9</v>
      </c>
      <c r="B12" s="163">
        <v>117213</v>
      </c>
      <c r="C12" s="163">
        <v>123522</v>
      </c>
      <c r="D12" s="163">
        <f t="shared" si="0"/>
        <v>240735</v>
      </c>
    </row>
    <row r="13" spans="1:4" ht="20.100000000000001" customHeight="1">
      <c r="A13" s="98">
        <v>10</v>
      </c>
      <c r="B13" s="163">
        <v>112330</v>
      </c>
      <c r="C13" s="163">
        <v>117027</v>
      </c>
      <c r="D13" s="163">
        <f t="shared" si="0"/>
        <v>229357</v>
      </c>
    </row>
    <row r="14" spans="1:4" ht="20.100000000000001" customHeight="1">
      <c r="A14" s="98">
        <v>11</v>
      </c>
      <c r="B14" s="163">
        <v>89317</v>
      </c>
      <c r="C14" s="163">
        <v>93558</v>
      </c>
      <c r="D14" s="163">
        <f t="shared" si="0"/>
        <v>182875</v>
      </c>
    </row>
    <row r="15" spans="1:4" ht="20.100000000000001" customHeight="1">
      <c r="A15" s="98">
        <v>12</v>
      </c>
      <c r="B15" s="163">
        <v>103550</v>
      </c>
      <c r="C15" s="163">
        <v>113283</v>
      </c>
      <c r="D15" s="163">
        <f t="shared" si="0"/>
        <v>216833</v>
      </c>
    </row>
    <row r="16" spans="1:4" ht="20.100000000000001" customHeight="1">
      <c r="A16" s="101" t="s">
        <v>81</v>
      </c>
      <c r="B16" s="164">
        <f>SUM(B4:B15)</f>
        <v>1542103</v>
      </c>
      <c r="C16" s="164">
        <f t="shared" ref="C16:D16" si="1">SUM(C4:C15)</f>
        <v>1668741</v>
      </c>
      <c r="D16" s="164">
        <f t="shared" si="1"/>
        <v>3210844</v>
      </c>
    </row>
  </sheetData>
  <mergeCells count="5">
    <mergeCell ref="A1:D1"/>
    <mergeCell ref="A2:A3"/>
    <mergeCell ref="B2:B3"/>
    <mergeCell ref="C2:C3"/>
    <mergeCell ref="D2:D3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4"/>
  <sheetViews>
    <sheetView topLeftCell="A25" workbookViewId="0">
      <selection activeCell="J53" sqref="J53:N54"/>
    </sheetView>
  </sheetViews>
  <sheetFormatPr defaultRowHeight="13.5"/>
  <cols>
    <col min="1" max="1" width="5.625" customWidth="1"/>
    <col min="2" max="13" width="7.125" bestFit="1" customWidth="1"/>
    <col min="14" max="14" width="8.375" bestFit="1" customWidth="1"/>
  </cols>
  <sheetData>
    <row r="1" spans="1:18" ht="20.100000000000001" customHeight="1">
      <c r="A1" s="192" t="s">
        <v>72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</row>
    <row r="2" spans="1:18">
      <c r="A2" s="190"/>
      <c r="B2" s="176">
        <v>1</v>
      </c>
      <c r="C2" s="176">
        <v>2</v>
      </c>
      <c r="D2" s="176">
        <v>3</v>
      </c>
      <c r="E2" s="176">
        <v>4</v>
      </c>
      <c r="F2" s="176">
        <v>5</v>
      </c>
      <c r="G2" s="176">
        <v>6</v>
      </c>
      <c r="H2" s="176">
        <v>7</v>
      </c>
      <c r="I2" s="176">
        <v>8</v>
      </c>
      <c r="J2" s="176">
        <v>9</v>
      </c>
      <c r="K2" s="176">
        <v>10</v>
      </c>
      <c r="L2" s="176">
        <v>11</v>
      </c>
      <c r="M2" s="176">
        <v>12</v>
      </c>
      <c r="N2" s="176" t="s">
        <v>9</v>
      </c>
    </row>
    <row r="3" spans="1:18">
      <c r="A3" s="191"/>
      <c r="B3" s="176"/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</row>
    <row r="4" spans="1:18">
      <c r="A4" s="191"/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</row>
    <row r="5" spans="1:18">
      <c r="A5" s="144" t="s">
        <v>24</v>
      </c>
      <c r="B5" s="145">
        <v>9487</v>
      </c>
      <c r="C5" s="145">
        <v>7376</v>
      </c>
      <c r="D5" s="146">
        <v>7423</v>
      </c>
      <c r="E5" s="147">
        <v>6813</v>
      </c>
      <c r="F5" s="147">
        <v>6325</v>
      </c>
      <c r="G5" s="147">
        <v>6281</v>
      </c>
      <c r="H5" s="147">
        <v>8240</v>
      </c>
      <c r="I5" s="147">
        <v>9349</v>
      </c>
      <c r="J5" s="147">
        <v>6969</v>
      </c>
      <c r="K5" s="147">
        <v>7188</v>
      </c>
      <c r="L5" s="147">
        <v>5900</v>
      </c>
      <c r="M5" s="147">
        <v>6828</v>
      </c>
      <c r="N5" s="147">
        <f>SUM(B5:M5)</f>
        <v>88179</v>
      </c>
    </row>
    <row r="6" spans="1:18">
      <c r="A6" s="144" t="s">
        <v>25</v>
      </c>
      <c r="B6" s="145">
        <v>1280</v>
      </c>
      <c r="C6" s="145">
        <v>989</v>
      </c>
      <c r="D6" s="146">
        <v>1149</v>
      </c>
      <c r="E6" s="147">
        <v>1004</v>
      </c>
      <c r="F6" s="147">
        <v>1087</v>
      </c>
      <c r="G6" s="147">
        <v>1022</v>
      </c>
      <c r="H6" s="147">
        <v>1279</v>
      </c>
      <c r="I6" s="147">
        <v>1530</v>
      </c>
      <c r="J6" s="147">
        <v>1231</v>
      </c>
      <c r="K6" s="147">
        <v>1059</v>
      </c>
      <c r="L6" s="147">
        <v>872</v>
      </c>
      <c r="M6" s="147">
        <v>1057</v>
      </c>
      <c r="N6" s="147">
        <f t="shared" ref="N6:N14" si="0">SUM(B6:M6)</f>
        <v>13559</v>
      </c>
    </row>
    <row r="7" spans="1:18">
      <c r="A7" s="144" t="s">
        <v>26</v>
      </c>
      <c r="B7" s="145">
        <v>1748</v>
      </c>
      <c r="C7" s="145">
        <v>1243</v>
      </c>
      <c r="D7" s="146">
        <v>1281</v>
      </c>
      <c r="E7" s="147">
        <v>1447</v>
      </c>
      <c r="F7" s="147">
        <v>1244</v>
      </c>
      <c r="G7" s="147">
        <v>979</v>
      </c>
      <c r="H7" s="147">
        <v>1308</v>
      </c>
      <c r="I7" s="147">
        <v>1978</v>
      </c>
      <c r="J7" s="147">
        <v>1420</v>
      </c>
      <c r="K7" s="147">
        <v>1435</v>
      </c>
      <c r="L7" s="147">
        <v>1162</v>
      </c>
      <c r="M7" s="147">
        <v>1198</v>
      </c>
      <c r="N7" s="147">
        <f t="shared" si="0"/>
        <v>16443</v>
      </c>
    </row>
    <row r="8" spans="1:18">
      <c r="A8" s="144" t="s">
        <v>27</v>
      </c>
      <c r="B8" s="145">
        <v>4528</v>
      </c>
      <c r="C8" s="145">
        <v>3368</v>
      </c>
      <c r="D8" s="146">
        <v>3482</v>
      </c>
      <c r="E8" s="147">
        <v>3367</v>
      </c>
      <c r="F8" s="147">
        <v>3608</v>
      </c>
      <c r="G8" s="147">
        <v>3911</v>
      </c>
      <c r="H8" s="147">
        <v>4272</v>
      </c>
      <c r="I8" s="147">
        <v>4746</v>
      </c>
      <c r="J8" s="147">
        <v>3212</v>
      </c>
      <c r="K8" s="147">
        <v>3187</v>
      </c>
      <c r="L8" s="147">
        <v>2593</v>
      </c>
      <c r="M8" s="147">
        <v>3151</v>
      </c>
      <c r="N8" s="147">
        <f t="shared" si="0"/>
        <v>43425</v>
      </c>
    </row>
    <row r="9" spans="1:18">
      <c r="A9" s="144" t="s">
        <v>28</v>
      </c>
      <c r="B9" s="145">
        <v>1097</v>
      </c>
      <c r="C9" s="145">
        <v>827</v>
      </c>
      <c r="D9" s="146">
        <v>899</v>
      </c>
      <c r="E9" s="147">
        <v>939</v>
      </c>
      <c r="F9" s="147">
        <v>763</v>
      </c>
      <c r="G9" s="147">
        <v>766</v>
      </c>
      <c r="H9" s="147">
        <v>805</v>
      </c>
      <c r="I9" s="147">
        <v>1104</v>
      </c>
      <c r="J9" s="147">
        <v>1041</v>
      </c>
      <c r="K9" s="147">
        <v>885</v>
      </c>
      <c r="L9" s="147">
        <v>729</v>
      </c>
      <c r="M9" s="147">
        <v>838</v>
      </c>
      <c r="N9" s="147">
        <f t="shared" si="0"/>
        <v>10693</v>
      </c>
    </row>
    <row r="10" spans="1:18">
      <c r="A10" s="144" t="s">
        <v>29</v>
      </c>
      <c r="B10" s="145">
        <v>1498</v>
      </c>
      <c r="C10" s="145">
        <v>1311</v>
      </c>
      <c r="D10" s="146">
        <v>1181</v>
      </c>
      <c r="E10" s="147">
        <v>1210</v>
      </c>
      <c r="F10" s="147">
        <v>1212</v>
      </c>
      <c r="G10" s="147">
        <v>1467</v>
      </c>
      <c r="H10" s="147">
        <v>2043</v>
      </c>
      <c r="I10" s="147">
        <v>2529</v>
      </c>
      <c r="J10" s="147">
        <v>1425</v>
      </c>
      <c r="K10" s="147">
        <v>1192</v>
      </c>
      <c r="L10" s="147">
        <v>901</v>
      </c>
      <c r="M10" s="147">
        <v>1205</v>
      </c>
      <c r="N10" s="147">
        <f t="shared" si="0"/>
        <v>17174</v>
      </c>
    </row>
    <row r="11" spans="1:18">
      <c r="A11" s="144" t="s">
        <v>30</v>
      </c>
      <c r="B11" s="145">
        <v>3088</v>
      </c>
      <c r="C11" s="145">
        <v>2390</v>
      </c>
      <c r="D11" s="146">
        <v>2807</v>
      </c>
      <c r="E11" s="147">
        <v>2862</v>
      </c>
      <c r="F11" s="147">
        <v>2858</v>
      </c>
      <c r="G11" s="147">
        <v>2585</v>
      </c>
      <c r="H11" s="147">
        <v>3169</v>
      </c>
      <c r="I11" s="147">
        <v>4087</v>
      </c>
      <c r="J11" s="147">
        <v>2711</v>
      </c>
      <c r="K11" s="147">
        <v>2307</v>
      </c>
      <c r="L11" s="147">
        <v>1900</v>
      </c>
      <c r="M11" s="147">
        <v>2029</v>
      </c>
      <c r="N11" s="147">
        <f t="shared" si="0"/>
        <v>32793</v>
      </c>
    </row>
    <row r="12" spans="1:18">
      <c r="A12" s="144" t="s">
        <v>31</v>
      </c>
      <c r="B12" s="145">
        <v>6181</v>
      </c>
      <c r="C12" s="145">
        <v>5110</v>
      </c>
      <c r="D12" s="146">
        <v>5416</v>
      </c>
      <c r="E12" s="147">
        <v>5063</v>
      </c>
      <c r="F12" s="147">
        <v>5312</v>
      </c>
      <c r="G12" s="147">
        <v>5213</v>
      </c>
      <c r="H12" s="147">
        <v>6678</v>
      </c>
      <c r="I12" s="147">
        <v>7730</v>
      </c>
      <c r="J12" s="147">
        <v>4884</v>
      </c>
      <c r="K12" s="147">
        <v>4397</v>
      </c>
      <c r="L12" s="147">
        <v>3576</v>
      </c>
      <c r="M12" s="147">
        <v>4079</v>
      </c>
      <c r="N12" s="147">
        <f t="shared" si="0"/>
        <v>63639</v>
      </c>
    </row>
    <row r="13" spans="1:18">
      <c r="A13" s="144" t="s">
        <v>32</v>
      </c>
      <c r="B13" s="145">
        <v>4338</v>
      </c>
      <c r="C13" s="145">
        <v>3281</v>
      </c>
      <c r="D13" s="146">
        <v>3437</v>
      </c>
      <c r="E13" s="147">
        <v>3319</v>
      </c>
      <c r="F13" s="147">
        <v>3406</v>
      </c>
      <c r="G13" s="147">
        <v>3282</v>
      </c>
      <c r="H13" s="147">
        <v>4178</v>
      </c>
      <c r="I13" s="147">
        <v>4224</v>
      </c>
      <c r="J13" s="147">
        <v>3382</v>
      </c>
      <c r="K13" s="147">
        <v>2996</v>
      </c>
      <c r="L13" s="147">
        <v>2335</v>
      </c>
      <c r="M13" s="147">
        <v>2881</v>
      </c>
      <c r="N13" s="147">
        <f t="shared" si="0"/>
        <v>41059</v>
      </c>
    </row>
    <row r="14" spans="1:18">
      <c r="A14" s="144" t="s">
        <v>33</v>
      </c>
      <c r="B14" s="145">
        <v>4005</v>
      </c>
      <c r="C14" s="145">
        <v>2881</v>
      </c>
      <c r="D14" s="146">
        <v>3145</v>
      </c>
      <c r="E14" s="147">
        <v>3386</v>
      </c>
      <c r="F14" s="147">
        <v>3377</v>
      </c>
      <c r="G14" s="147">
        <v>3557</v>
      </c>
      <c r="H14" s="147">
        <v>3846</v>
      </c>
      <c r="I14" s="147">
        <v>4118</v>
      </c>
      <c r="J14" s="147">
        <v>2848</v>
      </c>
      <c r="K14" s="147">
        <v>2965</v>
      </c>
      <c r="L14" s="147">
        <v>2151</v>
      </c>
      <c r="M14" s="147">
        <v>2660</v>
      </c>
      <c r="N14" s="147">
        <f t="shared" si="0"/>
        <v>38939</v>
      </c>
    </row>
    <row r="15" spans="1:18">
      <c r="A15" s="144" t="s">
        <v>34</v>
      </c>
      <c r="B15" s="145">
        <v>19245</v>
      </c>
      <c r="C15" s="148">
        <v>15503</v>
      </c>
      <c r="D15" s="148">
        <v>17708</v>
      </c>
      <c r="E15" s="149">
        <v>16627</v>
      </c>
      <c r="F15" s="147">
        <v>17120</v>
      </c>
      <c r="G15" s="147">
        <v>18207</v>
      </c>
      <c r="H15" s="147">
        <v>21109</v>
      </c>
      <c r="I15" s="147">
        <v>20905</v>
      </c>
      <c r="J15" s="147">
        <v>14281</v>
      </c>
      <c r="K15" s="147">
        <v>13841</v>
      </c>
      <c r="L15" s="147">
        <v>10786</v>
      </c>
      <c r="M15" s="147">
        <v>13474</v>
      </c>
      <c r="N15" s="150">
        <f t="shared" ref="N15:N53" si="1">SUM(B15:M15)</f>
        <v>198806</v>
      </c>
      <c r="O15" s="118"/>
      <c r="P15" s="118"/>
      <c r="Q15" s="118"/>
      <c r="R15" s="119"/>
    </row>
    <row r="16" spans="1:18">
      <c r="A16" s="144" t="s">
        <v>35</v>
      </c>
      <c r="B16" s="145">
        <v>16978</v>
      </c>
      <c r="C16" s="145">
        <v>14609</v>
      </c>
      <c r="D16" s="146">
        <v>15959</v>
      </c>
      <c r="E16" s="147">
        <v>14933</v>
      </c>
      <c r="F16" s="147">
        <v>15405</v>
      </c>
      <c r="G16" s="147">
        <v>16157</v>
      </c>
      <c r="H16" s="147">
        <v>18786</v>
      </c>
      <c r="I16" s="147">
        <v>18257</v>
      </c>
      <c r="J16" s="147">
        <v>13419</v>
      </c>
      <c r="K16" s="147">
        <v>12577</v>
      </c>
      <c r="L16" s="147">
        <v>10372</v>
      </c>
      <c r="M16" s="147">
        <v>12173</v>
      </c>
      <c r="N16" s="147">
        <f t="shared" si="1"/>
        <v>179625</v>
      </c>
      <c r="O16" s="120"/>
      <c r="P16" s="120"/>
      <c r="Q16" s="120"/>
      <c r="R16" s="120"/>
    </row>
    <row r="17" spans="1:18">
      <c r="A17" s="144" t="s">
        <v>36</v>
      </c>
      <c r="B17" s="145">
        <v>46581</v>
      </c>
      <c r="C17" s="145">
        <v>41602</v>
      </c>
      <c r="D17" s="146">
        <v>43877</v>
      </c>
      <c r="E17" s="147">
        <v>43698</v>
      </c>
      <c r="F17" s="147">
        <v>47166</v>
      </c>
      <c r="G17" s="147">
        <v>50214</v>
      </c>
      <c r="H17" s="147">
        <v>60335</v>
      </c>
      <c r="I17" s="147">
        <v>53033</v>
      </c>
      <c r="J17" s="147">
        <v>39756</v>
      </c>
      <c r="K17" s="147">
        <v>38195</v>
      </c>
      <c r="L17" s="147">
        <v>30833</v>
      </c>
      <c r="M17" s="147">
        <v>36512</v>
      </c>
      <c r="N17" s="147">
        <f t="shared" si="1"/>
        <v>531802</v>
      </c>
      <c r="O17" s="120"/>
      <c r="P17" s="120"/>
      <c r="Q17" s="120"/>
      <c r="R17" s="120"/>
    </row>
    <row r="18" spans="1:18">
      <c r="A18" s="144" t="s">
        <v>37</v>
      </c>
      <c r="B18" s="145">
        <v>29275</v>
      </c>
      <c r="C18" s="145">
        <v>25207</v>
      </c>
      <c r="D18" s="146">
        <v>26544</v>
      </c>
      <c r="E18" s="147">
        <v>26025</v>
      </c>
      <c r="F18" s="147">
        <v>27336</v>
      </c>
      <c r="G18" s="146">
        <v>27629</v>
      </c>
      <c r="H18" s="146">
        <v>32088</v>
      </c>
      <c r="I18" s="146">
        <v>29272</v>
      </c>
      <c r="J18" s="147">
        <v>22027</v>
      </c>
      <c r="K18" s="147">
        <v>21928</v>
      </c>
      <c r="L18" s="147">
        <v>17834</v>
      </c>
      <c r="M18" s="147">
        <v>21303</v>
      </c>
      <c r="N18" s="147">
        <f t="shared" si="1"/>
        <v>306468</v>
      </c>
    </row>
    <row r="19" spans="1:18">
      <c r="A19" s="144" t="s">
        <v>38</v>
      </c>
      <c r="B19" s="145">
        <v>3683</v>
      </c>
      <c r="C19" s="145">
        <v>2987</v>
      </c>
      <c r="D19" s="146">
        <v>3400</v>
      </c>
      <c r="E19" s="147">
        <v>3499</v>
      </c>
      <c r="F19" s="147">
        <v>3361</v>
      </c>
      <c r="G19" s="147">
        <v>2820</v>
      </c>
      <c r="H19" s="147">
        <v>3658</v>
      </c>
      <c r="I19" s="147">
        <v>4974</v>
      </c>
      <c r="J19" s="147">
        <v>2987</v>
      </c>
      <c r="K19" s="147">
        <v>2532</v>
      </c>
      <c r="L19" s="147">
        <v>2075</v>
      </c>
      <c r="M19" s="147">
        <v>2337</v>
      </c>
      <c r="N19" s="147">
        <f t="shared" si="1"/>
        <v>38313</v>
      </c>
    </row>
    <row r="20" spans="1:18">
      <c r="A20" s="144" t="s">
        <v>39</v>
      </c>
      <c r="B20" s="145">
        <v>2144</v>
      </c>
      <c r="C20" s="145">
        <v>1778</v>
      </c>
      <c r="D20" s="146">
        <v>1906</v>
      </c>
      <c r="E20" s="147">
        <v>1865</v>
      </c>
      <c r="F20" s="147">
        <v>1958</v>
      </c>
      <c r="G20" s="147">
        <v>1920</v>
      </c>
      <c r="H20" s="147">
        <v>2268</v>
      </c>
      <c r="I20" s="147">
        <v>2545</v>
      </c>
      <c r="J20" s="147">
        <v>1623</v>
      </c>
      <c r="K20" s="147">
        <v>1531</v>
      </c>
      <c r="L20" s="147">
        <v>1310</v>
      </c>
      <c r="M20" s="147">
        <v>1701</v>
      </c>
      <c r="N20" s="147">
        <f t="shared" si="1"/>
        <v>22549</v>
      </c>
    </row>
    <row r="21" spans="1:18">
      <c r="A21" s="144" t="s">
        <v>40</v>
      </c>
      <c r="B21" s="145">
        <v>2595</v>
      </c>
      <c r="C21" s="145">
        <v>2375</v>
      </c>
      <c r="D21" s="146">
        <v>2439</v>
      </c>
      <c r="E21" s="147">
        <v>2256</v>
      </c>
      <c r="F21" s="147">
        <v>2219</v>
      </c>
      <c r="G21" s="147">
        <v>2006</v>
      </c>
      <c r="H21" s="147">
        <v>2594</v>
      </c>
      <c r="I21" s="147">
        <v>2749</v>
      </c>
      <c r="J21" s="147">
        <v>2062</v>
      </c>
      <c r="K21" s="147">
        <v>1637</v>
      </c>
      <c r="L21" s="147">
        <v>1431</v>
      </c>
      <c r="M21" s="147">
        <v>1975</v>
      </c>
      <c r="N21" s="147">
        <f t="shared" si="1"/>
        <v>26338</v>
      </c>
    </row>
    <row r="22" spans="1:18">
      <c r="A22" s="144" t="s">
        <v>41</v>
      </c>
      <c r="B22" s="145">
        <v>1698</v>
      </c>
      <c r="C22" s="145">
        <v>1502</v>
      </c>
      <c r="D22" s="146">
        <v>1530</v>
      </c>
      <c r="E22" s="147">
        <v>1469</v>
      </c>
      <c r="F22" s="147">
        <v>1360</v>
      </c>
      <c r="G22" s="147">
        <v>1261</v>
      </c>
      <c r="H22" s="147">
        <v>1448</v>
      </c>
      <c r="I22" s="147">
        <v>1555</v>
      </c>
      <c r="J22" s="147">
        <v>1304</v>
      </c>
      <c r="K22" s="147">
        <v>1068</v>
      </c>
      <c r="L22" s="147">
        <v>865</v>
      </c>
      <c r="M22" s="147">
        <v>1223</v>
      </c>
      <c r="N22" s="147">
        <f t="shared" si="1"/>
        <v>16283</v>
      </c>
    </row>
    <row r="23" spans="1:18">
      <c r="A23" s="144" t="s">
        <v>42</v>
      </c>
      <c r="B23" s="145">
        <v>1971</v>
      </c>
      <c r="C23" s="145">
        <v>1250</v>
      </c>
      <c r="D23" s="146">
        <v>1363</v>
      </c>
      <c r="E23" s="147">
        <v>1405</v>
      </c>
      <c r="F23" s="147">
        <v>1374</v>
      </c>
      <c r="G23" s="147">
        <v>1460</v>
      </c>
      <c r="H23" s="147">
        <v>1804</v>
      </c>
      <c r="I23" s="147">
        <v>1745</v>
      </c>
      <c r="J23" s="147">
        <v>1418</v>
      </c>
      <c r="K23" s="147">
        <v>1354</v>
      </c>
      <c r="L23" s="147">
        <v>1111</v>
      </c>
      <c r="M23" s="147">
        <v>1351</v>
      </c>
      <c r="N23" s="147">
        <f t="shared" si="1"/>
        <v>17606</v>
      </c>
    </row>
    <row r="24" spans="1:18">
      <c r="A24" s="144" t="s">
        <v>43</v>
      </c>
      <c r="B24" s="145">
        <v>4178</v>
      </c>
      <c r="C24" s="145">
        <v>3191</v>
      </c>
      <c r="D24" s="146">
        <v>3347</v>
      </c>
      <c r="E24" s="147">
        <v>3017</v>
      </c>
      <c r="F24" s="147">
        <v>3033</v>
      </c>
      <c r="G24" s="147">
        <v>2957</v>
      </c>
      <c r="H24" s="147">
        <v>3409</v>
      </c>
      <c r="I24" s="147">
        <v>4156</v>
      </c>
      <c r="J24" s="147">
        <v>3271</v>
      </c>
      <c r="K24" s="147">
        <v>3486</v>
      </c>
      <c r="L24" s="147">
        <v>2655</v>
      </c>
      <c r="M24" s="147">
        <v>3043</v>
      </c>
      <c r="N24" s="147">
        <f t="shared" si="1"/>
        <v>39743</v>
      </c>
    </row>
    <row r="25" spans="1:18">
      <c r="A25" s="144" t="s">
        <v>44</v>
      </c>
      <c r="B25" s="145">
        <v>4796</v>
      </c>
      <c r="C25" s="145">
        <v>3968</v>
      </c>
      <c r="D25" s="146">
        <v>3673</v>
      </c>
      <c r="E25" s="147">
        <v>3529</v>
      </c>
      <c r="F25" s="147">
        <v>4136</v>
      </c>
      <c r="G25" s="147">
        <v>3808</v>
      </c>
      <c r="H25" s="147">
        <v>4597</v>
      </c>
      <c r="I25" s="147">
        <v>5043</v>
      </c>
      <c r="J25" s="147">
        <v>3580</v>
      </c>
      <c r="K25" s="147">
        <v>3253</v>
      </c>
      <c r="L25" s="147">
        <v>2642</v>
      </c>
      <c r="M25" s="147">
        <v>3075</v>
      </c>
      <c r="N25" s="147">
        <f t="shared" si="1"/>
        <v>46100</v>
      </c>
    </row>
    <row r="26" spans="1:18">
      <c r="A26" s="144" t="s">
        <v>45</v>
      </c>
      <c r="B26" s="145">
        <v>8245</v>
      </c>
      <c r="C26" s="145">
        <v>7502</v>
      </c>
      <c r="D26" s="146">
        <v>7467</v>
      </c>
      <c r="E26" s="147">
        <v>6760</v>
      </c>
      <c r="F26" s="147">
        <v>7591</v>
      </c>
      <c r="G26" s="147">
        <v>7248</v>
      </c>
      <c r="H26" s="147">
        <v>10027</v>
      </c>
      <c r="I26" s="147">
        <v>10592</v>
      </c>
      <c r="J26" s="147">
        <v>6564</v>
      </c>
      <c r="K26" s="147">
        <v>6197</v>
      </c>
      <c r="L26" s="147">
        <v>4671</v>
      </c>
      <c r="M26" s="147">
        <v>5379</v>
      </c>
      <c r="N26" s="147">
        <f t="shared" si="1"/>
        <v>88243</v>
      </c>
    </row>
    <row r="27" spans="1:18">
      <c r="A27" s="144" t="s">
        <v>46</v>
      </c>
      <c r="B27" s="145">
        <v>21099</v>
      </c>
      <c r="C27" s="145">
        <v>18384</v>
      </c>
      <c r="D27" s="146">
        <v>18221</v>
      </c>
      <c r="E27" s="147">
        <v>17938</v>
      </c>
      <c r="F27" s="147">
        <v>19334</v>
      </c>
      <c r="G27" s="147">
        <v>19033</v>
      </c>
      <c r="H27" s="147">
        <v>21207</v>
      </c>
      <c r="I27" s="147">
        <v>20886</v>
      </c>
      <c r="J27" s="147">
        <v>15988</v>
      </c>
      <c r="K27" s="147">
        <v>15471</v>
      </c>
      <c r="L27" s="147">
        <v>12280</v>
      </c>
      <c r="M27" s="147">
        <v>14514</v>
      </c>
      <c r="N27" s="147">
        <f t="shared" si="1"/>
        <v>214355</v>
      </c>
    </row>
    <row r="28" spans="1:18">
      <c r="A28" s="144" t="s">
        <v>47</v>
      </c>
      <c r="B28" s="145">
        <v>4049</v>
      </c>
      <c r="C28" s="145">
        <v>3560</v>
      </c>
      <c r="D28" s="146">
        <v>3435</v>
      </c>
      <c r="E28" s="147">
        <v>3575</v>
      </c>
      <c r="F28" s="147">
        <v>3921</v>
      </c>
      <c r="G28" s="147">
        <v>3644</v>
      </c>
      <c r="H28" s="147">
        <v>4133</v>
      </c>
      <c r="I28" s="147">
        <v>4201</v>
      </c>
      <c r="J28" s="147">
        <v>3222</v>
      </c>
      <c r="K28" s="147">
        <v>2901</v>
      </c>
      <c r="L28" s="147">
        <v>2497</v>
      </c>
      <c r="M28" s="147">
        <v>2747</v>
      </c>
      <c r="N28" s="147">
        <f t="shared" si="1"/>
        <v>41885</v>
      </c>
    </row>
    <row r="29" spans="1:18">
      <c r="A29" s="144" t="s">
        <v>48</v>
      </c>
      <c r="B29" s="145">
        <v>3580</v>
      </c>
      <c r="C29" s="145">
        <v>3157</v>
      </c>
      <c r="D29" s="146">
        <v>3912</v>
      </c>
      <c r="E29" s="147">
        <v>3279</v>
      </c>
      <c r="F29" s="147">
        <v>3619</v>
      </c>
      <c r="G29" s="147">
        <v>3304</v>
      </c>
      <c r="H29" s="147">
        <v>4335</v>
      </c>
      <c r="I29" s="147">
        <v>4258</v>
      </c>
      <c r="J29" s="147">
        <v>2740</v>
      </c>
      <c r="K29" s="147">
        <v>2692</v>
      </c>
      <c r="L29" s="147">
        <v>2123</v>
      </c>
      <c r="M29" s="147">
        <v>2542</v>
      </c>
      <c r="N29" s="147">
        <f t="shared" si="1"/>
        <v>39541</v>
      </c>
    </row>
    <row r="30" spans="1:18">
      <c r="A30" s="144" t="s">
        <v>49</v>
      </c>
      <c r="B30" s="145">
        <v>7581</v>
      </c>
      <c r="C30" s="145">
        <v>6392</v>
      </c>
      <c r="D30" s="146">
        <v>6776</v>
      </c>
      <c r="E30" s="147">
        <v>6641</v>
      </c>
      <c r="F30" s="147">
        <v>6404</v>
      </c>
      <c r="G30" s="147">
        <v>6696</v>
      </c>
      <c r="H30" s="147">
        <v>7910</v>
      </c>
      <c r="I30" s="147">
        <v>8466</v>
      </c>
      <c r="J30" s="147">
        <v>5418</v>
      </c>
      <c r="K30" s="147">
        <v>5020</v>
      </c>
      <c r="L30" s="147">
        <v>4265</v>
      </c>
      <c r="M30" s="147">
        <v>5715</v>
      </c>
      <c r="N30" s="147">
        <f t="shared" si="1"/>
        <v>77284</v>
      </c>
    </row>
    <row r="31" spans="1:18">
      <c r="A31" s="144" t="s">
        <v>50</v>
      </c>
      <c r="B31" s="145">
        <v>25030</v>
      </c>
      <c r="C31" s="145">
        <v>21303</v>
      </c>
      <c r="D31" s="146">
        <v>25604</v>
      </c>
      <c r="E31" s="147">
        <v>22322</v>
      </c>
      <c r="F31" s="147">
        <v>22003</v>
      </c>
      <c r="G31" s="147">
        <v>21869</v>
      </c>
      <c r="H31" s="147">
        <v>25399</v>
      </c>
      <c r="I31" s="147">
        <v>26536</v>
      </c>
      <c r="J31" s="147">
        <v>18718</v>
      </c>
      <c r="K31" s="147">
        <v>17998</v>
      </c>
      <c r="L31" s="147">
        <v>14075</v>
      </c>
      <c r="M31" s="147">
        <v>16819</v>
      </c>
      <c r="N31" s="147">
        <f t="shared" si="1"/>
        <v>257676</v>
      </c>
    </row>
    <row r="32" spans="1:18">
      <c r="A32" s="144" t="s">
        <v>51</v>
      </c>
      <c r="B32" s="145">
        <v>14714</v>
      </c>
      <c r="C32" s="145">
        <v>12940</v>
      </c>
      <c r="D32" s="146">
        <v>13586</v>
      </c>
      <c r="E32" s="147">
        <v>12968</v>
      </c>
      <c r="F32" s="147">
        <v>13690</v>
      </c>
      <c r="G32" s="147">
        <v>13506</v>
      </c>
      <c r="H32" s="147">
        <v>16203</v>
      </c>
      <c r="I32" s="147">
        <v>17616</v>
      </c>
      <c r="J32" s="147">
        <v>11054</v>
      </c>
      <c r="K32" s="147">
        <v>10270</v>
      </c>
      <c r="L32" s="147">
        <v>8449</v>
      </c>
      <c r="M32" s="147">
        <v>10056</v>
      </c>
      <c r="N32" s="147">
        <f t="shared" si="1"/>
        <v>155052</v>
      </c>
    </row>
    <row r="33" spans="1:14">
      <c r="A33" s="144" t="s">
        <v>52</v>
      </c>
      <c r="B33" s="145">
        <v>3948</v>
      </c>
      <c r="C33" s="145">
        <v>3289</v>
      </c>
      <c r="D33" s="146">
        <v>3188</v>
      </c>
      <c r="E33" s="147">
        <v>2789</v>
      </c>
      <c r="F33" s="147">
        <v>3065</v>
      </c>
      <c r="G33" s="147">
        <v>3446</v>
      </c>
      <c r="H33" s="147">
        <v>4200</v>
      </c>
      <c r="I33" s="147">
        <v>3974</v>
      </c>
      <c r="J33" s="147">
        <v>2603</v>
      </c>
      <c r="K33" s="147">
        <v>2425</v>
      </c>
      <c r="L33" s="147">
        <v>2048</v>
      </c>
      <c r="M33" s="147">
        <v>2607</v>
      </c>
      <c r="N33" s="147">
        <f t="shared" si="1"/>
        <v>37582</v>
      </c>
    </row>
    <row r="34" spans="1:14">
      <c r="A34" s="144" t="s">
        <v>53</v>
      </c>
      <c r="B34" s="145">
        <v>1927</v>
      </c>
      <c r="C34" s="145">
        <v>1687</v>
      </c>
      <c r="D34" s="146">
        <v>1602</v>
      </c>
      <c r="E34" s="147">
        <v>1419</v>
      </c>
      <c r="F34" s="147">
        <v>1587</v>
      </c>
      <c r="G34" s="147">
        <v>1571</v>
      </c>
      <c r="H34" s="147">
        <v>1768</v>
      </c>
      <c r="I34" s="147">
        <v>1980</v>
      </c>
      <c r="J34" s="147">
        <v>1596</v>
      </c>
      <c r="K34" s="147">
        <v>1350</v>
      </c>
      <c r="L34" s="147">
        <v>1057</v>
      </c>
      <c r="M34" s="147">
        <v>1284</v>
      </c>
      <c r="N34" s="147">
        <f t="shared" si="1"/>
        <v>18828</v>
      </c>
    </row>
    <row r="35" spans="1:14">
      <c r="A35" s="144" t="s">
        <v>54</v>
      </c>
      <c r="B35" s="145">
        <v>782</v>
      </c>
      <c r="C35" s="145">
        <v>947</v>
      </c>
      <c r="D35" s="146">
        <v>756</v>
      </c>
      <c r="E35" s="147">
        <v>731</v>
      </c>
      <c r="F35" s="147">
        <v>688</v>
      </c>
      <c r="G35" s="147">
        <v>706</v>
      </c>
      <c r="H35" s="147">
        <v>982</v>
      </c>
      <c r="I35" s="147">
        <v>935</v>
      </c>
      <c r="J35" s="147">
        <v>810</v>
      </c>
      <c r="K35" s="147">
        <v>698</v>
      </c>
      <c r="L35" s="147">
        <v>440</v>
      </c>
      <c r="M35" s="147">
        <v>529</v>
      </c>
      <c r="N35" s="147">
        <f t="shared" si="1"/>
        <v>9004</v>
      </c>
    </row>
    <row r="36" spans="1:14">
      <c r="A36" s="144" t="s">
        <v>55</v>
      </c>
      <c r="B36" s="145">
        <v>936</v>
      </c>
      <c r="C36" s="145">
        <v>759</v>
      </c>
      <c r="D36" s="146">
        <v>763</v>
      </c>
      <c r="E36" s="147">
        <v>661</v>
      </c>
      <c r="F36" s="147">
        <v>779</v>
      </c>
      <c r="G36" s="147">
        <v>695</v>
      </c>
      <c r="H36" s="147">
        <v>838</v>
      </c>
      <c r="I36" s="147">
        <v>1199</v>
      </c>
      <c r="J36" s="147">
        <v>697</v>
      </c>
      <c r="K36" s="147">
        <v>618</v>
      </c>
      <c r="L36" s="147">
        <v>538</v>
      </c>
      <c r="M36" s="147">
        <v>518</v>
      </c>
      <c r="N36" s="147">
        <f t="shared" si="1"/>
        <v>9001</v>
      </c>
    </row>
    <row r="37" spans="1:14">
      <c r="A37" s="144" t="s">
        <v>56</v>
      </c>
      <c r="B37" s="145">
        <v>3682</v>
      </c>
      <c r="C37" s="145">
        <v>3018</v>
      </c>
      <c r="D37" s="146">
        <v>3436</v>
      </c>
      <c r="E37" s="147">
        <v>3172</v>
      </c>
      <c r="F37" s="147">
        <v>3348</v>
      </c>
      <c r="G37" s="147">
        <v>3377</v>
      </c>
      <c r="H37" s="147">
        <v>3753</v>
      </c>
      <c r="I37" s="147">
        <v>4020</v>
      </c>
      <c r="J37" s="147">
        <v>2807</v>
      </c>
      <c r="K37" s="147">
        <v>2651</v>
      </c>
      <c r="L37" s="147">
        <v>2054</v>
      </c>
      <c r="M37" s="147">
        <v>2465</v>
      </c>
      <c r="N37" s="147">
        <f t="shared" si="1"/>
        <v>37783</v>
      </c>
    </row>
    <row r="38" spans="1:14">
      <c r="A38" s="144" t="s">
        <v>57</v>
      </c>
      <c r="B38" s="145">
        <v>5718</v>
      </c>
      <c r="C38" s="145">
        <v>5008</v>
      </c>
      <c r="D38" s="146">
        <v>5153</v>
      </c>
      <c r="E38" s="147">
        <v>5179</v>
      </c>
      <c r="F38" s="147">
        <v>5931</v>
      </c>
      <c r="G38" s="147">
        <v>5720</v>
      </c>
      <c r="H38" s="147">
        <v>5966</v>
      </c>
      <c r="I38" s="147">
        <v>6569</v>
      </c>
      <c r="J38" s="147">
        <v>4452</v>
      </c>
      <c r="K38" s="147">
        <v>4355</v>
      </c>
      <c r="L38" s="147">
        <v>3437</v>
      </c>
      <c r="M38" s="147">
        <v>3843</v>
      </c>
      <c r="N38" s="147">
        <f t="shared" si="1"/>
        <v>61331</v>
      </c>
    </row>
    <row r="39" spans="1:14">
      <c r="A39" s="144" t="s">
        <v>58</v>
      </c>
      <c r="B39" s="145">
        <v>2294</v>
      </c>
      <c r="C39" s="145">
        <v>2000</v>
      </c>
      <c r="D39" s="146">
        <v>2089</v>
      </c>
      <c r="E39" s="147">
        <v>1906</v>
      </c>
      <c r="F39" s="147">
        <v>1891</v>
      </c>
      <c r="G39" s="147">
        <v>1968</v>
      </c>
      <c r="H39" s="147">
        <v>2353</v>
      </c>
      <c r="I39" s="147">
        <v>2402</v>
      </c>
      <c r="J39" s="147">
        <v>1711</v>
      </c>
      <c r="K39" s="147">
        <v>1768</v>
      </c>
      <c r="L39" s="147">
        <v>1185</v>
      </c>
      <c r="M39" s="147">
        <v>1476</v>
      </c>
      <c r="N39" s="147">
        <f t="shared" si="1"/>
        <v>23043</v>
      </c>
    </row>
    <row r="40" spans="1:14">
      <c r="A40" s="144" t="s">
        <v>59</v>
      </c>
      <c r="B40" s="145">
        <v>1258</v>
      </c>
      <c r="C40" s="145">
        <v>1060</v>
      </c>
      <c r="D40" s="146">
        <v>960</v>
      </c>
      <c r="E40" s="147">
        <v>1114</v>
      </c>
      <c r="F40" s="147">
        <v>1069</v>
      </c>
      <c r="G40" s="147">
        <v>1069</v>
      </c>
      <c r="H40" s="147">
        <v>1242</v>
      </c>
      <c r="I40" s="147">
        <v>1201</v>
      </c>
      <c r="J40" s="147">
        <v>1062</v>
      </c>
      <c r="K40" s="147">
        <v>985</v>
      </c>
      <c r="L40" s="147">
        <v>790</v>
      </c>
      <c r="M40" s="147">
        <v>885</v>
      </c>
      <c r="N40" s="147">
        <f t="shared" si="1"/>
        <v>12695</v>
      </c>
    </row>
    <row r="41" spans="1:14">
      <c r="A41" s="144" t="s">
        <v>60</v>
      </c>
      <c r="B41" s="145">
        <v>1775</v>
      </c>
      <c r="C41" s="145">
        <v>1449</v>
      </c>
      <c r="D41" s="146">
        <v>1622</v>
      </c>
      <c r="E41" s="147">
        <v>1458</v>
      </c>
      <c r="F41" s="147">
        <v>1477</v>
      </c>
      <c r="G41" s="147">
        <v>1576</v>
      </c>
      <c r="H41" s="147">
        <v>1799</v>
      </c>
      <c r="I41" s="147">
        <v>1844</v>
      </c>
      <c r="J41" s="147">
        <v>1375</v>
      </c>
      <c r="K41" s="147">
        <v>1394</v>
      </c>
      <c r="L41" s="147">
        <v>1025</v>
      </c>
      <c r="M41" s="147">
        <v>1370</v>
      </c>
      <c r="N41" s="147">
        <f t="shared" si="1"/>
        <v>18164</v>
      </c>
    </row>
    <row r="42" spans="1:14">
      <c r="A42" s="144" t="s">
        <v>61</v>
      </c>
      <c r="B42" s="145">
        <v>2044</v>
      </c>
      <c r="C42" s="145">
        <v>1757</v>
      </c>
      <c r="D42" s="146">
        <v>1953</v>
      </c>
      <c r="E42" s="147">
        <v>1889</v>
      </c>
      <c r="F42" s="147">
        <v>1699</v>
      </c>
      <c r="G42" s="147">
        <v>1816</v>
      </c>
      <c r="H42" s="147">
        <v>1961</v>
      </c>
      <c r="I42" s="147">
        <v>2190</v>
      </c>
      <c r="J42" s="147">
        <v>1866</v>
      </c>
      <c r="K42" s="147">
        <v>1532</v>
      </c>
      <c r="L42" s="147">
        <v>1283</v>
      </c>
      <c r="M42" s="147">
        <v>1438</v>
      </c>
      <c r="N42" s="147">
        <f t="shared" si="1"/>
        <v>21428</v>
      </c>
    </row>
    <row r="43" spans="1:14">
      <c r="A43" s="144" t="s">
        <v>62</v>
      </c>
      <c r="B43" s="145">
        <v>973</v>
      </c>
      <c r="C43" s="145">
        <v>700</v>
      </c>
      <c r="D43" s="146">
        <v>796</v>
      </c>
      <c r="E43" s="147">
        <v>965</v>
      </c>
      <c r="F43" s="147">
        <v>863</v>
      </c>
      <c r="G43" s="147">
        <v>747</v>
      </c>
      <c r="H43" s="147">
        <v>874</v>
      </c>
      <c r="I43" s="147">
        <v>865</v>
      </c>
      <c r="J43" s="147">
        <v>769</v>
      </c>
      <c r="K43" s="147">
        <v>720</v>
      </c>
      <c r="L43" s="147">
        <v>538</v>
      </c>
      <c r="M43" s="147">
        <v>671</v>
      </c>
      <c r="N43" s="147">
        <f t="shared" si="1"/>
        <v>9481</v>
      </c>
    </row>
    <row r="44" spans="1:14">
      <c r="A44" s="144" t="s">
        <v>63</v>
      </c>
      <c r="B44" s="145">
        <v>12408</v>
      </c>
      <c r="C44" s="145">
        <v>11055</v>
      </c>
      <c r="D44" s="146">
        <v>11426</v>
      </c>
      <c r="E44" s="147">
        <v>10899</v>
      </c>
      <c r="F44" s="147">
        <v>10404</v>
      </c>
      <c r="G44" s="147">
        <v>10713</v>
      </c>
      <c r="H44" s="147">
        <v>13449</v>
      </c>
      <c r="I44" s="147">
        <v>13606</v>
      </c>
      <c r="J44" s="147">
        <v>9468</v>
      </c>
      <c r="K44" s="147">
        <v>9027</v>
      </c>
      <c r="L44" s="147">
        <v>7021</v>
      </c>
      <c r="M44" s="147">
        <v>7663</v>
      </c>
      <c r="N44" s="147">
        <f t="shared" si="1"/>
        <v>127139</v>
      </c>
    </row>
    <row r="45" spans="1:14">
      <c r="A45" s="144" t="s">
        <v>64</v>
      </c>
      <c r="B45" s="145">
        <v>1551</v>
      </c>
      <c r="C45" s="145">
        <v>1500</v>
      </c>
      <c r="D45" s="146">
        <v>1412</v>
      </c>
      <c r="E45" s="147">
        <v>1348</v>
      </c>
      <c r="F45" s="147">
        <v>1292</v>
      </c>
      <c r="G45" s="147">
        <v>1319</v>
      </c>
      <c r="H45" s="147">
        <v>1631</v>
      </c>
      <c r="I45" s="147">
        <v>1599</v>
      </c>
      <c r="J45" s="147">
        <v>1236</v>
      </c>
      <c r="K45" s="147">
        <v>1174</v>
      </c>
      <c r="L45" s="147">
        <v>929</v>
      </c>
      <c r="M45" s="147">
        <v>1030</v>
      </c>
      <c r="N45" s="147">
        <f t="shared" si="1"/>
        <v>16021</v>
      </c>
    </row>
    <row r="46" spans="1:14">
      <c r="A46" s="144" t="s">
        <v>65</v>
      </c>
      <c r="B46" s="145">
        <v>1925</v>
      </c>
      <c r="C46" s="145">
        <v>1707</v>
      </c>
      <c r="D46" s="146">
        <v>1677</v>
      </c>
      <c r="E46" s="147">
        <v>1753</v>
      </c>
      <c r="F46" s="147">
        <v>1786</v>
      </c>
      <c r="G46" s="147">
        <v>1664</v>
      </c>
      <c r="H46" s="147">
        <v>2391</v>
      </c>
      <c r="I46" s="147">
        <v>3159</v>
      </c>
      <c r="J46" s="147">
        <v>1760</v>
      </c>
      <c r="K46" s="147">
        <v>1611</v>
      </c>
      <c r="L46" s="147">
        <v>1150</v>
      </c>
      <c r="M46" s="147">
        <v>1353</v>
      </c>
      <c r="N46" s="147">
        <f t="shared" si="1"/>
        <v>21936</v>
      </c>
    </row>
    <row r="47" spans="1:14">
      <c r="A47" s="144" t="s">
        <v>66</v>
      </c>
      <c r="B47" s="145">
        <v>3152</v>
      </c>
      <c r="C47" s="145">
        <v>2794</v>
      </c>
      <c r="D47" s="146">
        <v>2773</v>
      </c>
      <c r="E47" s="147">
        <v>2883</v>
      </c>
      <c r="F47" s="147">
        <v>2971</v>
      </c>
      <c r="G47" s="147">
        <v>2774</v>
      </c>
      <c r="H47" s="147">
        <v>3196</v>
      </c>
      <c r="I47" s="147">
        <v>3330</v>
      </c>
      <c r="J47" s="147">
        <v>2469</v>
      </c>
      <c r="K47" s="147">
        <v>2596</v>
      </c>
      <c r="L47" s="147">
        <v>1745</v>
      </c>
      <c r="M47" s="147">
        <v>2065</v>
      </c>
      <c r="N47" s="147">
        <f t="shared" si="1"/>
        <v>32748</v>
      </c>
    </row>
    <row r="48" spans="1:14">
      <c r="A48" s="144" t="s">
        <v>67</v>
      </c>
      <c r="B48" s="145">
        <v>1830</v>
      </c>
      <c r="C48" s="145">
        <v>1565</v>
      </c>
      <c r="D48" s="146">
        <v>1591</v>
      </c>
      <c r="E48" s="147">
        <v>1700</v>
      </c>
      <c r="F48" s="147">
        <v>1430</v>
      </c>
      <c r="G48" s="147">
        <v>1594</v>
      </c>
      <c r="H48" s="147">
        <v>2178</v>
      </c>
      <c r="I48" s="147">
        <v>3063</v>
      </c>
      <c r="J48" s="147">
        <v>1492</v>
      </c>
      <c r="K48" s="147">
        <v>1482</v>
      </c>
      <c r="L48" s="147">
        <v>1034</v>
      </c>
      <c r="M48" s="147">
        <v>1210</v>
      </c>
      <c r="N48" s="147">
        <f t="shared" si="1"/>
        <v>20169</v>
      </c>
    </row>
    <row r="49" spans="1:14">
      <c r="A49" s="144" t="s">
        <v>68</v>
      </c>
      <c r="B49" s="145">
        <v>1343</v>
      </c>
      <c r="C49" s="145">
        <v>1325</v>
      </c>
      <c r="D49" s="146">
        <v>1398</v>
      </c>
      <c r="E49" s="147">
        <v>1476</v>
      </c>
      <c r="F49" s="147">
        <v>1352</v>
      </c>
      <c r="G49" s="147">
        <v>1445</v>
      </c>
      <c r="H49" s="147">
        <v>1535</v>
      </c>
      <c r="I49" s="147">
        <v>2207</v>
      </c>
      <c r="J49" s="147">
        <v>1416</v>
      </c>
      <c r="K49" s="147">
        <v>1080</v>
      </c>
      <c r="L49" s="147">
        <v>896</v>
      </c>
      <c r="M49" s="147">
        <v>920</v>
      </c>
      <c r="N49" s="147">
        <f t="shared" si="1"/>
        <v>16393</v>
      </c>
    </row>
    <row r="50" spans="1:14">
      <c r="A50" s="144" t="s">
        <v>69</v>
      </c>
      <c r="B50" s="145">
        <v>1973</v>
      </c>
      <c r="C50" s="145">
        <v>1871</v>
      </c>
      <c r="D50" s="146">
        <v>2050</v>
      </c>
      <c r="E50" s="147">
        <v>2189</v>
      </c>
      <c r="F50" s="147">
        <v>1962</v>
      </c>
      <c r="G50" s="147">
        <v>1933</v>
      </c>
      <c r="H50" s="147">
        <v>2330</v>
      </c>
      <c r="I50" s="147">
        <v>2627</v>
      </c>
      <c r="J50" s="147">
        <v>1828</v>
      </c>
      <c r="K50" s="147">
        <v>1641</v>
      </c>
      <c r="L50" s="147">
        <v>1314</v>
      </c>
      <c r="M50" s="147">
        <v>1529</v>
      </c>
      <c r="N50" s="147">
        <f t="shared" si="1"/>
        <v>23247</v>
      </c>
    </row>
    <row r="51" spans="1:14">
      <c r="A51" s="144" t="s">
        <v>70</v>
      </c>
      <c r="B51" s="145">
        <v>2685</v>
      </c>
      <c r="C51" s="145">
        <v>2508</v>
      </c>
      <c r="D51" s="146">
        <v>2709</v>
      </c>
      <c r="E51" s="147">
        <v>2636</v>
      </c>
      <c r="F51" s="147">
        <v>2651</v>
      </c>
      <c r="G51" s="147">
        <v>2497</v>
      </c>
      <c r="H51" s="147">
        <v>2773</v>
      </c>
      <c r="I51" s="147">
        <v>3259</v>
      </c>
      <c r="J51" s="147">
        <v>2763</v>
      </c>
      <c r="K51" s="147">
        <v>2688</v>
      </c>
      <c r="L51" s="147">
        <v>1998</v>
      </c>
      <c r="M51" s="147">
        <v>2112</v>
      </c>
      <c r="N51" s="147">
        <f t="shared" si="1"/>
        <v>31279</v>
      </c>
    </row>
    <row r="52" spans="1:14">
      <c r="A52" s="144" t="s">
        <v>7</v>
      </c>
      <c r="B52" s="151">
        <f>SUM(B5:B51)</f>
        <v>306896</v>
      </c>
      <c r="C52" s="151">
        <f t="shared" ref="C52:M52" si="2">SUM(C5:C51)</f>
        <v>261985</v>
      </c>
      <c r="D52" s="151">
        <f t="shared" si="2"/>
        <v>278321</v>
      </c>
      <c r="E52" s="151">
        <f t="shared" si="2"/>
        <v>267383</v>
      </c>
      <c r="F52" s="151">
        <f t="shared" si="2"/>
        <v>276467</v>
      </c>
      <c r="G52" s="151">
        <f t="shared" si="2"/>
        <v>279432</v>
      </c>
      <c r="H52" s="151">
        <f t="shared" si="2"/>
        <v>332347</v>
      </c>
      <c r="I52" s="151">
        <f t="shared" si="2"/>
        <v>338213</v>
      </c>
      <c r="J52" s="151">
        <f t="shared" si="2"/>
        <v>240735</v>
      </c>
      <c r="K52" s="151">
        <f t="shared" si="2"/>
        <v>229357</v>
      </c>
      <c r="L52" s="151">
        <f t="shared" si="2"/>
        <v>182875</v>
      </c>
      <c r="M52" s="151">
        <f t="shared" si="2"/>
        <v>216833</v>
      </c>
      <c r="N52" s="151">
        <f t="shared" ref="N52" si="3">SUM(N5:N51)</f>
        <v>3210844</v>
      </c>
    </row>
    <row r="53" spans="1:14">
      <c r="A53" s="144" t="s">
        <v>71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61">
        <v>0</v>
      </c>
      <c r="K53" s="161">
        <v>0</v>
      </c>
      <c r="L53" s="161">
        <v>0</v>
      </c>
      <c r="M53" s="161">
        <v>0</v>
      </c>
      <c r="N53" s="162">
        <f t="shared" si="1"/>
        <v>0</v>
      </c>
    </row>
    <row r="54" spans="1:14">
      <c r="A54" s="144" t="s">
        <v>4</v>
      </c>
      <c r="B54" s="151">
        <f t="shared" ref="B54:F54" si="4">B52+B53</f>
        <v>306896</v>
      </c>
      <c r="C54" s="151">
        <f t="shared" si="4"/>
        <v>261985</v>
      </c>
      <c r="D54" s="151">
        <f t="shared" si="4"/>
        <v>278321</v>
      </c>
      <c r="E54" s="151">
        <f t="shared" si="4"/>
        <v>267383</v>
      </c>
      <c r="F54" s="151">
        <f t="shared" si="4"/>
        <v>276467</v>
      </c>
      <c r="G54" s="151">
        <f t="shared" ref="G54:N54" si="5">G52+G53</f>
        <v>279432</v>
      </c>
      <c r="H54" s="151">
        <f t="shared" si="5"/>
        <v>332347</v>
      </c>
      <c r="I54" s="151">
        <f t="shared" si="5"/>
        <v>338213</v>
      </c>
      <c r="J54" s="161">
        <f t="shared" si="5"/>
        <v>240735</v>
      </c>
      <c r="K54" s="161">
        <f t="shared" si="5"/>
        <v>229357</v>
      </c>
      <c r="L54" s="161">
        <f t="shared" si="5"/>
        <v>182875</v>
      </c>
      <c r="M54" s="161">
        <f t="shared" si="5"/>
        <v>216833</v>
      </c>
      <c r="N54" s="161">
        <f t="shared" si="5"/>
        <v>3210844</v>
      </c>
    </row>
  </sheetData>
  <mergeCells count="15">
    <mergeCell ref="N2:N4"/>
    <mergeCell ref="A2:A4"/>
    <mergeCell ref="A1:N1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</mergeCells>
  <phoneticPr fontId="4"/>
  <printOptions horizontalCentered="1"/>
  <pageMargins left="0" right="0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2"/>
  <sheetViews>
    <sheetView topLeftCell="A19" workbookViewId="0">
      <selection activeCell="D51" sqref="D51:G52"/>
    </sheetView>
  </sheetViews>
  <sheetFormatPr defaultRowHeight="13.5"/>
  <cols>
    <col min="1" max="1" width="7.625" customWidth="1"/>
    <col min="2" max="5" width="12.625" customWidth="1"/>
    <col min="6" max="6" width="13.125" bestFit="1" customWidth="1"/>
    <col min="7" max="7" width="10.75" customWidth="1"/>
  </cols>
  <sheetData>
    <row r="1" spans="1:7">
      <c r="A1" s="194" t="s">
        <v>73</v>
      </c>
      <c r="B1" s="194"/>
      <c r="C1" s="194"/>
      <c r="D1" s="194"/>
      <c r="E1" s="194"/>
      <c r="F1" s="194"/>
      <c r="G1" s="194"/>
    </row>
    <row r="2" spans="1:7">
      <c r="A2" s="187" t="s">
        <v>74</v>
      </c>
      <c r="B2" s="176" t="s">
        <v>75</v>
      </c>
      <c r="C2" s="176"/>
      <c r="D2" s="176" t="s">
        <v>78</v>
      </c>
      <c r="E2" s="176"/>
      <c r="F2" s="176" t="s">
        <v>311</v>
      </c>
      <c r="G2" s="176"/>
    </row>
    <row r="3" spans="1:7">
      <c r="A3" s="187"/>
      <c r="B3" s="102" t="s">
        <v>76</v>
      </c>
      <c r="C3" s="102" t="s">
        <v>77</v>
      </c>
      <c r="D3" s="102" t="s">
        <v>76</v>
      </c>
      <c r="E3" s="102" t="s">
        <v>77</v>
      </c>
      <c r="F3" s="108" t="s">
        <v>76</v>
      </c>
      <c r="G3" s="108" t="s">
        <v>77</v>
      </c>
    </row>
    <row r="4" spans="1:7">
      <c r="A4" s="103" t="s">
        <v>24</v>
      </c>
      <c r="B4" s="99">
        <v>112212</v>
      </c>
      <c r="C4" s="104">
        <v>1.0449999999999999</v>
      </c>
      <c r="D4" s="99">
        <v>94152</v>
      </c>
      <c r="E4" s="104">
        <f>D4/B4</f>
        <v>0.83905464656186501</v>
      </c>
      <c r="F4" s="99">
        <v>88179</v>
      </c>
      <c r="G4" s="104">
        <f>F4/D4</f>
        <v>0.93656003058883508</v>
      </c>
    </row>
    <row r="5" spans="1:7">
      <c r="A5" s="103" t="s">
        <v>25</v>
      </c>
      <c r="B5" s="99">
        <v>18765</v>
      </c>
      <c r="C5" s="104">
        <v>1.1419999999999999</v>
      </c>
      <c r="D5" s="99">
        <v>14969</v>
      </c>
      <c r="E5" s="104">
        <f t="shared" ref="E5:E52" si="0">D5/B5</f>
        <v>0.79770849986677328</v>
      </c>
      <c r="F5" s="99">
        <v>13559</v>
      </c>
      <c r="G5" s="104">
        <f t="shared" ref="G5:G50" si="1">F5/D5</f>
        <v>0.90580533101743599</v>
      </c>
    </row>
    <row r="6" spans="1:7">
      <c r="A6" s="103" t="s">
        <v>26</v>
      </c>
      <c r="B6" s="99">
        <v>20756</v>
      </c>
      <c r="C6" s="104">
        <v>1.238</v>
      </c>
      <c r="D6" s="99">
        <v>16733</v>
      </c>
      <c r="E6" s="104">
        <f t="shared" si="0"/>
        <v>0.8061765272692234</v>
      </c>
      <c r="F6" s="99">
        <v>16443</v>
      </c>
      <c r="G6" s="104">
        <f t="shared" si="1"/>
        <v>0.98266897746967075</v>
      </c>
    </row>
    <row r="7" spans="1:7">
      <c r="A7" s="103" t="s">
        <v>27</v>
      </c>
      <c r="B7" s="99">
        <v>57878</v>
      </c>
      <c r="C7" s="104">
        <v>1.3029999999999999</v>
      </c>
      <c r="D7" s="99">
        <v>47404</v>
      </c>
      <c r="E7" s="104">
        <f t="shared" si="0"/>
        <v>0.81903313867099758</v>
      </c>
      <c r="F7" s="99">
        <v>43425</v>
      </c>
      <c r="G7" s="104">
        <f t="shared" si="1"/>
        <v>0.91606193570162853</v>
      </c>
    </row>
    <row r="8" spans="1:7">
      <c r="A8" s="103" t="s">
        <v>28</v>
      </c>
      <c r="B8" s="99">
        <v>16378</v>
      </c>
      <c r="C8" s="104">
        <v>1.085</v>
      </c>
      <c r="D8" s="99">
        <v>12669</v>
      </c>
      <c r="E8" s="104">
        <f t="shared" si="0"/>
        <v>0.77353767248748317</v>
      </c>
      <c r="F8" s="99">
        <v>10693</v>
      </c>
      <c r="G8" s="104">
        <f t="shared" si="1"/>
        <v>0.84402873154945146</v>
      </c>
    </row>
    <row r="9" spans="1:7">
      <c r="A9" s="103" t="s">
        <v>29</v>
      </c>
      <c r="B9" s="99">
        <v>21430</v>
      </c>
      <c r="C9" s="104">
        <v>1.091</v>
      </c>
      <c r="D9" s="99">
        <v>18776</v>
      </c>
      <c r="E9" s="104">
        <f t="shared" si="0"/>
        <v>0.87615492300513298</v>
      </c>
      <c r="F9" s="99">
        <v>17174</v>
      </c>
      <c r="G9" s="104">
        <f t="shared" si="1"/>
        <v>0.91467831273966771</v>
      </c>
    </row>
    <row r="10" spans="1:7">
      <c r="A10" s="103" t="s">
        <v>30</v>
      </c>
      <c r="B10" s="99">
        <v>42709</v>
      </c>
      <c r="C10" s="104">
        <v>1.258</v>
      </c>
      <c r="D10" s="99">
        <v>35038</v>
      </c>
      <c r="E10" s="104">
        <f t="shared" si="0"/>
        <v>0.82038914514505135</v>
      </c>
      <c r="F10" s="99">
        <v>32793</v>
      </c>
      <c r="G10" s="104">
        <f t="shared" si="1"/>
        <v>0.9359267081454421</v>
      </c>
    </row>
    <row r="11" spans="1:7">
      <c r="A11" s="103" t="s">
        <v>31</v>
      </c>
      <c r="B11" s="99">
        <v>81234</v>
      </c>
      <c r="C11" s="104">
        <v>1.008</v>
      </c>
      <c r="D11" s="99">
        <v>65964</v>
      </c>
      <c r="E11" s="104">
        <f t="shared" si="0"/>
        <v>0.81202452175197581</v>
      </c>
      <c r="F11" s="99">
        <v>63639</v>
      </c>
      <c r="G11" s="104">
        <f t="shared" si="1"/>
        <v>0.96475350191013276</v>
      </c>
    </row>
    <row r="12" spans="1:7">
      <c r="A12" s="103" t="s">
        <v>32</v>
      </c>
      <c r="B12" s="99">
        <v>52019</v>
      </c>
      <c r="C12" s="104">
        <v>1.012</v>
      </c>
      <c r="D12" s="99">
        <v>43098</v>
      </c>
      <c r="E12" s="104">
        <f t="shared" si="0"/>
        <v>0.82850496933812645</v>
      </c>
      <c r="F12" s="99">
        <v>41059</v>
      </c>
      <c r="G12" s="104">
        <f t="shared" si="1"/>
        <v>0.95268921991739752</v>
      </c>
    </row>
    <row r="13" spans="1:7">
      <c r="A13" s="103" t="s">
        <v>33</v>
      </c>
      <c r="B13" s="99">
        <v>49020</v>
      </c>
      <c r="C13" s="104">
        <v>1.0009999999999999</v>
      </c>
      <c r="D13" s="99">
        <v>41167</v>
      </c>
      <c r="E13" s="104">
        <f t="shared" si="0"/>
        <v>0.83980008159934716</v>
      </c>
      <c r="F13" s="99">
        <v>38939</v>
      </c>
      <c r="G13" s="104">
        <f t="shared" si="1"/>
        <v>0.94587898073699805</v>
      </c>
    </row>
    <row r="14" spans="1:7">
      <c r="A14" s="103" t="s">
        <v>34</v>
      </c>
      <c r="B14" s="99">
        <v>240533</v>
      </c>
      <c r="C14" s="104">
        <v>0.99299999999999999</v>
      </c>
      <c r="D14" s="99">
        <v>202547</v>
      </c>
      <c r="E14" s="104">
        <f t="shared" si="0"/>
        <v>0.84207572349739956</v>
      </c>
      <c r="F14" s="99">
        <v>198806</v>
      </c>
      <c r="G14" s="104">
        <f t="shared" si="1"/>
        <v>0.98153021274074659</v>
      </c>
    </row>
    <row r="15" spans="1:7">
      <c r="A15" s="103" t="s">
        <v>35</v>
      </c>
      <c r="B15" s="99">
        <v>218666</v>
      </c>
      <c r="C15" s="104">
        <v>0.96499999999999997</v>
      </c>
      <c r="D15" s="99">
        <v>183227</v>
      </c>
      <c r="E15" s="104">
        <f t="shared" si="0"/>
        <v>0.83793090832593997</v>
      </c>
      <c r="F15" s="99">
        <v>179625</v>
      </c>
      <c r="G15" s="104">
        <f t="shared" si="1"/>
        <v>0.9803413252413673</v>
      </c>
    </row>
    <row r="16" spans="1:7">
      <c r="A16" s="103" t="s">
        <v>36</v>
      </c>
      <c r="B16" s="99">
        <v>599251</v>
      </c>
      <c r="C16" s="104">
        <v>0.94599999999999995</v>
      </c>
      <c r="D16" s="99">
        <v>525067</v>
      </c>
      <c r="E16" s="104">
        <f t="shared" si="0"/>
        <v>0.87620546315316949</v>
      </c>
      <c r="F16" s="99">
        <v>531802</v>
      </c>
      <c r="G16" s="104">
        <f t="shared" si="1"/>
        <v>1.0128269344674108</v>
      </c>
    </row>
    <row r="17" spans="1:7">
      <c r="A17" s="103" t="s">
        <v>37</v>
      </c>
      <c r="B17" s="99">
        <v>364763</v>
      </c>
      <c r="C17" s="104">
        <v>0.95499999999999996</v>
      </c>
      <c r="D17" s="99">
        <v>310358</v>
      </c>
      <c r="E17" s="104">
        <f t="shared" si="0"/>
        <v>0.85084835907150669</v>
      </c>
      <c r="F17" s="99">
        <v>306468</v>
      </c>
      <c r="G17" s="104">
        <f t="shared" si="1"/>
        <v>0.98746608755050624</v>
      </c>
    </row>
    <row r="18" spans="1:7">
      <c r="A18" s="103" t="s">
        <v>38</v>
      </c>
      <c r="B18" s="99">
        <v>50372</v>
      </c>
      <c r="C18" s="104">
        <v>1.042</v>
      </c>
      <c r="D18" s="99">
        <v>42690</v>
      </c>
      <c r="E18" s="104">
        <f t="shared" si="0"/>
        <v>0.84749463987929807</v>
      </c>
      <c r="F18" s="99">
        <v>38313</v>
      </c>
      <c r="G18" s="104">
        <f t="shared" si="1"/>
        <v>0.8974701335207308</v>
      </c>
    </row>
    <row r="19" spans="1:7">
      <c r="A19" s="103" t="s">
        <v>39</v>
      </c>
      <c r="B19" s="99">
        <v>27736</v>
      </c>
      <c r="C19" s="104">
        <v>1.01</v>
      </c>
      <c r="D19" s="99">
        <v>23874</v>
      </c>
      <c r="E19" s="104">
        <f t="shared" si="0"/>
        <v>0.86075858090568214</v>
      </c>
      <c r="F19" s="99">
        <v>22549</v>
      </c>
      <c r="G19" s="104">
        <f t="shared" si="1"/>
        <v>0.94450029320599815</v>
      </c>
    </row>
    <row r="20" spans="1:7">
      <c r="A20" s="103" t="s">
        <v>40</v>
      </c>
      <c r="B20" s="99">
        <v>30930</v>
      </c>
      <c r="C20" s="104">
        <v>1.014</v>
      </c>
      <c r="D20" s="99">
        <v>26946</v>
      </c>
      <c r="E20" s="104">
        <f t="shared" si="0"/>
        <v>0.87119301648884573</v>
      </c>
      <c r="F20" s="99">
        <v>26338</v>
      </c>
      <c r="G20" s="104">
        <f t="shared" si="1"/>
        <v>0.97743635418986119</v>
      </c>
    </row>
    <row r="21" spans="1:7">
      <c r="A21" s="103" t="s">
        <v>41</v>
      </c>
      <c r="B21" s="99">
        <v>20828</v>
      </c>
      <c r="C21" s="104">
        <v>1.0329999999999999</v>
      </c>
      <c r="D21" s="99">
        <v>17264</v>
      </c>
      <c r="E21" s="104">
        <f t="shared" si="0"/>
        <v>0.8288841943537546</v>
      </c>
      <c r="F21" s="99">
        <v>16283</v>
      </c>
      <c r="G21" s="104">
        <f t="shared" si="1"/>
        <v>0.94317655236329934</v>
      </c>
    </row>
    <row r="22" spans="1:7">
      <c r="A22" s="103" t="s">
        <v>42</v>
      </c>
      <c r="B22" s="99">
        <v>23761</v>
      </c>
      <c r="C22" s="104">
        <v>0.996</v>
      </c>
      <c r="D22" s="99">
        <v>19481</v>
      </c>
      <c r="E22" s="104">
        <f t="shared" si="0"/>
        <v>0.81987290097218135</v>
      </c>
      <c r="F22" s="99">
        <v>17606</v>
      </c>
      <c r="G22" s="104">
        <f t="shared" si="1"/>
        <v>0.90375237410810538</v>
      </c>
    </row>
    <row r="23" spans="1:7">
      <c r="A23" s="103" t="s">
        <v>43</v>
      </c>
      <c r="B23" s="99">
        <v>50402</v>
      </c>
      <c r="C23" s="104">
        <v>0.97599999999999998</v>
      </c>
      <c r="D23" s="99">
        <v>42327</v>
      </c>
      <c r="E23" s="104">
        <f t="shared" si="0"/>
        <v>0.83978810364668066</v>
      </c>
      <c r="F23" s="99">
        <v>39743</v>
      </c>
      <c r="G23" s="104">
        <f t="shared" si="1"/>
        <v>0.93895149668060574</v>
      </c>
    </row>
    <row r="24" spans="1:7">
      <c r="A24" s="103" t="s">
        <v>44</v>
      </c>
      <c r="B24" s="99">
        <v>60109</v>
      </c>
      <c r="C24" s="104">
        <v>0.98599999999999999</v>
      </c>
      <c r="D24" s="99">
        <v>48619</v>
      </c>
      <c r="E24" s="104">
        <f t="shared" si="0"/>
        <v>0.8088472608095294</v>
      </c>
      <c r="F24" s="99">
        <v>46100</v>
      </c>
      <c r="G24" s="104">
        <f t="shared" si="1"/>
        <v>0.9481889796170222</v>
      </c>
    </row>
    <row r="25" spans="1:7">
      <c r="A25" s="103" t="s">
        <v>45</v>
      </c>
      <c r="B25" s="99">
        <v>114096</v>
      </c>
      <c r="C25" s="104">
        <v>0.98399999999999999</v>
      </c>
      <c r="D25" s="99">
        <v>91079</v>
      </c>
      <c r="E25" s="104">
        <f t="shared" si="0"/>
        <v>0.79826637217781515</v>
      </c>
      <c r="F25" s="99">
        <v>88243</v>
      </c>
      <c r="G25" s="104">
        <f t="shared" si="1"/>
        <v>0.96886219655463934</v>
      </c>
    </row>
    <row r="26" spans="1:7">
      <c r="A26" s="103" t="s">
        <v>46</v>
      </c>
      <c r="B26" s="99">
        <v>259968</v>
      </c>
      <c r="C26" s="104">
        <v>0.97599999999999998</v>
      </c>
      <c r="D26" s="99">
        <v>219408</v>
      </c>
      <c r="E26" s="104">
        <f t="shared" si="0"/>
        <v>0.84398079763663225</v>
      </c>
      <c r="F26" s="99">
        <v>214355</v>
      </c>
      <c r="G26" s="104">
        <f t="shared" si="1"/>
        <v>0.97696984613140814</v>
      </c>
    </row>
    <row r="27" spans="1:7">
      <c r="A27" s="103" t="s">
        <v>47</v>
      </c>
      <c r="B27" s="99">
        <v>54100</v>
      </c>
      <c r="C27" s="104">
        <v>1.004</v>
      </c>
      <c r="D27" s="99">
        <v>43102</v>
      </c>
      <c r="E27" s="104">
        <f t="shared" si="0"/>
        <v>0.79670979667282804</v>
      </c>
      <c r="F27" s="99">
        <v>41885</v>
      </c>
      <c r="G27" s="104">
        <f t="shared" si="1"/>
        <v>0.9717646512922834</v>
      </c>
    </row>
    <row r="28" spans="1:7">
      <c r="A28" s="103" t="s">
        <v>48</v>
      </c>
      <c r="B28" s="99">
        <v>47778</v>
      </c>
      <c r="C28" s="104">
        <v>0.98499999999999999</v>
      </c>
      <c r="D28" s="99">
        <v>41095</v>
      </c>
      <c r="E28" s="104">
        <f t="shared" si="0"/>
        <v>0.86012390640043535</v>
      </c>
      <c r="F28" s="99">
        <v>39541</v>
      </c>
      <c r="G28" s="104">
        <f t="shared" si="1"/>
        <v>0.96218518067891468</v>
      </c>
    </row>
    <row r="29" spans="1:7">
      <c r="A29" s="103" t="s">
        <v>49</v>
      </c>
      <c r="B29" s="99">
        <v>90777</v>
      </c>
      <c r="C29" s="104">
        <v>0.98599999999999999</v>
      </c>
      <c r="D29" s="99">
        <v>77640</v>
      </c>
      <c r="E29" s="104">
        <f t="shared" si="0"/>
        <v>0.85528272580058828</v>
      </c>
      <c r="F29" s="99">
        <v>77284</v>
      </c>
      <c r="G29" s="104">
        <f t="shared" si="1"/>
        <v>0.99541473467284902</v>
      </c>
    </row>
    <row r="30" spans="1:7">
      <c r="A30" s="103" t="s">
        <v>50</v>
      </c>
      <c r="B30" s="99">
        <v>304696</v>
      </c>
      <c r="C30" s="104">
        <v>0.98299999999999998</v>
      </c>
      <c r="D30" s="99">
        <v>264923</v>
      </c>
      <c r="E30" s="104">
        <f t="shared" si="0"/>
        <v>0.86946661590568963</v>
      </c>
      <c r="F30" s="99">
        <v>257676</v>
      </c>
      <c r="G30" s="104">
        <f t="shared" si="1"/>
        <v>0.97264488172034891</v>
      </c>
    </row>
    <row r="31" spans="1:7">
      <c r="A31" s="103" t="s">
        <v>51</v>
      </c>
      <c r="B31" s="99">
        <v>189637</v>
      </c>
      <c r="C31" s="104">
        <v>0.96799999999999997</v>
      </c>
      <c r="D31" s="99">
        <v>158025</v>
      </c>
      <c r="E31" s="104">
        <f t="shared" si="0"/>
        <v>0.8333025728101584</v>
      </c>
      <c r="F31" s="99">
        <v>155052</v>
      </c>
      <c r="G31" s="104">
        <f t="shared" si="1"/>
        <v>0.98118652112007598</v>
      </c>
    </row>
    <row r="32" spans="1:7">
      <c r="A32" s="103" t="s">
        <v>52</v>
      </c>
      <c r="B32" s="99">
        <v>48305</v>
      </c>
      <c r="C32" s="104">
        <v>0.97399999999999998</v>
      </c>
      <c r="D32" s="99">
        <v>38874</v>
      </c>
      <c r="E32" s="104">
        <f t="shared" si="0"/>
        <v>0.80476141186212602</v>
      </c>
      <c r="F32" s="99">
        <v>37582</v>
      </c>
      <c r="G32" s="104">
        <f t="shared" si="1"/>
        <v>0.96676441837732163</v>
      </c>
    </row>
    <row r="33" spans="1:7">
      <c r="A33" s="103" t="s">
        <v>53</v>
      </c>
      <c r="B33" s="99">
        <v>24649</v>
      </c>
      <c r="C33" s="104">
        <v>0.999</v>
      </c>
      <c r="D33" s="99">
        <v>19695</v>
      </c>
      <c r="E33" s="104">
        <f t="shared" si="0"/>
        <v>0.79901821574911758</v>
      </c>
      <c r="F33" s="99">
        <v>18828</v>
      </c>
      <c r="G33" s="104">
        <f t="shared" si="1"/>
        <v>0.95597867479055598</v>
      </c>
    </row>
    <row r="34" spans="1:7">
      <c r="A34" s="103" t="s">
        <v>54</v>
      </c>
      <c r="B34" s="99">
        <v>11607</v>
      </c>
      <c r="C34" s="104">
        <v>0.94799999999999995</v>
      </c>
      <c r="D34" s="99">
        <v>10156</v>
      </c>
      <c r="E34" s="104">
        <f t="shared" si="0"/>
        <v>0.87498923063668477</v>
      </c>
      <c r="F34" s="99">
        <v>9004</v>
      </c>
      <c r="G34" s="104">
        <f t="shared" si="1"/>
        <v>0.88656951555730601</v>
      </c>
    </row>
    <row r="35" spans="1:7">
      <c r="A35" s="103" t="s">
        <v>55</v>
      </c>
      <c r="B35" s="99">
        <v>12100</v>
      </c>
      <c r="C35" s="104">
        <v>1.01</v>
      </c>
      <c r="D35" s="99">
        <v>9582</v>
      </c>
      <c r="E35" s="104">
        <f t="shared" si="0"/>
        <v>0.79190082644628101</v>
      </c>
      <c r="F35" s="99">
        <v>9001</v>
      </c>
      <c r="G35" s="104">
        <f t="shared" si="1"/>
        <v>0.93936547693592154</v>
      </c>
    </row>
    <row r="36" spans="1:7">
      <c r="A36" s="103" t="s">
        <v>56</v>
      </c>
      <c r="B36" s="99">
        <v>45847</v>
      </c>
      <c r="C36" s="104">
        <v>0.98699999999999999</v>
      </c>
      <c r="D36" s="99">
        <v>38773</v>
      </c>
      <c r="E36" s="104">
        <f t="shared" si="0"/>
        <v>0.84570419002333852</v>
      </c>
      <c r="F36" s="99">
        <v>37783</v>
      </c>
      <c r="G36" s="104">
        <f t="shared" si="1"/>
        <v>0.97446676811183042</v>
      </c>
    </row>
    <row r="37" spans="1:7">
      <c r="A37" s="103" t="s">
        <v>57</v>
      </c>
      <c r="B37" s="99">
        <v>74825</v>
      </c>
      <c r="C37" s="104">
        <v>1.0009999999999999</v>
      </c>
      <c r="D37" s="99">
        <v>61397</v>
      </c>
      <c r="E37" s="104">
        <f t="shared" si="0"/>
        <v>0.82054126294687602</v>
      </c>
      <c r="F37" s="99">
        <v>61331</v>
      </c>
      <c r="G37" s="104">
        <f t="shared" si="1"/>
        <v>0.99892502891020729</v>
      </c>
    </row>
    <row r="38" spans="1:7">
      <c r="A38" s="103" t="s">
        <v>58</v>
      </c>
      <c r="B38" s="99">
        <v>31838</v>
      </c>
      <c r="C38" s="104">
        <v>1.0129999999999999</v>
      </c>
      <c r="D38" s="99">
        <v>25215</v>
      </c>
      <c r="E38" s="104">
        <f t="shared" si="0"/>
        <v>0.79197813933035999</v>
      </c>
      <c r="F38" s="99">
        <v>23043</v>
      </c>
      <c r="G38" s="104">
        <f t="shared" si="1"/>
        <v>0.91386079714455681</v>
      </c>
    </row>
    <row r="39" spans="1:7">
      <c r="A39" s="103" t="s">
        <v>59</v>
      </c>
      <c r="B39" s="99">
        <v>15902</v>
      </c>
      <c r="C39" s="104">
        <v>0.95399999999999996</v>
      </c>
      <c r="D39" s="99">
        <v>13153</v>
      </c>
      <c r="E39" s="104">
        <f t="shared" si="0"/>
        <v>0.8271286630612501</v>
      </c>
      <c r="F39" s="99">
        <v>12695</v>
      </c>
      <c r="G39" s="104">
        <f t="shared" si="1"/>
        <v>0.96517904660533715</v>
      </c>
    </row>
    <row r="40" spans="1:7">
      <c r="A40" s="103" t="s">
        <v>60</v>
      </c>
      <c r="B40" s="99">
        <v>22579</v>
      </c>
      <c r="C40" s="104">
        <v>1.016</v>
      </c>
      <c r="D40" s="99">
        <v>18511</v>
      </c>
      <c r="E40" s="104">
        <f t="shared" si="0"/>
        <v>0.81983258780282564</v>
      </c>
      <c r="F40" s="99">
        <v>18164</v>
      </c>
      <c r="G40" s="104">
        <f t="shared" si="1"/>
        <v>0.98125438928204856</v>
      </c>
    </row>
    <row r="41" spans="1:7">
      <c r="A41" s="103" t="s">
        <v>61</v>
      </c>
      <c r="B41" s="99">
        <v>26882</v>
      </c>
      <c r="C41" s="104">
        <v>0.96099999999999997</v>
      </c>
      <c r="D41" s="99">
        <v>21871</v>
      </c>
      <c r="E41" s="104">
        <f t="shared" si="0"/>
        <v>0.81359273863551818</v>
      </c>
      <c r="F41" s="99">
        <v>21428</v>
      </c>
      <c r="G41" s="104">
        <f t="shared" si="1"/>
        <v>0.97974486763293855</v>
      </c>
    </row>
    <row r="42" spans="1:7">
      <c r="A42" s="103" t="s">
        <v>62</v>
      </c>
      <c r="B42" s="99">
        <v>12597</v>
      </c>
      <c r="C42" s="104">
        <v>1.0049999999999999</v>
      </c>
      <c r="D42" s="99">
        <v>10102</v>
      </c>
      <c r="E42" s="104">
        <f t="shared" si="0"/>
        <v>0.80193696911963164</v>
      </c>
      <c r="F42" s="99">
        <v>9481</v>
      </c>
      <c r="G42" s="104">
        <f t="shared" si="1"/>
        <v>0.9385270243516135</v>
      </c>
    </row>
    <row r="43" spans="1:7">
      <c r="A43" s="103" t="s">
        <v>63</v>
      </c>
      <c r="B43" s="99">
        <v>167433</v>
      </c>
      <c r="C43" s="104">
        <v>1.0129999999999999</v>
      </c>
      <c r="D43" s="99">
        <v>136294</v>
      </c>
      <c r="E43" s="104">
        <f t="shared" si="0"/>
        <v>0.81402113084039585</v>
      </c>
      <c r="F43" s="99">
        <v>127139</v>
      </c>
      <c r="G43" s="104">
        <f t="shared" si="1"/>
        <v>0.93282903135868045</v>
      </c>
    </row>
    <row r="44" spans="1:7">
      <c r="A44" s="103" t="s">
        <v>64</v>
      </c>
      <c r="B44" s="99">
        <v>22225</v>
      </c>
      <c r="C44" s="104">
        <v>1.0980000000000001</v>
      </c>
      <c r="D44" s="99">
        <v>16471</v>
      </c>
      <c r="E44" s="104">
        <f t="shared" si="0"/>
        <v>0.74110236220472436</v>
      </c>
      <c r="F44" s="99">
        <v>16021</v>
      </c>
      <c r="G44" s="104">
        <f t="shared" si="1"/>
        <v>0.97267925444721026</v>
      </c>
    </row>
    <row r="45" spans="1:7">
      <c r="A45" s="103" t="s">
        <v>65</v>
      </c>
      <c r="B45" s="99">
        <v>29926</v>
      </c>
      <c r="C45" s="104">
        <v>1.042</v>
      </c>
      <c r="D45" s="99">
        <v>23321</v>
      </c>
      <c r="E45" s="104">
        <f t="shared" si="0"/>
        <v>0.77928891265120626</v>
      </c>
      <c r="F45" s="99">
        <v>21936</v>
      </c>
      <c r="G45" s="104">
        <f t="shared" si="1"/>
        <v>0.94061146606063206</v>
      </c>
    </row>
    <row r="46" spans="1:7">
      <c r="A46" s="103" t="s">
        <v>66</v>
      </c>
      <c r="B46" s="99">
        <v>42147</v>
      </c>
      <c r="C46" s="104">
        <v>1.022</v>
      </c>
      <c r="D46" s="99">
        <v>33332</v>
      </c>
      <c r="E46" s="104">
        <f t="shared" si="0"/>
        <v>0.79085106887797474</v>
      </c>
      <c r="F46" s="99">
        <v>32748</v>
      </c>
      <c r="G46" s="104">
        <f t="shared" si="1"/>
        <v>0.98247929917196686</v>
      </c>
    </row>
    <row r="47" spans="1:7">
      <c r="A47" s="103" t="s">
        <v>67</v>
      </c>
      <c r="B47" s="99">
        <v>28162</v>
      </c>
      <c r="C47" s="104">
        <v>1.032</v>
      </c>
      <c r="D47" s="99">
        <v>20688</v>
      </c>
      <c r="E47" s="104">
        <f t="shared" si="0"/>
        <v>0.73460691712236348</v>
      </c>
      <c r="F47" s="99">
        <v>20169</v>
      </c>
      <c r="G47" s="104">
        <f t="shared" si="1"/>
        <v>0.97491299303944312</v>
      </c>
    </row>
    <row r="48" spans="1:7">
      <c r="A48" s="103" t="s">
        <v>68</v>
      </c>
      <c r="B48" s="99">
        <v>20469</v>
      </c>
      <c r="C48" s="104">
        <v>1.026</v>
      </c>
      <c r="D48" s="99">
        <v>16838</v>
      </c>
      <c r="E48" s="104">
        <f t="shared" si="0"/>
        <v>0.82260980018564656</v>
      </c>
      <c r="F48" s="99">
        <v>16393</v>
      </c>
      <c r="G48" s="104">
        <f t="shared" si="1"/>
        <v>0.9735716830977551</v>
      </c>
    </row>
    <row r="49" spans="1:7">
      <c r="A49" s="103" t="s">
        <v>69</v>
      </c>
      <c r="B49" s="99">
        <v>30501</v>
      </c>
      <c r="C49" s="104">
        <v>1.04</v>
      </c>
      <c r="D49" s="99">
        <v>24441</v>
      </c>
      <c r="E49" s="104">
        <f t="shared" si="0"/>
        <v>0.80131798957411238</v>
      </c>
      <c r="F49" s="99">
        <v>23247</v>
      </c>
      <c r="G49" s="104">
        <f t="shared" si="1"/>
        <v>0.95114766171596909</v>
      </c>
    </row>
    <row r="50" spans="1:7">
      <c r="A50" s="103" t="s">
        <v>70</v>
      </c>
      <c r="B50" s="99">
        <v>35210</v>
      </c>
      <c r="C50" s="104">
        <v>1.0289999999999999</v>
      </c>
      <c r="D50" s="99">
        <v>30449</v>
      </c>
      <c r="E50" s="104">
        <f t="shared" si="0"/>
        <v>0.86478273217835844</v>
      </c>
      <c r="F50" s="99">
        <v>31279</v>
      </c>
      <c r="G50" s="104">
        <f t="shared" si="1"/>
        <v>1.0272586948668265</v>
      </c>
    </row>
    <row r="51" spans="1:7">
      <c r="A51" s="103" t="s">
        <v>71</v>
      </c>
      <c r="B51" s="105">
        <v>0</v>
      </c>
      <c r="C51" s="104">
        <v>0</v>
      </c>
      <c r="D51" s="158">
        <v>0</v>
      </c>
      <c r="E51" s="159">
        <v>0</v>
      </c>
      <c r="F51" s="158">
        <v>0</v>
      </c>
      <c r="G51" s="159">
        <v>0</v>
      </c>
    </row>
    <row r="52" spans="1:7">
      <c r="A52" s="103" t="s">
        <v>4</v>
      </c>
      <c r="B52" s="106">
        <v>3924008</v>
      </c>
      <c r="C52" s="104">
        <v>0.99099999999999999</v>
      </c>
      <c r="D52" s="160">
        <f>SUM(D4:D51)</f>
        <v>3296805</v>
      </c>
      <c r="E52" s="159">
        <f t="shared" si="0"/>
        <v>0.84016266021883745</v>
      </c>
      <c r="F52" s="160">
        <f>SUM(F4:F51)</f>
        <v>3210844</v>
      </c>
      <c r="G52" s="159">
        <f t="shared" ref="G52" si="2">F52/D52</f>
        <v>0.97392596771722928</v>
      </c>
    </row>
  </sheetData>
  <mergeCells count="5">
    <mergeCell ref="F2:G2"/>
    <mergeCell ref="A2:A3"/>
    <mergeCell ref="B2:C2"/>
    <mergeCell ref="D2:E2"/>
    <mergeCell ref="A1:G1"/>
  </mergeCells>
  <phoneticPr fontId="4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3"/>
  <sheetViews>
    <sheetView topLeftCell="A25" workbookViewId="0">
      <selection activeCell="B52" sqref="B52:J53"/>
    </sheetView>
  </sheetViews>
  <sheetFormatPr defaultRowHeight="13.5"/>
  <cols>
    <col min="1" max="9" width="8.625" style="2" customWidth="1"/>
    <col min="10" max="11" width="10.625" style="2" customWidth="1"/>
    <col min="12" max="12" width="6.625" style="2" customWidth="1"/>
    <col min="13" max="16384" width="9" style="2"/>
  </cols>
  <sheetData>
    <row r="1" spans="1:12">
      <c r="A1" s="195" t="s">
        <v>84</v>
      </c>
      <c r="B1" s="195"/>
      <c r="C1" s="195"/>
      <c r="D1" s="195"/>
      <c r="E1" s="195"/>
      <c r="F1" s="195"/>
      <c r="G1" s="195"/>
      <c r="H1" s="195"/>
      <c r="I1" s="195"/>
      <c r="J1" s="195"/>
      <c r="K1" s="18"/>
      <c r="L1" s="18"/>
    </row>
    <row r="2" spans="1:12">
      <c r="A2" s="198" t="s">
        <v>310</v>
      </c>
      <c r="B2" s="200" t="s">
        <v>11</v>
      </c>
      <c r="C2" s="200" t="s">
        <v>12</v>
      </c>
      <c r="D2" s="200" t="s">
        <v>13</v>
      </c>
      <c r="E2" s="200" t="s">
        <v>14</v>
      </c>
      <c r="F2" s="200" t="s">
        <v>15</v>
      </c>
      <c r="G2" s="200" t="s">
        <v>20</v>
      </c>
      <c r="H2" s="196" t="s">
        <v>151</v>
      </c>
      <c r="I2" s="196" t="s">
        <v>152</v>
      </c>
      <c r="J2" s="200" t="s">
        <v>81</v>
      </c>
      <c r="K2" s="19"/>
      <c r="L2" s="19"/>
    </row>
    <row r="3" spans="1:12">
      <c r="A3" s="199"/>
      <c r="B3" s="200"/>
      <c r="C3" s="200"/>
      <c r="D3" s="200"/>
      <c r="E3" s="200"/>
      <c r="F3" s="200"/>
      <c r="G3" s="200"/>
      <c r="H3" s="197"/>
      <c r="I3" s="197"/>
      <c r="J3" s="200"/>
      <c r="K3" s="19"/>
      <c r="L3" s="19"/>
    </row>
    <row r="4" spans="1:12">
      <c r="A4" s="6" t="s">
        <v>150</v>
      </c>
      <c r="B4" s="7">
        <v>15484</v>
      </c>
      <c r="C4" s="8">
        <v>19904</v>
      </c>
      <c r="D4" s="8">
        <v>15555</v>
      </c>
      <c r="E4" s="9">
        <v>11470</v>
      </c>
      <c r="F4" s="9">
        <v>11301</v>
      </c>
      <c r="G4" s="9">
        <v>10282</v>
      </c>
      <c r="H4" s="10">
        <v>3448</v>
      </c>
      <c r="I4" s="9">
        <v>735</v>
      </c>
      <c r="J4" s="1">
        <f>SUM(B4:I4)</f>
        <v>88179</v>
      </c>
      <c r="K4" s="20"/>
      <c r="L4" s="20"/>
    </row>
    <row r="5" spans="1:12">
      <c r="A5" s="6" t="s">
        <v>25</v>
      </c>
      <c r="B5" s="7">
        <v>2567</v>
      </c>
      <c r="C5" s="8">
        <v>2938</v>
      </c>
      <c r="D5" s="8">
        <v>2250</v>
      </c>
      <c r="E5" s="9">
        <v>1675</v>
      </c>
      <c r="F5" s="9">
        <v>1899</v>
      </c>
      <c r="G5" s="9">
        <v>1598</v>
      </c>
      <c r="H5" s="9">
        <v>538</v>
      </c>
      <c r="I5" s="9">
        <v>94</v>
      </c>
      <c r="J5" s="1">
        <f t="shared" ref="J5:J51" si="0">SUM(B5:I5)</f>
        <v>13559</v>
      </c>
      <c r="K5" s="20"/>
      <c r="L5" s="20"/>
    </row>
    <row r="6" spans="1:12">
      <c r="A6" s="6" t="s">
        <v>26</v>
      </c>
      <c r="B6" s="7">
        <v>3346</v>
      </c>
      <c r="C6" s="8">
        <v>3331</v>
      </c>
      <c r="D6" s="8">
        <v>2687</v>
      </c>
      <c r="E6" s="9">
        <v>1973</v>
      </c>
      <c r="F6" s="9">
        <v>2264</v>
      </c>
      <c r="G6" s="9">
        <v>2087</v>
      </c>
      <c r="H6" s="9">
        <v>646</v>
      </c>
      <c r="I6" s="9">
        <v>109</v>
      </c>
      <c r="J6" s="1">
        <f t="shared" si="0"/>
        <v>16443</v>
      </c>
      <c r="K6" s="20"/>
      <c r="L6" s="20"/>
    </row>
    <row r="7" spans="1:12">
      <c r="A7" s="6" t="s">
        <v>27</v>
      </c>
      <c r="B7" s="7">
        <v>8582</v>
      </c>
      <c r="C7" s="8">
        <v>11089</v>
      </c>
      <c r="D7" s="8">
        <v>7753</v>
      </c>
      <c r="E7" s="9">
        <v>5201</v>
      </c>
      <c r="F7" s="9">
        <v>5089</v>
      </c>
      <c r="G7" s="9">
        <v>4190</v>
      </c>
      <c r="H7" s="9">
        <v>1281</v>
      </c>
      <c r="I7" s="9">
        <v>240</v>
      </c>
      <c r="J7" s="1">
        <f t="shared" si="0"/>
        <v>43425</v>
      </c>
      <c r="K7" s="20"/>
      <c r="L7" s="20"/>
    </row>
    <row r="8" spans="1:12">
      <c r="A8" s="6" t="s">
        <v>28</v>
      </c>
      <c r="B8" s="7">
        <v>1744</v>
      </c>
      <c r="C8" s="8">
        <v>2300</v>
      </c>
      <c r="D8" s="8">
        <v>1773</v>
      </c>
      <c r="E8" s="9">
        <v>1300</v>
      </c>
      <c r="F8" s="9">
        <v>1625</v>
      </c>
      <c r="G8" s="9">
        <v>1475</v>
      </c>
      <c r="H8" s="9">
        <v>404</v>
      </c>
      <c r="I8" s="9">
        <v>72</v>
      </c>
      <c r="J8" s="1">
        <f t="shared" si="0"/>
        <v>10693</v>
      </c>
      <c r="K8" s="20"/>
      <c r="L8" s="20"/>
    </row>
    <row r="9" spans="1:12">
      <c r="A9" s="6" t="s">
        <v>29</v>
      </c>
      <c r="B9" s="7">
        <v>4566</v>
      </c>
      <c r="C9" s="8">
        <v>3604</v>
      </c>
      <c r="D9" s="8">
        <v>2556</v>
      </c>
      <c r="E9" s="9">
        <v>1782</v>
      </c>
      <c r="F9" s="9">
        <v>2114</v>
      </c>
      <c r="G9" s="9">
        <v>1943</v>
      </c>
      <c r="H9" s="9">
        <v>516</v>
      </c>
      <c r="I9" s="9">
        <v>93</v>
      </c>
      <c r="J9" s="1">
        <f t="shared" si="0"/>
        <v>17174</v>
      </c>
      <c r="K9" s="20"/>
      <c r="L9" s="20"/>
    </row>
    <row r="10" spans="1:12">
      <c r="A10" s="6" t="s">
        <v>30</v>
      </c>
      <c r="B10" s="7">
        <v>7329</v>
      </c>
      <c r="C10" s="8">
        <v>6972</v>
      </c>
      <c r="D10" s="8">
        <v>4950</v>
      </c>
      <c r="E10" s="9">
        <v>3763</v>
      </c>
      <c r="F10" s="9">
        <v>4401</v>
      </c>
      <c r="G10" s="9">
        <v>3921</v>
      </c>
      <c r="H10" s="9">
        <v>1230</v>
      </c>
      <c r="I10" s="9">
        <v>227</v>
      </c>
      <c r="J10" s="1">
        <f t="shared" si="0"/>
        <v>32793</v>
      </c>
      <c r="K10" s="20"/>
      <c r="L10" s="20"/>
    </row>
    <row r="11" spans="1:12">
      <c r="A11" s="6" t="s">
        <v>31</v>
      </c>
      <c r="B11" s="7">
        <v>15638</v>
      </c>
      <c r="C11" s="8">
        <v>14397</v>
      </c>
      <c r="D11" s="8">
        <v>10279</v>
      </c>
      <c r="E11" s="9">
        <v>7715</v>
      </c>
      <c r="F11" s="9">
        <v>6968</v>
      </c>
      <c r="G11" s="9">
        <v>6415</v>
      </c>
      <c r="H11" s="9">
        <v>1937</v>
      </c>
      <c r="I11" s="9">
        <v>290</v>
      </c>
      <c r="J11" s="1">
        <f t="shared" si="0"/>
        <v>63639</v>
      </c>
      <c r="K11" s="20"/>
      <c r="L11" s="20"/>
    </row>
    <row r="12" spans="1:12">
      <c r="A12" s="6" t="s">
        <v>32</v>
      </c>
      <c r="B12" s="7">
        <v>8589</v>
      </c>
      <c r="C12" s="8">
        <v>9389</v>
      </c>
      <c r="D12" s="8">
        <v>7244</v>
      </c>
      <c r="E12" s="9">
        <v>5432</v>
      </c>
      <c r="F12" s="9">
        <v>4886</v>
      </c>
      <c r="G12" s="9">
        <v>4085</v>
      </c>
      <c r="H12" s="9">
        <v>1202</v>
      </c>
      <c r="I12" s="9">
        <v>232</v>
      </c>
      <c r="J12" s="1">
        <f t="shared" si="0"/>
        <v>41059</v>
      </c>
      <c r="K12" s="20"/>
      <c r="L12" s="20"/>
    </row>
    <row r="13" spans="1:12">
      <c r="A13" s="6" t="s">
        <v>33</v>
      </c>
      <c r="B13" s="7">
        <v>8853</v>
      </c>
      <c r="C13" s="8">
        <v>9284</v>
      </c>
      <c r="D13" s="8">
        <v>6368</v>
      </c>
      <c r="E13" s="9">
        <v>4879</v>
      </c>
      <c r="F13" s="9">
        <v>4286</v>
      </c>
      <c r="G13" s="9">
        <v>3831</v>
      </c>
      <c r="H13" s="9">
        <v>1248</v>
      </c>
      <c r="I13" s="9">
        <v>190</v>
      </c>
      <c r="J13" s="1">
        <f t="shared" si="0"/>
        <v>38939</v>
      </c>
      <c r="K13" s="20"/>
      <c r="L13" s="20"/>
    </row>
    <row r="14" spans="1:12">
      <c r="A14" s="6" t="s">
        <v>34</v>
      </c>
      <c r="B14" s="11">
        <v>48093</v>
      </c>
      <c r="C14" s="8">
        <v>45440</v>
      </c>
      <c r="D14" s="8">
        <v>33866</v>
      </c>
      <c r="E14" s="9">
        <v>26006</v>
      </c>
      <c r="F14" s="9">
        <v>20588</v>
      </c>
      <c r="G14" s="9">
        <v>17619</v>
      </c>
      <c r="H14" s="9">
        <v>6309</v>
      </c>
      <c r="I14" s="9">
        <v>885</v>
      </c>
      <c r="J14" s="1">
        <f t="shared" si="0"/>
        <v>198806</v>
      </c>
      <c r="K14" s="20"/>
      <c r="L14" s="20"/>
    </row>
    <row r="15" spans="1:12">
      <c r="A15" s="6" t="s">
        <v>35</v>
      </c>
      <c r="B15" s="10">
        <v>43221</v>
      </c>
      <c r="C15" s="10">
        <v>39071</v>
      </c>
      <c r="D15" s="10">
        <v>31663</v>
      </c>
      <c r="E15" s="10">
        <v>24114</v>
      </c>
      <c r="F15" s="10">
        <v>18368</v>
      </c>
      <c r="G15" s="10">
        <v>16351</v>
      </c>
      <c r="H15" s="10">
        <v>5937</v>
      </c>
      <c r="I15" s="10">
        <v>900</v>
      </c>
      <c r="J15" s="1">
        <f t="shared" si="0"/>
        <v>179625</v>
      </c>
      <c r="K15" s="20"/>
      <c r="L15" s="20"/>
    </row>
    <row r="16" spans="1:12">
      <c r="A16" s="6" t="s">
        <v>36</v>
      </c>
      <c r="B16" s="10">
        <v>124216</v>
      </c>
      <c r="C16" s="10">
        <v>121588</v>
      </c>
      <c r="D16" s="10">
        <v>118604</v>
      </c>
      <c r="E16" s="10">
        <v>71947</v>
      </c>
      <c r="F16" s="10">
        <v>45014</v>
      </c>
      <c r="G16" s="10">
        <v>32992</v>
      </c>
      <c r="H16" s="10">
        <v>13984</v>
      </c>
      <c r="I16" s="10">
        <v>3457</v>
      </c>
      <c r="J16" s="1">
        <f t="shared" si="0"/>
        <v>531802</v>
      </c>
      <c r="K16" s="20"/>
      <c r="L16" s="20"/>
    </row>
    <row r="17" spans="1:12" s="127" customFormat="1">
      <c r="A17" s="121" t="s">
        <v>37</v>
      </c>
      <c r="B17" s="123">
        <v>72986</v>
      </c>
      <c r="C17" s="123">
        <v>66645</v>
      </c>
      <c r="D17" s="123">
        <v>57107</v>
      </c>
      <c r="E17" s="123">
        <v>43398</v>
      </c>
      <c r="F17" s="123">
        <v>30943</v>
      </c>
      <c r="G17" s="123">
        <v>23976</v>
      </c>
      <c r="H17" s="123">
        <v>9509</v>
      </c>
      <c r="I17" s="123">
        <v>1904</v>
      </c>
      <c r="J17" s="1">
        <f t="shared" si="0"/>
        <v>306468</v>
      </c>
      <c r="K17" s="126"/>
      <c r="L17" s="126"/>
    </row>
    <row r="18" spans="1:12">
      <c r="A18" s="6" t="s">
        <v>38</v>
      </c>
      <c r="B18" s="7">
        <v>9770</v>
      </c>
      <c r="C18" s="8">
        <v>8872</v>
      </c>
      <c r="D18" s="8">
        <v>5914</v>
      </c>
      <c r="E18" s="9">
        <v>4182</v>
      </c>
      <c r="F18" s="9">
        <v>4164</v>
      </c>
      <c r="G18" s="9">
        <v>4025</v>
      </c>
      <c r="H18" s="9">
        <v>1187</v>
      </c>
      <c r="I18" s="9">
        <v>199</v>
      </c>
      <c r="J18" s="1">
        <f t="shared" si="0"/>
        <v>38313</v>
      </c>
      <c r="K18" s="20"/>
      <c r="L18" s="20"/>
    </row>
    <row r="19" spans="1:12">
      <c r="A19" s="6" t="s">
        <v>39</v>
      </c>
      <c r="B19" s="7">
        <v>4571</v>
      </c>
      <c r="C19" s="8">
        <v>5064</v>
      </c>
      <c r="D19" s="8">
        <v>3764</v>
      </c>
      <c r="E19" s="9">
        <v>2830</v>
      </c>
      <c r="F19" s="9">
        <v>2797</v>
      </c>
      <c r="G19" s="9">
        <v>2522</v>
      </c>
      <c r="H19" s="9">
        <v>846</v>
      </c>
      <c r="I19" s="9">
        <v>155</v>
      </c>
      <c r="J19" s="1">
        <f t="shared" si="0"/>
        <v>22549</v>
      </c>
      <c r="K19" s="20"/>
      <c r="L19" s="20"/>
    </row>
    <row r="20" spans="1:12">
      <c r="A20" s="6" t="s">
        <v>40</v>
      </c>
      <c r="B20" s="7">
        <v>5553</v>
      </c>
      <c r="C20" s="8">
        <v>6463</v>
      </c>
      <c r="D20" s="8">
        <v>4386</v>
      </c>
      <c r="E20" s="9">
        <v>3215</v>
      </c>
      <c r="F20" s="9">
        <v>3072</v>
      </c>
      <c r="G20" s="9">
        <v>2666</v>
      </c>
      <c r="H20" s="9">
        <v>870</v>
      </c>
      <c r="I20" s="9">
        <v>113</v>
      </c>
      <c r="J20" s="1">
        <f t="shared" si="0"/>
        <v>26338</v>
      </c>
      <c r="K20" s="20"/>
      <c r="L20" s="20"/>
    </row>
    <row r="21" spans="1:12">
      <c r="A21" s="6" t="s">
        <v>41</v>
      </c>
      <c r="B21" s="7">
        <v>3124</v>
      </c>
      <c r="C21" s="8">
        <v>4141</v>
      </c>
      <c r="D21" s="8">
        <v>2652</v>
      </c>
      <c r="E21" s="9">
        <v>2071</v>
      </c>
      <c r="F21" s="9">
        <v>2010</v>
      </c>
      <c r="G21" s="9">
        <v>1606</v>
      </c>
      <c r="H21" s="9">
        <v>566</v>
      </c>
      <c r="I21" s="9">
        <v>113</v>
      </c>
      <c r="J21" s="1">
        <f t="shared" si="0"/>
        <v>16283</v>
      </c>
      <c r="K21" s="20"/>
      <c r="L21" s="20"/>
    </row>
    <row r="22" spans="1:12">
      <c r="A22" s="6" t="s">
        <v>42</v>
      </c>
      <c r="B22" s="7">
        <v>3771</v>
      </c>
      <c r="C22" s="8">
        <v>4223</v>
      </c>
      <c r="D22" s="8">
        <v>2744</v>
      </c>
      <c r="E22" s="9">
        <v>2119</v>
      </c>
      <c r="F22" s="9">
        <v>2118</v>
      </c>
      <c r="G22" s="9">
        <v>1893</v>
      </c>
      <c r="H22" s="9">
        <v>599</v>
      </c>
      <c r="I22" s="9">
        <v>139</v>
      </c>
      <c r="J22" s="1">
        <f t="shared" si="0"/>
        <v>17606</v>
      </c>
      <c r="K22" s="20"/>
      <c r="L22" s="20"/>
    </row>
    <row r="23" spans="1:12">
      <c r="A23" s="6" t="s">
        <v>43</v>
      </c>
      <c r="B23" s="7">
        <v>8227</v>
      </c>
      <c r="C23" s="8">
        <v>8622</v>
      </c>
      <c r="D23" s="8">
        <v>6682</v>
      </c>
      <c r="E23" s="9">
        <v>4848</v>
      </c>
      <c r="F23" s="9">
        <v>4738</v>
      </c>
      <c r="G23" s="9">
        <v>4686</v>
      </c>
      <c r="H23" s="9">
        <v>1634</v>
      </c>
      <c r="I23" s="9">
        <v>306</v>
      </c>
      <c r="J23" s="1">
        <f t="shared" si="0"/>
        <v>39743</v>
      </c>
      <c r="K23" s="20"/>
      <c r="L23" s="20"/>
    </row>
    <row r="24" spans="1:12">
      <c r="A24" s="6" t="s">
        <v>44</v>
      </c>
      <c r="B24" s="7">
        <v>9998</v>
      </c>
      <c r="C24" s="8">
        <v>11384</v>
      </c>
      <c r="D24" s="8">
        <v>7350</v>
      </c>
      <c r="E24" s="9">
        <v>5635</v>
      </c>
      <c r="F24" s="9">
        <v>5471</v>
      </c>
      <c r="G24" s="9">
        <v>4495</v>
      </c>
      <c r="H24" s="9">
        <v>1498</v>
      </c>
      <c r="I24" s="9">
        <v>269</v>
      </c>
      <c r="J24" s="1">
        <f t="shared" si="0"/>
        <v>46100</v>
      </c>
      <c r="K24" s="20"/>
      <c r="L24" s="20"/>
    </row>
    <row r="25" spans="1:12">
      <c r="A25" s="6" t="s">
        <v>45</v>
      </c>
      <c r="B25" s="7">
        <v>21412</v>
      </c>
      <c r="C25" s="8">
        <v>18821</v>
      </c>
      <c r="D25" s="8">
        <v>14721</v>
      </c>
      <c r="E25" s="9">
        <v>11349</v>
      </c>
      <c r="F25" s="9">
        <v>9778</v>
      </c>
      <c r="G25" s="9">
        <v>8502</v>
      </c>
      <c r="H25" s="9">
        <v>3095</v>
      </c>
      <c r="I25" s="9">
        <v>565</v>
      </c>
      <c r="J25" s="1">
        <f t="shared" si="0"/>
        <v>88243</v>
      </c>
      <c r="K25" s="20"/>
      <c r="L25" s="20"/>
    </row>
    <row r="26" spans="1:12" s="127" customFormat="1">
      <c r="A26" s="121" t="s">
        <v>46</v>
      </c>
      <c r="B26" s="122">
        <v>49740</v>
      </c>
      <c r="C26" s="124">
        <v>51287</v>
      </c>
      <c r="D26" s="124">
        <v>39646</v>
      </c>
      <c r="E26" s="125">
        <v>29550</v>
      </c>
      <c r="F26" s="125">
        <v>21436</v>
      </c>
      <c r="G26" s="125">
        <v>15992</v>
      </c>
      <c r="H26" s="125">
        <v>5694</v>
      </c>
      <c r="I26" s="125">
        <v>1010</v>
      </c>
      <c r="J26" s="1">
        <f t="shared" si="0"/>
        <v>214355</v>
      </c>
      <c r="K26" s="126"/>
      <c r="L26" s="126"/>
    </row>
    <row r="27" spans="1:12">
      <c r="A27" s="6" t="s">
        <v>47</v>
      </c>
      <c r="B27" s="7">
        <v>8524</v>
      </c>
      <c r="C27" s="10">
        <v>10210</v>
      </c>
      <c r="D27" s="8">
        <v>7118</v>
      </c>
      <c r="E27" s="9">
        <v>5545</v>
      </c>
      <c r="F27" s="10">
        <v>4831</v>
      </c>
      <c r="G27" s="9">
        <v>4011</v>
      </c>
      <c r="H27" s="9">
        <v>1416</v>
      </c>
      <c r="I27" s="9">
        <v>230</v>
      </c>
      <c r="J27" s="1">
        <f t="shared" si="0"/>
        <v>41885</v>
      </c>
      <c r="K27" s="20"/>
      <c r="L27" s="20"/>
    </row>
    <row r="28" spans="1:12">
      <c r="A28" s="6" t="s">
        <v>48</v>
      </c>
      <c r="B28" s="7">
        <v>10512</v>
      </c>
      <c r="C28" s="10">
        <v>9380</v>
      </c>
      <c r="D28" s="8">
        <v>6422</v>
      </c>
      <c r="E28" s="9">
        <v>4846</v>
      </c>
      <c r="F28" s="10">
        <v>4008</v>
      </c>
      <c r="G28" s="9">
        <v>3240</v>
      </c>
      <c r="H28" s="9">
        <v>972</v>
      </c>
      <c r="I28" s="9">
        <v>161</v>
      </c>
      <c r="J28" s="1">
        <f t="shared" si="0"/>
        <v>39541</v>
      </c>
      <c r="K28" s="20"/>
      <c r="L28" s="20"/>
    </row>
    <row r="29" spans="1:12">
      <c r="A29" s="6" t="s">
        <v>49</v>
      </c>
      <c r="B29" s="7">
        <v>20012</v>
      </c>
      <c r="C29" s="10">
        <v>19888</v>
      </c>
      <c r="D29" s="8">
        <v>12514</v>
      </c>
      <c r="E29" s="9">
        <v>9180</v>
      </c>
      <c r="F29" s="10">
        <v>6788</v>
      </c>
      <c r="G29" s="9">
        <v>6093</v>
      </c>
      <c r="H29" s="9">
        <v>2364</v>
      </c>
      <c r="I29" s="9">
        <v>445</v>
      </c>
      <c r="J29" s="1">
        <f t="shared" si="0"/>
        <v>77284</v>
      </c>
      <c r="K29" s="20"/>
      <c r="L29" s="20"/>
    </row>
    <row r="30" spans="1:12" s="127" customFormat="1">
      <c r="A30" s="121" t="s">
        <v>50</v>
      </c>
      <c r="B30" s="122">
        <v>65103</v>
      </c>
      <c r="C30" s="123">
        <v>59990</v>
      </c>
      <c r="D30" s="124">
        <v>45014</v>
      </c>
      <c r="E30" s="125">
        <v>34850</v>
      </c>
      <c r="F30" s="123">
        <v>24185</v>
      </c>
      <c r="G30" s="125">
        <v>19284</v>
      </c>
      <c r="H30" s="125">
        <v>7802</v>
      </c>
      <c r="I30" s="125">
        <v>1448</v>
      </c>
      <c r="J30" s="1">
        <f t="shared" si="0"/>
        <v>257676</v>
      </c>
      <c r="K30" s="126"/>
      <c r="L30" s="126"/>
    </row>
    <row r="31" spans="1:12">
      <c r="A31" s="6" t="s">
        <v>51</v>
      </c>
      <c r="B31" s="10">
        <v>38494</v>
      </c>
      <c r="C31" s="10">
        <v>35141</v>
      </c>
      <c r="D31" s="10">
        <v>25293</v>
      </c>
      <c r="E31" s="10">
        <v>20228</v>
      </c>
      <c r="F31" s="10">
        <v>16444</v>
      </c>
      <c r="G31" s="10">
        <v>13336</v>
      </c>
      <c r="H31" s="10">
        <v>5036</v>
      </c>
      <c r="I31" s="10">
        <v>1080</v>
      </c>
      <c r="J31" s="1">
        <f t="shared" si="0"/>
        <v>155052</v>
      </c>
      <c r="K31" s="20"/>
      <c r="L31" s="20"/>
    </row>
    <row r="32" spans="1:12">
      <c r="A32" s="6" t="s">
        <v>52</v>
      </c>
      <c r="B32" s="7">
        <v>8552</v>
      </c>
      <c r="C32" s="10">
        <v>8795</v>
      </c>
      <c r="D32" s="10">
        <v>5720</v>
      </c>
      <c r="E32" s="9">
        <v>4753</v>
      </c>
      <c r="F32" s="10">
        <v>4186</v>
      </c>
      <c r="G32" s="9">
        <v>3825</v>
      </c>
      <c r="H32" s="9">
        <v>1483</v>
      </c>
      <c r="I32" s="9">
        <v>268</v>
      </c>
      <c r="J32" s="1">
        <f t="shared" si="0"/>
        <v>37582</v>
      </c>
      <c r="K32" s="20"/>
      <c r="L32" s="20"/>
    </row>
    <row r="33" spans="1:12">
      <c r="A33" s="6" t="s">
        <v>53</v>
      </c>
      <c r="B33" s="7">
        <v>4140</v>
      </c>
      <c r="C33" s="10">
        <v>4355</v>
      </c>
      <c r="D33" s="8">
        <v>2779</v>
      </c>
      <c r="E33" s="9">
        <v>2268</v>
      </c>
      <c r="F33" s="10">
        <v>2474</v>
      </c>
      <c r="G33" s="9">
        <v>1996</v>
      </c>
      <c r="H33" s="9">
        <v>676</v>
      </c>
      <c r="I33" s="9">
        <v>140</v>
      </c>
      <c r="J33" s="1">
        <f t="shared" si="0"/>
        <v>18828</v>
      </c>
      <c r="K33" s="20"/>
      <c r="L33" s="20"/>
    </row>
    <row r="34" spans="1:12">
      <c r="A34" s="6" t="s">
        <v>54</v>
      </c>
      <c r="B34" s="7">
        <v>2009</v>
      </c>
      <c r="C34" s="10">
        <v>1997</v>
      </c>
      <c r="D34" s="8">
        <v>1469</v>
      </c>
      <c r="E34" s="9">
        <v>1094</v>
      </c>
      <c r="F34" s="10">
        <v>1070</v>
      </c>
      <c r="G34" s="9">
        <v>1004</v>
      </c>
      <c r="H34" s="9">
        <v>307</v>
      </c>
      <c r="I34" s="9">
        <v>54</v>
      </c>
      <c r="J34" s="1">
        <f t="shared" si="0"/>
        <v>9004</v>
      </c>
      <c r="K34" s="20"/>
      <c r="L34" s="20"/>
    </row>
    <row r="35" spans="1:12">
      <c r="A35" s="6" t="s">
        <v>55</v>
      </c>
      <c r="B35" s="7">
        <v>1809</v>
      </c>
      <c r="C35" s="10">
        <v>2137</v>
      </c>
      <c r="D35" s="8">
        <v>1394</v>
      </c>
      <c r="E35" s="9">
        <v>1034</v>
      </c>
      <c r="F35" s="10">
        <v>1159</v>
      </c>
      <c r="G35" s="9">
        <v>1064</v>
      </c>
      <c r="H35" s="9">
        <v>320</v>
      </c>
      <c r="I35" s="9">
        <v>84</v>
      </c>
      <c r="J35" s="1">
        <f t="shared" si="0"/>
        <v>9001</v>
      </c>
      <c r="K35" s="20"/>
      <c r="L35" s="20"/>
    </row>
    <row r="36" spans="1:12">
      <c r="A36" s="6" t="s">
        <v>56</v>
      </c>
      <c r="B36" s="7">
        <v>7846</v>
      </c>
      <c r="C36" s="10">
        <v>9759</v>
      </c>
      <c r="D36" s="8">
        <v>6195</v>
      </c>
      <c r="E36" s="9">
        <v>4661</v>
      </c>
      <c r="F36" s="10">
        <v>4235</v>
      </c>
      <c r="G36" s="9">
        <v>3562</v>
      </c>
      <c r="H36" s="9">
        <v>1266</v>
      </c>
      <c r="I36" s="9">
        <v>259</v>
      </c>
      <c r="J36" s="1">
        <f t="shared" si="0"/>
        <v>37783</v>
      </c>
      <c r="K36" s="20"/>
      <c r="L36" s="20"/>
    </row>
    <row r="37" spans="1:12">
      <c r="A37" s="6" t="s">
        <v>57</v>
      </c>
      <c r="B37" s="7">
        <v>14552</v>
      </c>
      <c r="C37" s="10">
        <v>13908</v>
      </c>
      <c r="D37" s="8">
        <v>10100</v>
      </c>
      <c r="E37" s="9">
        <v>7727</v>
      </c>
      <c r="F37" s="10">
        <v>6768</v>
      </c>
      <c r="G37" s="9">
        <v>5774</v>
      </c>
      <c r="H37" s="9">
        <v>2047</v>
      </c>
      <c r="I37" s="9">
        <v>455</v>
      </c>
      <c r="J37" s="1">
        <f t="shared" si="0"/>
        <v>61331</v>
      </c>
      <c r="K37" s="20"/>
      <c r="L37" s="20"/>
    </row>
    <row r="38" spans="1:12">
      <c r="A38" s="6" t="s">
        <v>58</v>
      </c>
      <c r="B38" s="7">
        <v>4392</v>
      </c>
      <c r="C38" s="10">
        <v>5262</v>
      </c>
      <c r="D38" s="8">
        <v>3640</v>
      </c>
      <c r="E38" s="9">
        <v>2793</v>
      </c>
      <c r="F38" s="10">
        <v>2810</v>
      </c>
      <c r="G38" s="9">
        <v>2858</v>
      </c>
      <c r="H38" s="9">
        <v>1046</v>
      </c>
      <c r="I38" s="9">
        <v>242</v>
      </c>
      <c r="J38" s="1">
        <f t="shared" si="0"/>
        <v>23043</v>
      </c>
      <c r="K38" s="20"/>
      <c r="L38" s="20"/>
    </row>
    <row r="39" spans="1:12">
      <c r="A39" s="6" t="s">
        <v>59</v>
      </c>
      <c r="B39" s="7">
        <v>2356</v>
      </c>
      <c r="C39" s="10">
        <v>3108</v>
      </c>
      <c r="D39" s="8">
        <v>2128</v>
      </c>
      <c r="E39" s="9">
        <v>1534</v>
      </c>
      <c r="F39" s="10">
        <v>1592</v>
      </c>
      <c r="G39" s="9">
        <v>1440</v>
      </c>
      <c r="H39" s="9">
        <v>447</v>
      </c>
      <c r="I39" s="9">
        <v>90</v>
      </c>
      <c r="J39" s="1">
        <f t="shared" si="0"/>
        <v>12695</v>
      </c>
      <c r="K39" s="20"/>
      <c r="L39" s="20"/>
    </row>
    <row r="40" spans="1:12">
      <c r="A40" s="6" t="s">
        <v>60</v>
      </c>
      <c r="B40" s="7">
        <v>3408</v>
      </c>
      <c r="C40" s="10">
        <v>4077</v>
      </c>
      <c r="D40" s="8">
        <v>3188</v>
      </c>
      <c r="E40" s="9">
        <v>2347</v>
      </c>
      <c r="F40" s="10">
        <v>2291</v>
      </c>
      <c r="G40" s="9">
        <v>2043</v>
      </c>
      <c r="H40" s="9">
        <v>666</v>
      </c>
      <c r="I40" s="9">
        <v>144</v>
      </c>
      <c r="J40" s="1">
        <f t="shared" si="0"/>
        <v>18164</v>
      </c>
      <c r="K40" s="20"/>
      <c r="L40" s="20"/>
    </row>
    <row r="41" spans="1:12">
      <c r="A41" s="6" t="s">
        <v>61</v>
      </c>
      <c r="B41" s="7">
        <v>4233</v>
      </c>
      <c r="C41" s="10">
        <v>4932</v>
      </c>
      <c r="D41" s="8">
        <v>3508</v>
      </c>
      <c r="E41" s="9">
        <v>2591</v>
      </c>
      <c r="F41" s="10">
        <v>2875</v>
      </c>
      <c r="G41" s="9">
        <v>2313</v>
      </c>
      <c r="H41" s="9">
        <v>782</v>
      </c>
      <c r="I41" s="9">
        <v>194</v>
      </c>
      <c r="J41" s="1">
        <f t="shared" si="0"/>
        <v>21428</v>
      </c>
      <c r="K41" s="20"/>
      <c r="L41" s="20"/>
    </row>
    <row r="42" spans="1:12">
      <c r="A42" s="6" t="s">
        <v>62</v>
      </c>
      <c r="B42" s="7">
        <v>1742</v>
      </c>
      <c r="C42" s="10">
        <v>2169</v>
      </c>
      <c r="D42" s="8">
        <v>1480</v>
      </c>
      <c r="E42" s="9">
        <v>1276</v>
      </c>
      <c r="F42" s="10">
        <v>1277</v>
      </c>
      <c r="G42" s="9">
        <v>1090</v>
      </c>
      <c r="H42" s="9">
        <v>358</v>
      </c>
      <c r="I42" s="9">
        <v>89</v>
      </c>
      <c r="J42" s="1">
        <f t="shared" si="0"/>
        <v>9481</v>
      </c>
      <c r="K42" s="20"/>
      <c r="L42" s="20"/>
    </row>
    <row r="43" spans="1:12">
      <c r="A43" s="6" t="s">
        <v>63</v>
      </c>
      <c r="B43" s="10">
        <v>28420</v>
      </c>
      <c r="C43" s="10">
        <v>30363</v>
      </c>
      <c r="D43" s="8">
        <v>22481</v>
      </c>
      <c r="E43" s="9">
        <v>15929</v>
      </c>
      <c r="F43" s="10">
        <v>13597</v>
      </c>
      <c r="G43" s="9">
        <v>11577</v>
      </c>
      <c r="H43" s="9">
        <v>3953</v>
      </c>
      <c r="I43" s="9">
        <v>819</v>
      </c>
      <c r="J43" s="1">
        <f t="shared" si="0"/>
        <v>127139</v>
      </c>
      <c r="K43" s="20"/>
      <c r="L43" s="20"/>
    </row>
    <row r="44" spans="1:12">
      <c r="A44" s="6" t="s">
        <v>64</v>
      </c>
      <c r="B44" s="7">
        <v>3027</v>
      </c>
      <c r="C44" s="10">
        <v>3893</v>
      </c>
      <c r="D44" s="8">
        <v>2614</v>
      </c>
      <c r="E44" s="9">
        <v>1895</v>
      </c>
      <c r="F44" s="10">
        <v>2138</v>
      </c>
      <c r="G44" s="10">
        <v>1783</v>
      </c>
      <c r="H44" s="9">
        <v>563</v>
      </c>
      <c r="I44" s="9">
        <v>108</v>
      </c>
      <c r="J44" s="1">
        <f t="shared" si="0"/>
        <v>16021</v>
      </c>
      <c r="K44" s="20"/>
      <c r="L44" s="20"/>
    </row>
    <row r="45" spans="1:12">
      <c r="A45" s="6" t="s">
        <v>65</v>
      </c>
      <c r="B45" s="7">
        <v>5233</v>
      </c>
      <c r="C45" s="10">
        <v>4798</v>
      </c>
      <c r="D45" s="8">
        <v>3311</v>
      </c>
      <c r="E45" s="9">
        <v>2459</v>
      </c>
      <c r="F45" s="10">
        <v>2645</v>
      </c>
      <c r="G45" s="10">
        <v>2438</v>
      </c>
      <c r="H45" s="9">
        <v>842</v>
      </c>
      <c r="I45" s="9">
        <v>210</v>
      </c>
      <c r="J45" s="1">
        <f t="shared" si="0"/>
        <v>21936</v>
      </c>
      <c r="K45" s="20"/>
      <c r="L45" s="20"/>
    </row>
    <row r="46" spans="1:12">
      <c r="A46" s="6" t="s">
        <v>66</v>
      </c>
      <c r="B46" s="7">
        <v>6380</v>
      </c>
      <c r="C46" s="10">
        <v>7715</v>
      </c>
      <c r="D46" s="8">
        <v>5573</v>
      </c>
      <c r="E46" s="9">
        <v>3813</v>
      </c>
      <c r="F46" s="10">
        <v>4086</v>
      </c>
      <c r="G46" s="10">
        <v>3700</v>
      </c>
      <c r="H46" s="9">
        <v>1183</v>
      </c>
      <c r="I46" s="9">
        <v>298</v>
      </c>
      <c r="J46" s="1">
        <f t="shared" si="0"/>
        <v>32748</v>
      </c>
      <c r="K46" s="20"/>
      <c r="L46" s="20"/>
    </row>
    <row r="47" spans="1:12">
      <c r="A47" s="6" t="s">
        <v>67</v>
      </c>
      <c r="B47" s="7">
        <v>4729</v>
      </c>
      <c r="C47" s="10">
        <v>4493</v>
      </c>
      <c r="D47" s="8">
        <v>3062</v>
      </c>
      <c r="E47" s="9">
        <v>2280</v>
      </c>
      <c r="F47" s="10">
        <v>2505</v>
      </c>
      <c r="G47" s="10">
        <v>2223</v>
      </c>
      <c r="H47" s="9">
        <v>715</v>
      </c>
      <c r="I47" s="9">
        <v>162</v>
      </c>
      <c r="J47" s="1">
        <f t="shared" si="0"/>
        <v>20169</v>
      </c>
      <c r="K47" s="20"/>
      <c r="L47" s="20"/>
    </row>
    <row r="48" spans="1:12">
      <c r="A48" s="6" t="s">
        <v>68</v>
      </c>
      <c r="B48" s="7">
        <v>3427</v>
      </c>
      <c r="C48" s="10">
        <v>3457</v>
      </c>
      <c r="D48" s="8">
        <v>2457</v>
      </c>
      <c r="E48" s="9">
        <v>1892</v>
      </c>
      <c r="F48" s="10">
        <v>2215</v>
      </c>
      <c r="G48" s="10">
        <v>2074</v>
      </c>
      <c r="H48" s="9">
        <v>710</v>
      </c>
      <c r="I48" s="9">
        <v>161</v>
      </c>
      <c r="J48" s="1">
        <f t="shared" si="0"/>
        <v>16393</v>
      </c>
      <c r="K48" s="20"/>
      <c r="L48" s="20"/>
    </row>
    <row r="49" spans="1:12">
      <c r="A49" s="6" t="s">
        <v>69</v>
      </c>
      <c r="B49" s="7">
        <v>4425</v>
      </c>
      <c r="C49" s="10">
        <v>5204</v>
      </c>
      <c r="D49" s="8">
        <v>3720</v>
      </c>
      <c r="E49" s="9">
        <v>2715</v>
      </c>
      <c r="F49" s="10">
        <v>3220</v>
      </c>
      <c r="G49" s="10">
        <v>2784</v>
      </c>
      <c r="H49" s="9">
        <v>937</v>
      </c>
      <c r="I49" s="9">
        <v>242</v>
      </c>
      <c r="J49" s="1">
        <f t="shared" si="0"/>
        <v>23247</v>
      </c>
      <c r="K49" s="20"/>
      <c r="L49" s="20"/>
    </row>
    <row r="50" spans="1:12">
      <c r="A50" s="6" t="s">
        <v>70</v>
      </c>
      <c r="B50" s="7">
        <v>7087</v>
      </c>
      <c r="C50" s="10">
        <v>6626</v>
      </c>
      <c r="D50" s="12">
        <v>5336</v>
      </c>
      <c r="E50" s="13">
        <v>4110</v>
      </c>
      <c r="F50" s="10">
        <v>3831</v>
      </c>
      <c r="G50" s="10">
        <v>2925</v>
      </c>
      <c r="H50" s="13">
        <v>1090</v>
      </c>
      <c r="I50" s="13">
        <v>274</v>
      </c>
      <c r="J50" s="1">
        <f t="shared" si="0"/>
        <v>31279</v>
      </c>
      <c r="K50" s="20"/>
      <c r="L50" s="20"/>
    </row>
    <row r="51" spans="1:12">
      <c r="A51" s="6" t="s">
        <v>7</v>
      </c>
      <c r="B51" s="10">
        <f>SUM(B4:B50)</f>
        <v>741792</v>
      </c>
      <c r="C51" s="10">
        <v>736486</v>
      </c>
      <c r="D51" s="10">
        <v>577030</v>
      </c>
      <c r="E51" s="10">
        <v>418274</v>
      </c>
      <c r="F51" s="10">
        <v>336560</v>
      </c>
      <c r="G51" s="10">
        <v>279589</v>
      </c>
      <c r="H51" s="10">
        <v>101159</v>
      </c>
      <c r="I51" s="10">
        <v>19954</v>
      </c>
      <c r="J51" s="1">
        <f t="shared" si="0"/>
        <v>3210844</v>
      </c>
      <c r="K51" s="20"/>
      <c r="L51" s="20"/>
    </row>
    <row r="52" spans="1:12">
      <c r="A52" s="6" t="s">
        <v>71</v>
      </c>
      <c r="B52" s="155">
        <v>0</v>
      </c>
      <c r="C52" s="155">
        <v>0</v>
      </c>
      <c r="D52" s="155">
        <v>0</v>
      </c>
      <c r="E52" s="155">
        <v>0</v>
      </c>
      <c r="F52" s="155">
        <v>0</v>
      </c>
      <c r="G52" s="155">
        <v>0</v>
      </c>
      <c r="H52" s="155">
        <v>0</v>
      </c>
      <c r="I52" s="155">
        <v>0</v>
      </c>
      <c r="J52" s="156">
        <f t="shared" ref="J52" si="1">SUM(B52:I52)</f>
        <v>0</v>
      </c>
      <c r="K52" s="20"/>
      <c r="L52" s="20"/>
    </row>
    <row r="53" spans="1:12" ht="14.25" customHeight="1">
      <c r="A53" s="5" t="s">
        <v>83</v>
      </c>
      <c r="B53" s="157">
        <f>B51+B52</f>
        <v>741792</v>
      </c>
      <c r="C53" s="157">
        <f t="shared" ref="C53:I53" si="2">C51+C52</f>
        <v>736486</v>
      </c>
      <c r="D53" s="156">
        <f t="shared" si="2"/>
        <v>577030</v>
      </c>
      <c r="E53" s="156">
        <f t="shared" si="2"/>
        <v>418274</v>
      </c>
      <c r="F53" s="156">
        <f t="shared" si="2"/>
        <v>336560</v>
      </c>
      <c r="G53" s="156">
        <f t="shared" si="2"/>
        <v>279589</v>
      </c>
      <c r="H53" s="156">
        <f t="shared" si="2"/>
        <v>101159</v>
      </c>
      <c r="I53" s="156">
        <f t="shared" si="2"/>
        <v>19954</v>
      </c>
      <c r="J53" s="156">
        <f>SUM(J51:J52)</f>
        <v>3210844</v>
      </c>
      <c r="K53" s="20"/>
      <c r="L53" s="20"/>
    </row>
  </sheetData>
  <mergeCells count="11">
    <mergeCell ref="A1:J1"/>
    <mergeCell ref="H2:H3"/>
    <mergeCell ref="I2:I3"/>
    <mergeCell ref="A2:A3"/>
    <mergeCell ref="J2:J3"/>
    <mergeCell ref="B2:B3"/>
    <mergeCell ref="C2:C3"/>
    <mergeCell ref="D2:D3"/>
    <mergeCell ref="E2:E3"/>
    <mergeCell ref="F2:F3"/>
    <mergeCell ref="G2:G3"/>
  </mergeCells>
  <phoneticPr fontId="4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zoomScaleNormal="100" workbookViewId="0">
      <selection activeCell="L13" sqref="L13"/>
    </sheetView>
  </sheetViews>
  <sheetFormatPr defaultColWidth="6" defaultRowHeight="12" customHeight="1"/>
  <cols>
    <col min="1" max="1" width="2.375" style="21" customWidth="1"/>
    <col min="2" max="2" width="6.125" style="21" customWidth="1"/>
    <col min="3" max="3" width="12.125" style="21" customWidth="1"/>
    <col min="4" max="4" width="17.875" style="21" customWidth="1"/>
    <col min="5" max="5" width="18" style="21" customWidth="1"/>
    <col min="6" max="6" width="10.875" style="21" customWidth="1"/>
    <col min="7" max="7" width="8.75" style="21" customWidth="1"/>
    <col min="8" max="8" width="8.375" style="21" customWidth="1"/>
    <col min="9" max="16384" width="6" style="21"/>
  </cols>
  <sheetData>
    <row r="1" spans="1:8" ht="18" customHeight="1">
      <c r="A1" s="209" t="s">
        <v>325</v>
      </c>
      <c r="B1" s="209"/>
      <c r="C1" s="209"/>
      <c r="D1" s="209"/>
      <c r="E1" s="209"/>
      <c r="F1" s="209"/>
      <c r="G1" s="209"/>
    </row>
    <row r="2" spans="1:8" ht="14.45" customHeight="1">
      <c r="A2" s="206" t="s">
        <v>74</v>
      </c>
      <c r="B2" s="206"/>
      <c r="C2" s="206"/>
      <c r="D2" s="14" t="s">
        <v>85</v>
      </c>
      <c r="E2" s="14" t="s">
        <v>86</v>
      </c>
      <c r="F2" s="206" t="s">
        <v>4</v>
      </c>
      <c r="G2" s="206"/>
    </row>
    <row r="3" spans="1:8" ht="14.45" customHeight="1">
      <c r="A3" s="203" t="s">
        <v>87</v>
      </c>
      <c r="B3" s="203"/>
      <c r="C3" s="203"/>
      <c r="D3" s="15">
        <v>213454</v>
      </c>
      <c r="E3" s="15">
        <v>586530</v>
      </c>
      <c r="F3" s="205">
        <f>SUM(D3:E3)</f>
        <v>799984</v>
      </c>
      <c r="G3" s="205"/>
      <c r="H3" s="22"/>
    </row>
    <row r="4" spans="1:8" ht="14.45" customHeight="1">
      <c r="A4" s="203" t="s">
        <v>88</v>
      </c>
      <c r="B4" s="203"/>
      <c r="C4" s="203"/>
      <c r="D4" s="15">
        <v>40403</v>
      </c>
      <c r="E4" s="15">
        <v>80845</v>
      </c>
      <c r="F4" s="205">
        <f t="shared" ref="F4:F63" si="0">SUM(D4:E4)</f>
        <v>121248</v>
      </c>
      <c r="G4" s="205"/>
      <c r="H4" s="22"/>
    </row>
    <row r="5" spans="1:8" ht="14.45" customHeight="1">
      <c r="A5" s="203" t="s">
        <v>89</v>
      </c>
      <c r="B5" s="203"/>
      <c r="C5" s="203"/>
      <c r="D5" s="15">
        <v>47390</v>
      </c>
      <c r="E5" s="15">
        <v>85419</v>
      </c>
      <c r="F5" s="205">
        <f t="shared" si="0"/>
        <v>132809</v>
      </c>
      <c r="G5" s="205"/>
      <c r="H5" s="22"/>
    </row>
    <row r="6" spans="1:8" ht="14.45" customHeight="1">
      <c r="A6" s="203" t="s">
        <v>90</v>
      </c>
      <c r="B6" s="203"/>
      <c r="C6" s="203"/>
      <c r="D6" s="15">
        <v>102699</v>
      </c>
      <c r="E6" s="15">
        <v>267429</v>
      </c>
      <c r="F6" s="205">
        <f t="shared" si="0"/>
        <v>370128</v>
      </c>
      <c r="G6" s="205"/>
      <c r="H6" s="22"/>
    </row>
    <row r="7" spans="1:8" ht="14.45" customHeight="1">
      <c r="A7" s="203" t="s">
        <v>91</v>
      </c>
      <c r="B7" s="203"/>
      <c r="C7" s="203"/>
      <c r="D7" s="15">
        <v>36966</v>
      </c>
      <c r="E7" s="15">
        <v>69704</v>
      </c>
      <c r="F7" s="205">
        <f t="shared" si="0"/>
        <v>106670</v>
      </c>
      <c r="G7" s="205"/>
      <c r="H7" s="22"/>
    </row>
    <row r="8" spans="1:8" ht="14.45" customHeight="1">
      <c r="A8" s="203" t="s">
        <v>92</v>
      </c>
      <c r="B8" s="203"/>
      <c r="C8" s="203"/>
      <c r="D8" s="15">
        <v>50613</v>
      </c>
      <c r="E8" s="15">
        <v>95189</v>
      </c>
      <c r="F8" s="205">
        <f t="shared" si="0"/>
        <v>145802</v>
      </c>
      <c r="G8" s="205"/>
      <c r="H8" s="22"/>
    </row>
    <row r="9" spans="1:8" ht="14.45" customHeight="1">
      <c r="A9" s="203" t="s">
        <v>93</v>
      </c>
      <c r="B9" s="203"/>
      <c r="C9" s="203"/>
      <c r="D9" s="15">
        <v>88362</v>
      </c>
      <c r="E9" s="15">
        <v>187686</v>
      </c>
      <c r="F9" s="205">
        <f t="shared" si="0"/>
        <v>276048</v>
      </c>
      <c r="G9" s="205"/>
      <c r="H9" s="22"/>
    </row>
    <row r="10" spans="1:8" ht="14.45" customHeight="1">
      <c r="A10" s="203" t="s">
        <v>94</v>
      </c>
      <c r="B10" s="203"/>
      <c r="C10" s="203"/>
      <c r="D10" s="15">
        <v>156631</v>
      </c>
      <c r="E10" s="15">
        <v>462628</v>
      </c>
      <c r="F10" s="205">
        <f t="shared" si="0"/>
        <v>619259</v>
      </c>
      <c r="G10" s="205"/>
      <c r="H10" s="22"/>
    </row>
    <row r="11" spans="1:8" ht="14.45" customHeight="1">
      <c r="A11" s="203" t="s">
        <v>95</v>
      </c>
      <c r="B11" s="203"/>
      <c r="C11" s="203"/>
      <c r="D11" s="15">
        <v>102430</v>
      </c>
      <c r="E11" s="15">
        <v>278367</v>
      </c>
      <c r="F11" s="205">
        <f t="shared" si="0"/>
        <v>380797</v>
      </c>
      <c r="G11" s="205"/>
      <c r="H11" s="22"/>
    </row>
    <row r="12" spans="1:8" ht="14.45" customHeight="1">
      <c r="A12" s="203" t="s">
        <v>96</v>
      </c>
      <c r="B12" s="203"/>
      <c r="C12" s="203"/>
      <c r="D12" s="15">
        <v>94984</v>
      </c>
      <c r="E12" s="15">
        <v>275781</v>
      </c>
      <c r="F12" s="205">
        <f t="shared" si="0"/>
        <v>370765</v>
      </c>
      <c r="G12" s="205"/>
      <c r="H12" s="22"/>
    </row>
    <row r="13" spans="1:8" ht="14.45" customHeight="1">
      <c r="A13" s="203" t="s">
        <v>97</v>
      </c>
      <c r="B13" s="203"/>
      <c r="C13" s="203"/>
      <c r="D13" s="15">
        <v>232999</v>
      </c>
      <c r="E13" s="15">
        <v>743201</v>
      </c>
      <c r="F13" s="205">
        <f t="shared" si="0"/>
        <v>976200</v>
      </c>
      <c r="G13" s="205"/>
      <c r="H13" s="22"/>
    </row>
    <row r="14" spans="1:8" ht="14.45" customHeight="1">
      <c r="A14" s="203" t="s">
        <v>98</v>
      </c>
      <c r="B14" s="203"/>
      <c r="C14" s="203"/>
      <c r="D14" s="15">
        <v>133960</v>
      </c>
      <c r="E14" s="15">
        <v>417567</v>
      </c>
      <c r="F14" s="205">
        <f t="shared" si="0"/>
        <v>551527</v>
      </c>
      <c r="G14" s="205"/>
      <c r="H14" s="22"/>
    </row>
    <row r="15" spans="1:8" ht="14.45" customHeight="1">
      <c r="A15" s="203" t="s">
        <v>99</v>
      </c>
      <c r="B15" s="203"/>
      <c r="C15" s="203"/>
      <c r="D15" s="15">
        <v>87165</v>
      </c>
      <c r="E15" s="15">
        <v>242076</v>
      </c>
      <c r="F15" s="205">
        <f t="shared" si="0"/>
        <v>329241</v>
      </c>
      <c r="G15" s="205"/>
      <c r="H15" s="22"/>
    </row>
    <row r="16" spans="1:8" ht="14.45" customHeight="1">
      <c r="A16" s="203" t="s">
        <v>100</v>
      </c>
      <c r="B16" s="203"/>
      <c r="C16" s="203"/>
      <c r="D16" s="15">
        <v>257640</v>
      </c>
      <c r="E16" s="15">
        <v>932856</v>
      </c>
      <c r="F16" s="205">
        <f t="shared" si="0"/>
        <v>1190496</v>
      </c>
      <c r="G16" s="205"/>
      <c r="H16" s="22"/>
    </row>
    <row r="17" spans="1:8" ht="14.45" customHeight="1">
      <c r="A17" s="203" t="s">
        <v>101</v>
      </c>
      <c r="B17" s="203"/>
      <c r="C17" s="203"/>
      <c r="D17" s="15">
        <v>125226</v>
      </c>
      <c r="E17" s="15">
        <v>469932</v>
      </c>
      <c r="F17" s="205">
        <f t="shared" si="0"/>
        <v>595158</v>
      </c>
      <c r="G17" s="205"/>
      <c r="H17" s="22"/>
    </row>
    <row r="18" spans="1:8" ht="14.45" customHeight="1">
      <c r="A18" s="203" t="s">
        <v>102</v>
      </c>
      <c r="B18" s="203"/>
      <c r="C18" s="203"/>
      <c r="D18" s="15">
        <v>283115</v>
      </c>
      <c r="E18" s="15">
        <v>1174558</v>
      </c>
      <c r="F18" s="205">
        <f t="shared" si="0"/>
        <v>1457673</v>
      </c>
      <c r="G18" s="205"/>
      <c r="H18" s="22"/>
    </row>
    <row r="19" spans="1:8" ht="14.45" customHeight="1">
      <c r="A19" s="203" t="s">
        <v>103</v>
      </c>
      <c r="B19" s="203"/>
      <c r="C19" s="203"/>
      <c r="D19" s="15">
        <v>363207</v>
      </c>
      <c r="E19" s="15">
        <v>1553261</v>
      </c>
      <c r="F19" s="205">
        <f t="shared" si="0"/>
        <v>1916468</v>
      </c>
      <c r="G19" s="205"/>
      <c r="H19" s="22"/>
    </row>
    <row r="20" spans="1:8" ht="14.45" customHeight="1">
      <c r="A20" s="203" t="s">
        <v>104</v>
      </c>
      <c r="B20" s="203"/>
      <c r="C20" s="203"/>
      <c r="D20" s="15">
        <v>214665</v>
      </c>
      <c r="E20" s="15">
        <v>647418</v>
      </c>
      <c r="F20" s="205">
        <f t="shared" si="0"/>
        <v>862083</v>
      </c>
      <c r="G20" s="205"/>
      <c r="H20" s="22"/>
    </row>
    <row r="21" spans="1:8" ht="14.45" customHeight="1">
      <c r="A21" s="203" t="s">
        <v>105</v>
      </c>
      <c r="B21" s="203"/>
      <c r="C21" s="203"/>
      <c r="D21" s="15">
        <v>158285</v>
      </c>
      <c r="E21" s="15">
        <v>493914</v>
      </c>
      <c r="F21" s="205">
        <f t="shared" si="0"/>
        <v>652199</v>
      </c>
      <c r="G21" s="205"/>
      <c r="H21" s="22"/>
    </row>
    <row r="22" spans="1:8" ht="14.45" customHeight="1">
      <c r="A22" s="203" t="s">
        <v>106</v>
      </c>
      <c r="B22" s="203"/>
      <c r="C22" s="203"/>
      <c r="D22" s="15">
        <v>320644</v>
      </c>
      <c r="E22" s="15">
        <v>1195690</v>
      </c>
      <c r="F22" s="205">
        <f t="shared" si="0"/>
        <v>1516334</v>
      </c>
      <c r="G22" s="205"/>
      <c r="H22" s="22"/>
    </row>
    <row r="23" spans="1:8" ht="14.45" customHeight="1">
      <c r="A23" s="203" t="s">
        <v>107</v>
      </c>
      <c r="B23" s="203"/>
      <c r="C23" s="203"/>
      <c r="D23" s="15">
        <v>171158</v>
      </c>
      <c r="E23" s="15">
        <v>606246</v>
      </c>
      <c r="F23" s="205">
        <f t="shared" si="0"/>
        <v>777404</v>
      </c>
      <c r="G23" s="205"/>
      <c r="H23" s="22"/>
    </row>
    <row r="24" spans="1:8" ht="14.45" customHeight="1">
      <c r="A24" s="203" t="s">
        <v>108</v>
      </c>
      <c r="B24" s="203"/>
      <c r="C24" s="203"/>
      <c r="D24" s="15">
        <v>137968</v>
      </c>
      <c r="E24" s="15">
        <v>553091</v>
      </c>
      <c r="F24" s="205">
        <f t="shared" si="0"/>
        <v>691059</v>
      </c>
      <c r="G24" s="205"/>
      <c r="H24" s="22"/>
    </row>
    <row r="25" spans="1:8" ht="14.45" customHeight="1">
      <c r="A25" s="203" t="s">
        <v>109</v>
      </c>
      <c r="B25" s="203"/>
      <c r="C25" s="203"/>
      <c r="D25" s="15">
        <v>113490</v>
      </c>
      <c r="E25" s="15">
        <v>242700</v>
      </c>
      <c r="F25" s="205">
        <f t="shared" si="0"/>
        <v>356190</v>
      </c>
      <c r="G25" s="205"/>
      <c r="H25" s="22"/>
    </row>
    <row r="26" spans="1:8" ht="14.45" customHeight="1">
      <c r="A26" s="203" t="s">
        <v>110</v>
      </c>
      <c r="B26" s="203"/>
      <c r="C26" s="203"/>
      <c r="D26" s="15">
        <v>54080</v>
      </c>
      <c r="E26" s="15">
        <v>148756</v>
      </c>
      <c r="F26" s="205">
        <f t="shared" si="0"/>
        <v>202836</v>
      </c>
      <c r="G26" s="205"/>
      <c r="H26" s="22"/>
    </row>
    <row r="27" spans="1:8" ht="14.45" customHeight="1">
      <c r="A27" s="203" t="s">
        <v>111</v>
      </c>
      <c r="B27" s="203"/>
      <c r="C27" s="203"/>
      <c r="D27" s="15">
        <v>60658</v>
      </c>
      <c r="E27" s="15">
        <v>168895</v>
      </c>
      <c r="F27" s="205">
        <f t="shared" si="0"/>
        <v>229553</v>
      </c>
      <c r="G27" s="205"/>
      <c r="H27" s="22"/>
    </row>
    <row r="28" spans="1:8" ht="14.45" customHeight="1">
      <c r="A28" s="203" t="s">
        <v>112</v>
      </c>
      <c r="B28" s="203"/>
      <c r="C28" s="203"/>
      <c r="D28" s="15">
        <v>40897</v>
      </c>
      <c r="E28" s="15">
        <v>110237</v>
      </c>
      <c r="F28" s="205">
        <f t="shared" si="0"/>
        <v>151134</v>
      </c>
      <c r="G28" s="205"/>
      <c r="H28" s="22"/>
    </row>
    <row r="29" spans="1:8" ht="14.45" customHeight="1">
      <c r="A29" s="203" t="s">
        <v>113</v>
      </c>
      <c r="B29" s="203"/>
      <c r="C29" s="203"/>
      <c r="D29" s="15">
        <v>44981</v>
      </c>
      <c r="E29" s="15">
        <v>134572</v>
      </c>
      <c r="F29" s="205">
        <f t="shared" si="0"/>
        <v>179553</v>
      </c>
      <c r="G29" s="205"/>
      <c r="H29" s="22"/>
    </row>
    <row r="30" spans="1:8" ht="14.45" customHeight="1">
      <c r="A30" s="203" t="s">
        <v>114</v>
      </c>
      <c r="B30" s="203"/>
      <c r="C30" s="203"/>
      <c r="D30" s="15">
        <v>96852</v>
      </c>
      <c r="E30" s="15">
        <v>299097</v>
      </c>
      <c r="F30" s="205">
        <f t="shared" si="0"/>
        <v>395949</v>
      </c>
      <c r="G30" s="205"/>
      <c r="H30" s="22"/>
    </row>
    <row r="31" spans="1:8" ht="14.45" customHeight="1">
      <c r="A31" s="203" t="s">
        <v>115</v>
      </c>
      <c r="B31" s="203"/>
      <c r="C31" s="203"/>
      <c r="D31" s="15">
        <v>104950</v>
      </c>
      <c r="E31" s="15">
        <v>367078</v>
      </c>
      <c r="F31" s="205">
        <f t="shared" si="0"/>
        <v>472028</v>
      </c>
      <c r="G31" s="205"/>
      <c r="H31" s="22"/>
    </row>
    <row r="32" spans="1:8" ht="14.45" customHeight="1">
      <c r="A32" s="203" t="s">
        <v>116</v>
      </c>
      <c r="B32" s="203"/>
      <c r="C32" s="203"/>
      <c r="D32" s="15">
        <v>228955</v>
      </c>
      <c r="E32" s="15">
        <v>616692</v>
      </c>
      <c r="F32" s="205">
        <f t="shared" si="0"/>
        <v>845647</v>
      </c>
      <c r="G32" s="205"/>
      <c r="H32" s="22"/>
    </row>
    <row r="33" spans="1:8" ht="14.45" customHeight="1">
      <c r="A33" s="203" t="s">
        <v>117</v>
      </c>
      <c r="B33" s="203"/>
      <c r="C33" s="203"/>
      <c r="D33" s="15">
        <v>369199</v>
      </c>
      <c r="E33" s="15">
        <v>1352767</v>
      </c>
      <c r="F33" s="205">
        <f t="shared" si="0"/>
        <v>1721966</v>
      </c>
      <c r="G33" s="205"/>
      <c r="H33" s="22"/>
    </row>
    <row r="34" spans="1:8" ht="14.45" customHeight="1">
      <c r="A34" s="203" t="s">
        <v>118</v>
      </c>
      <c r="B34" s="203"/>
      <c r="C34" s="203"/>
      <c r="D34" s="15">
        <v>79050</v>
      </c>
      <c r="E34" s="15">
        <v>270074</v>
      </c>
      <c r="F34" s="205">
        <f t="shared" si="0"/>
        <v>349124</v>
      </c>
      <c r="G34" s="205"/>
      <c r="H34" s="22"/>
    </row>
    <row r="35" spans="1:8" ht="14.45" customHeight="1">
      <c r="A35" s="203" t="s">
        <v>119</v>
      </c>
      <c r="B35" s="203"/>
      <c r="C35" s="203"/>
      <c r="D35" s="15">
        <v>103268</v>
      </c>
      <c r="E35" s="15">
        <v>303456</v>
      </c>
      <c r="F35" s="205">
        <f t="shared" si="0"/>
        <v>406724</v>
      </c>
      <c r="G35" s="205"/>
      <c r="H35" s="22"/>
    </row>
    <row r="36" spans="1:8" ht="14.45" customHeight="1">
      <c r="A36" s="203" t="s">
        <v>120</v>
      </c>
      <c r="B36" s="203"/>
      <c r="C36" s="203"/>
      <c r="D36" s="15">
        <v>92537</v>
      </c>
      <c r="E36" s="15">
        <v>266911</v>
      </c>
      <c r="F36" s="205">
        <f t="shared" si="0"/>
        <v>359448</v>
      </c>
      <c r="G36" s="205"/>
      <c r="H36" s="22"/>
    </row>
    <row r="37" spans="1:8" ht="14.45" customHeight="1">
      <c r="A37" s="203" t="s">
        <v>121</v>
      </c>
      <c r="B37" s="203"/>
      <c r="C37" s="203"/>
      <c r="D37" s="15">
        <v>172741</v>
      </c>
      <c r="E37" s="15">
        <v>526586</v>
      </c>
      <c r="F37" s="205">
        <f t="shared" si="0"/>
        <v>699327</v>
      </c>
      <c r="G37" s="205"/>
      <c r="H37" s="22"/>
    </row>
    <row r="38" spans="1:8" ht="14.45" customHeight="1">
      <c r="A38" s="203" t="s">
        <v>122</v>
      </c>
      <c r="B38" s="203"/>
      <c r="C38" s="203"/>
      <c r="D38" s="15">
        <v>339326</v>
      </c>
      <c r="E38" s="15">
        <v>1124765</v>
      </c>
      <c r="F38" s="205">
        <f t="shared" si="0"/>
        <v>1464091</v>
      </c>
      <c r="G38" s="205"/>
      <c r="H38" s="22"/>
    </row>
    <row r="39" spans="1:8" ht="14.45" customHeight="1">
      <c r="A39" s="203" t="s">
        <v>123</v>
      </c>
      <c r="B39" s="203"/>
      <c r="C39" s="203"/>
      <c r="D39" s="15">
        <v>159871</v>
      </c>
      <c r="E39" s="15">
        <v>558060</v>
      </c>
      <c r="F39" s="205">
        <f t="shared" si="0"/>
        <v>717931</v>
      </c>
      <c r="G39" s="205"/>
      <c r="H39" s="22"/>
    </row>
    <row r="40" spans="1:8" ht="14.45" customHeight="1">
      <c r="A40" s="203" t="s">
        <v>124</v>
      </c>
      <c r="B40" s="203"/>
      <c r="C40" s="203"/>
      <c r="D40" s="15">
        <v>53266</v>
      </c>
      <c r="E40" s="15">
        <v>149807</v>
      </c>
      <c r="F40" s="205">
        <f t="shared" si="0"/>
        <v>203073</v>
      </c>
      <c r="G40" s="205"/>
      <c r="H40" s="22"/>
    </row>
    <row r="41" spans="1:8" ht="14.45" customHeight="1">
      <c r="A41" s="203" t="s">
        <v>125</v>
      </c>
      <c r="B41" s="203"/>
      <c r="C41" s="203"/>
      <c r="D41" s="15">
        <v>253444</v>
      </c>
      <c r="E41" s="15">
        <v>847039</v>
      </c>
      <c r="F41" s="205">
        <f t="shared" si="0"/>
        <v>1100483</v>
      </c>
      <c r="G41" s="205"/>
      <c r="H41" s="22"/>
    </row>
    <row r="42" spans="1:8" ht="14.45" customHeight="1">
      <c r="A42" s="203" t="s">
        <v>126</v>
      </c>
      <c r="B42" s="203"/>
      <c r="C42" s="203"/>
      <c r="D42" s="15">
        <v>92696</v>
      </c>
      <c r="E42" s="15">
        <v>300237</v>
      </c>
      <c r="F42" s="205">
        <f t="shared" si="0"/>
        <v>392933</v>
      </c>
      <c r="G42" s="205"/>
      <c r="H42" s="22"/>
    </row>
    <row r="43" spans="1:8" ht="14.45" customHeight="1">
      <c r="A43" s="203" t="s">
        <v>127</v>
      </c>
      <c r="B43" s="203"/>
      <c r="C43" s="203"/>
      <c r="D43" s="15">
        <v>91000</v>
      </c>
      <c r="E43" s="15">
        <v>281917</v>
      </c>
      <c r="F43" s="205">
        <f t="shared" si="0"/>
        <v>372917</v>
      </c>
      <c r="G43" s="205"/>
      <c r="H43" s="22"/>
    </row>
    <row r="44" spans="1:8" ht="14.45" customHeight="1">
      <c r="A44" s="203" t="s">
        <v>128</v>
      </c>
      <c r="B44" s="203"/>
      <c r="C44" s="203"/>
      <c r="D44" s="15">
        <v>46351</v>
      </c>
      <c r="E44" s="15">
        <v>136516</v>
      </c>
      <c r="F44" s="205">
        <f t="shared" si="0"/>
        <v>182867</v>
      </c>
      <c r="G44" s="205"/>
      <c r="H44" s="22"/>
    </row>
    <row r="45" spans="1:8" ht="14.45" customHeight="1">
      <c r="A45" s="203" t="s">
        <v>129</v>
      </c>
      <c r="B45" s="203"/>
      <c r="C45" s="203"/>
      <c r="D45" s="15">
        <v>28171</v>
      </c>
      <c r="E45" s="15">
        <v>57181</v>
      </c>
      <c r="F45" s="205">
        <f t="shared" si="0"/>
        <v>85352</v>
      </c>
      <c r="G45" s="205"/>
      <c r="H45" s="22"/>
    </row>
    <row r="46" spans="1:8" ht="14.45" customHeight="1">
      <c r="A46" s="203" t="s">
        <v>130</v>
      </c>
      <c r="B46" s="203"/>
      <c r="C46" s="203"/>
      <c r="D46" s="15">
        <v>28521</v>
      </c>
      <c r="E46" s="15">
        <v>54419</v>
      </c>
      <c r="F46" s="205">
        <f t="shared" si="0"/>
        <v>82940</v>
      </c>
      <c r="G46" s="205"/>
      <c r="H46" s="22"/>
    </row>
    <row r="47" spans="1:8" ht="14.45" customHeight="1">
      <c r="A47" s="203" t="s">
        <v>131</v>
      </c>
      <c r="B47" s="203"/>
      <c r="C47" s="203"/>
      <c r="D47" s="15">
        <v>91933</v>
      </c>
      <c r="E47" s="15">
        <v>253796</v>
      </c>
      <c r="F47" s="205">
        <f t="shared" si="0"/>
        <v>345729</v>
      </c>
      <c r="G47" s="205"/>
      <c r="H47" s="22"/>
    </row>
    <row r="48" spans="1:8" ht="14.45" customHeight="1">
      <c r="A48" s="203" t="s">
        <v>132</v>
      </c>
      <c r="B48" s="203"/>
      <c r="C48" s="203"/>
      <c r="D48" s="15">
        <v>144753</v>
      </c>
      <c r="E48" s="15">
        <v>424730</v>
      </c>
      <c r="F48" s="205">
        <f t="shared" si="0"/>
        <v>569483</v>
      </c>
      <c r="G48" s="205"/>
      <c r="H48" s="22"/>
    </row>
    <row r="49" spans="1:8" ht="14.45" customHeight="1">
      <c r="A49" s="203" t="s">
        <v>133</v>
      </c>
      <c r="B49" s="203"/>
      <c r="C49" s="203"/>
      <c r="D49" s="15">
        <v>59869</v>
      </c>
      <c r="E49" s="15">
        <v>174712</v>
      </c>
      <c r="F49" s="205">
        <f t="shared" si="0"/>
        <v>234581</v>
      </c>
      <c r="G49" s="205"/>
      <c r="H49" s="22"/>
    </row>
    <row r="50" spans="1:8" ht="14.45" customHeight="1">
      <c r="A50" s="203" t="s">
        <v>134</v>
      </c>
      <c r="B50" s="203"/>
      <c r="C50" s="203"/>
      <c r="D50" s="15">
        <v>32064</v>
      </c>
      <c r="E50" s="15">
        <v>89019</v>
      </c>
      <c r="F50" s="205">
        <f t="shared" si="0"/>
        <v>121083</v>
      </c>
      <c r="G50" s="205"/>
      <c r="H50" s="22"/>
    </row>
    <row r="51" spans="1:8" ht="14.45" customHeight="1">
      <c r="A51" s="203" t="s">
        <v>135</v>
      </c>
      <c r="B51" s="203"/>
      <c r="C51" s="203"/>
      <c r="D51" s="15">
        <v>40414</v>
      </c>
      <c r="E51" s="15">
        <v>131326</v>
      </c>
      <c r="F51" s="205">
        <f t="shared" si="0"/>
        <v>171740</v>
      </c>
      <c r="G51" s="205"/>
      <c r="H51" s="22"/>
    </row>
    <row r="52" spans="1:8" ht="14.45" customHeight="1">
      <c r="A52" s="203" t="s">
        <v>136</v>
      </c>
      <c r="B52" s="203"/>
      <c r="C52" s="203"/>
      <c r="D52" s="15">
        <v>56084</v>
      </c>
      <c r="E52" s="15">
        <v>144269</v>
      </c>
      <c r="F52" s="205">
        <f t="shared" si="0"/>
        <v>200353</v>
      </c>
      <c r="G52" s="205"/>
      <c r="H52" s="22"/>
    </row>
    <row r="53" spans="1:8" ht="14.45" customHeight="1">
      <c r="A53" s="203" t="s">
        <v>137</v>
      </c>
      <c r="B53" s="203"/>
      <c r="C53" s="203"/>
      <c r="D53" s="15">
        <v>24235</v>
      </c>
      <c r="E53" s="15">
        <v>66164</v>
      </c>
      <c r="F53" s="205">
        <f t="shared" si="0"/>
        <v>90399</v>
      </c>
      <c r="G53" s="205"/>
      <c r="H53" s="22"/>
    </row>
    <row r="54" spans="1:8" ht="14.45" customHeight="1">
      <c r="A54" s="203" t="s">
        <v>138</v>
      </c>
      <c r="B54" s="203"/>
      <c r="C54" s="203"/>
      <c r="D54" s="15">
        <v>238580</v>
      </c>
      <c r="E54" s="15">
        <v>688101</v>
      </c>
      <c r="F54" s="205">
        <f t="shared" si="0"/>
        <v>926681</v>
      </c>
      <c r="G54" s="205"/>
      <c r="H54" s="22"/>
    </row>
    <row r="55" spans="1:8" ht="14.45" customHeight="1">
      <c r="A55" s="203" t="s">
        <v>139</v>
      </c>
      <c r="B55" s="203"/>
      <c r="C55" s="203"/>
      <c r="D55" s="15">
        <v>66070</v>
      </c>
      <c r="E55" s="15">
        <v>204058</v>
      </c>
      <c r="F55" s="205">
        <f t="shared" si="0"/>
        <v>270128</v>
      </c>
      <c r="G55" s="205"/>
      <c r="H55" s="22"/>
    </row>
    <row r="56" spans="1:8" ht="14.45" customHeight="1">
      <c r="A56" s="203" t="s">
        <v>140</v>
      </c>
      <c r="B56" s="203"/>
      <c r="C56" s="203"/>
      <c r="D56" s="15">
        <v>44177</v>
      </c>
      <c r="E56" s="15">
        <v>96824</v>
      </c>
      <c r="F56" s="205">
        <f t="shared" si="0"/>
        <v>141001</v>
      </c>
      <c r="G56" s="205"/>
      <c r="H56" s="22"/>
    </row>
    <row r="57" spans="1:8" ht="14.45" customHeight="1">
      <c r="A57" s="203" t="s">
        <v>141</v>
      </c>
      <c r="B57" s="203"/>
      <c r="C57" s="203"/>
      <c r="D57" s="15">
        <v>69176</v>
      </c>
      <c r="E57" s="15">
        <v>125239</v>
      </c>
      <c r="F57" s="205">
        <f t="shared" si="0"/>
        <v>194415</v>
      </c>
      <c r="G57" s="205"/>
      <c r="H57" s="22"/>
    </row>
    <row r="58" spans="1:8" ht="14.45" customHeight="1">
      <c r="A58" s="203" t="s">
        <v>142</v>
      </c>
      <c r="B58" s="203"/>
      <c r="C58" s="203"/>
      <c r="D58" s="15">
        <v>88808</v>
      </c>
      <c r="E58" s="15">
        <v>202239</v>
      </c>
      <c r="F58" s="205">
        <f t="shared" si="0"/>
        <v>291047</v>
      </c>
      <c r="G58" s="205"/>
      <c r="H58" s="22"/>
    </row>
    <row r="59" spans="1:8" ht="14.45" customHeight="1">
      <c r="A59" s="203" t="s">
        <v>143</v>
      </c>
      <c r="B59" s="203"/>
      <c r="C59" s="203"/>
      <c r="D59" s="15">
        <v>60470</v>
      </c>
      <c r="E59" s="15">
        <v>122216</v>
      </c>
      <c r="F59" s="205">
        <f t="shared" si="0"/>
        <v>182686</v>
      </c>
      <c r="G59" s="205"/>
      <c r="H59" s="22"/>
    </row>
    <row r="60" spans="1:8" ht="14.45" customHeight="1">
      <c r="A60" s="203" t="s">
        <v>144</v>
      </c>
      <c r="B60" s="203"/>
      <c r="C60" s="203"/>
      <c r="D60" s="15">
        <v>45161</v>
      </c>
      <c r="E60" s="15">
        <v>94722</v>
      </c>
      <c r="F60" s="205">
        <f t="shared" si="0"/>
        <v>139883</v>
      </c>
      <c r="G60" s="205"/>
      <c r="H60" s="22"/>
    </row>
    <row r="61" spans="1:8" ht="14.45" customHeight="1">
      <c r="A61" s="203" t="s">
        <v>145</v>
      </c>
      <c r="B61" s="203"/>
      <c r="C61" s="203"/>
      <c r="D61" s="15">
        <v>65498</v>
      </c>
      <c r="E61" s="15">
        <v>135989</v>
      </c>
      <c r="F61" s="205">
        <f t="shared" si="0"/>
        <v>201487</v>
      </c>
      <c r="G61" s="205"/>
      <c r="H61" s="22"/>
    </row>
    <row r="62" spans="1:8" ht="14.45" customHeight="1">
      <c r="A62" s="203" t="s">
        <v>146</v>
      </c>
      <c r="B62" s="203"/>
      <c r="C62" s="203"/>
      <c r="D62" s="15">
        <v>68906</v>
      </c>
      <c r="E62" s="15">
        <v>170063</v>
      </c>
      <c r="F62" s="205">
        <f t="shared" si="0"/>
        <v>238969</v>
      </c>
      <c r="G62" s="205"/>
      <c r="H62" s="22"/>
    </row>
    <row r="63" spans="1:8" ht="14.45" customHeight="1">
      <c r="A63" s="203" t="s">
        <v>71</v>
      </c>
      <c r="B63" s="203"/>
      <c r="C63" s="203"/>
      <c r="D63" s="154">
        <v>217396</v>
      </c>
      <c r="E63" s="154">
        <v>490692</v>
      </c>
      <c r="F63" s="204">
        <f t="shared" si="0"/>
        <v>708088</v>
      </c>
      <c r="G63" s="204"/>
      <c r="H63" s="22"/>
    </row>
    <row r="64" spans="1:8" ht="14.45" customHeight="1">
      <c r="A64" s="206" t="s">
        <v>4</v>
      </c>
      <c r="B64" s="206"/>
      <c r="C64" s="206"/>
      <c r="D64" s="154">
        <f>SUM(D3:D63)</f>
        <v>7487862</v>
      </c>
      <c r="E64" s="154">
        <f>SUM(E3:E63)</f>
        <v>23351309</v>
      </c>
      <c r="F64" s="204">
        <f>SUM(F3:G63)</f>
        <v>30839171</v>
      </c>
      <c r="G64" s="204"/>
    </row>
    <row r="65" spans="1:8" ht="12.95" customHeight="1">
      <c r="A65" s="23"/>
      <c r="B65" s="24" t="s">
        <v>147</v>
      </c>
      <c r="C65" s="201" t="s">
        <v>148</v>
      </c>
      <c r="D65" s="201"/>
      <c r="E65" s="201"/>
      <c r="F65" s="201"/>
      <c r="G65" s="201"/>
    </row>
    <row r="66" spans="1:8" ht="12.95" customHeight="1">
      <c r="A66" s="23"/>
      <c r="B66" s="143" t="s">
        <v>149</v>
      </c>
      <c r="C66" s="207" t="s">
        <v>164</v>
      </c>
      <c r="D66" s="208"/>
      <c r="E66" s="208"/>
      <c r="F66" s="208"/>
      <c r="G66" s="208"/>
      <c r="H66" s="152"/>
    </row>
    <row r="67" spans="1:8" ht="12.95" customHeight="1">
      <c r="A67" s="23"/>
      <c r="B67" s="23"/>
      <c r="C67" s="152"/>
      <c r="D67" s="152"/>
      <c r="E67" s="152"/>
      <c r="F67" s="152"/>
      <c r="G67" s="152"/>
      <c r="H67" s="152"/>
    </row>
    <row r="68" spans="1:8" ht="14.25" customHeight="1">
      <c r="B68" s="3"/>
      <c r="C68" s="202"/>
      <c r="D68" s="202"/>
      <c r="E68" s="202"/>
      <c r="F68" s="202"/>
      <c r="G68" s="202"/>
    </row>
  </sheetData>
  <mergeCells count="130">
    <mergeCell ref="A2:C2"/>
    <mergeCell ref="F2:G2"/>
    <mergeCell ref="A1:G1"/>
    <mergeCell ref="A6:C6"/>
    <mergeCell ref="F6:G6"/>
    <mergeCell ref="A7:C7"/>
    <mergeCell ref="F7:G7"/>
    <mergeCell ref="A8:C8"/>
    <mergeCell ref="F8:G8"/>
    <mergeCell ref="A3:C3"/>
    <mergeCell ref="F3:G3"/>
    <mergeCell ref="A4:C4"/>
    <mergeCell ref="F4:G4"/>
    <mergeCell ref="A5:C5"/>
    <mergeCell ref="F5:G5"/>
    <mergeCell ref="A12:C12"/>
    <mergeCell ref="F12:G12"/>
    <mergeCell ref="A13:C13"/>
    <mergeCell ref="F13:G13"/>
    <mergeCell ref="A14:C14"/>
    <mergeCell ref="F14:G14"/>
    <mergeCell ref="A9:C9"/>
    <mergeCell ref="F9:G9"/>
    <mergeCell ref="A10:C10"/>
    <mergeCell ref="F10:G10"/>
    <mergeCell ref="A11:C11"/>
    <mergeCell ref="F11:G11"/>
    <mergeCell ref="A18:C18"/>
    <mergeCell ref="F18:G18"/>
    <mergeCell ref="A19:C19"/>
    <mergeCell ref="F19:G19"/>
    <mergeCell ref="A20:C20"/>
    <mergeCell ref="F20:G20"/>
    <mergeCell ref="A15:C15"/>
    <mergeCell ref="F15:G15"/>
    <mergeCell ref="A16:C16"/>
    <mergeCell ref="F16:G16"/>
    <mergeCell ref="A17:C17"/>
    <mergeCell ref="F17:G17"/>
    <mergeCell ref="A24:C24"/>
    <mergeCell ref="F24:G24"/>
    <mergeCell ref="A25:C25"/>
    <mergeCell ref="F25:G25"/>
    <mergeCell ref="A26:C26"/>
    <mergeCell ref="F26:G26"/>
    <mergeCell ref="A21:C21"/>
    <mergeCell ref="F21:G21"/>
    <mergeCell ref="A22:C22"/>
    <mergeCell ref="F22:G22"/>
    <mergeCell ref="A23:C23"/>
    <mergeCell ref="F23:G23"/>
    <mergeCell ref="A30:C30"/>
    <mergeCell ref="F30:G30"/>
    <mergeCell ref="A31:C31"/>
    <mergeCell ref="F31:G31"/>
    <mergeCell ref="A32:C32"/>
    <mergeCell ref="F32:G32"/>
    <mergeCell ref="A27:C27"/>
    <mergeCell ref="F27:G27"/>
    <mergeCell ref="A28:C28"/>
    <mergeCell ref="F28:G28"/>
    <mergeCell ref="A29:C29"/>
    <mergeCell ref="F29:G29"/>
    <mergeCell ref="A36:C36"/>
    <mergeCell ref="F36:G36"/>
    <mergeCell ref="A37:C37"/>
    <mergeCell ref="F37:G37"/>
    <mergeCell ref="A38:C38"/>
    <mergeCell ref="F38:G38"/>
    <mergeCell ref="A33:C33"/>
    <mergeCell ref="F33:G33"/>
    <mergeCell ref="A34:C34"/>
    <mergeCell ref="F34:G34"/>
    <mergeCell ref="A35:C35"/>
    <mergeCell ref="F35:G35"/>
    <mergeCell ref="A42:C42"/>
    <mergeCell ref="F42:G42"/>
    <mergeCell ref="A43:C43"/>
    <mergeCell ref="F43:G43"/>
    <mergeCell ref="A44:C44"/>
    <mergeCell ref="F44:G44"/>
    <mergeCell ref="A39:C39"/>
    <mergeCell ref="F39:G39"/>
    <mergeCell ref="A40:C40"/>
    <mergeCell ref="F40:G40"/>
    <mergeCell ref="A41:C41"/>
    <mergeCell ref="F41:G41"/>
    <mergeCell ref="A48:C48"/>
    <mergeCell ref="F48:G48"/>
    <mergeCell ref="A49:C49"/>
    <mergeCell ref="F49:G49"/>
    <mergeCell ref="A50:C50"/>
    <mergeCell ref="F50:G50"/>
    <mergeCell ref="A45:C45"/>
    <mergeCell ref="F45:G45"/>
    <mergeCell ref="A46:C46"/>
    <mergeCell ref="F46:G46"/>
    <mergeCell ref="A47:C47"/>
    <mergeCell ref="F47:G47"/>
    <mergeCell ref="A54:C54"/>
    <mergeCell ref="F54:G54"/>
    <mergeCell ref="A55:C55"/>
    <mergeCell ref="F55:G55"/>
    <mergeCell ref="A56:C56"/>
    <mergeCell ref="F56:G56"/>
    <mergeCell ref="A51:C51"/>
    <mergeCell ref="F51:G51"/>
    <mergeCell ref="A52:C52"/>
    <mergeCell ref="F52:G52"/>
    <mergeCell ref="A53:C53"/>
    <mergeCell ref="F53:G53"/>
    <mergeCell ref="C65:G65"/>
    <mergeCell ref="C68:G68"/>
    <mergeCell ref="A63:C63"/>
    <mergeCell ref="F63:G63"/>
    <mergeCell ref="A60:C60"/>
    <mergeCell ref="F60:G60"/>
    <mergeCell ref="A57:C57"/>
    <mergeCell ref="F57:G57"/>
    <mergeCell ref="A58:C58"/>
    <mergeCell ref="F58:G58"/>
    <mergeCell ref="A59:C59"/>
    <mergeCell ref="F59:G59"/>
    <mergeCell ref="A61:C61"/>
    <mergeCell ref="F61:G61"/>
    <mergeCell ref="A62:C62"/>
    <mergeCell ref="F62:G62"/>
    <mergeCell ref="A64:C64"/>
    <mergeCell ref="F64:G64"/>
    <mergeCell ref="C66:G66"/>
  </mergeCells>
  <phoneticPr fontId="4"/>
  <printOptions horizontalCentered="1"/>
  <pageMargins left="0.70866141732283472" right="0.70866141732283472" top="0.74803149606299213" bottom="0.74803149606299213" header="0.31496062992125984" footer="0.31496062992125984"/>
  <pageSetup paperSize="9" scale="8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3"/>
  <sheetViews>
    <sheetView topLeftCell="A50" workbookViewId="0">
      <selection activeCell="M72" sqref="M71:M72"/>
    </sheetView>
  </sheetViews>
  <sheetFormatPr defaultRowHeight="13.5"/>
  <sheetData>
    <row r="1" spans="1:9">
      <c r="A1" s="210" t="s">
        <v>163</v>
      </c>
      <c r="B1" s="211"/>
      <c r="C1" s="211"/>
      <c r="D1" s="211"/>
      <c r="E1" s="211"/>
      <c r="F1" s="211"/>
      <c r="G1" s="211"/>
      <c r="H1" s="211"/>
      <c r="I1" s="211"/>
    </row>
    <row r="2" spans="1:9" ht="12" customHeight="1">
      <c r="A2" s="216" t="s">
        <v>153</v>
      </c>
      <c r="B2" s="216" t="s">
        <v>2</v>
      </c>
      <c r="C2" s="216"/>
      <c r="D2" s="216"/>
      <c r="E2" s="216" t="s">
        <v>3</v>
      </c>
      <c r="F2" s="216"/>
      <c r="G2" s="216"/>
      <c r="H2" s="216" t="s">
        <v>9</v>
      </c>
      <c r="I2" s="216" t="s">
        <v>154</v>
      </c>
    </row>
    <row r="3" spans="1:9" ht="12" customHeight="1">
      <c r="A3" s="217"/>
      <c r="B3" s="135" t="s">
        <v>155</v>
      </c>
      <c r="C3" s="135" t="s">
        <v>156</v>
      </c>
      <c r="D3" s="135" t="s">
        <v>7</v>
      </c>
      <c r="E3" s="135" t="s">
        <v>157</v>
      </c>
      <c r="F3" s="135" t="s">
        <v>158</v>
      </c>
      <c r="G3" s="135" t="s">
        <v>7</v>
      </c>
      <c r="H3" s="217"/>
      <c r="I3" s="217"/>
    </row>
    <row r="4" spans="1:9" ht="12" customHeight="1">
      <c r="A4" s="136" t="s">
        <v>159</v>
      </c>
      <c r="B4" s="137" t="s">
        <v>160</v>
      </c>
      <c r="C4" s="137" t="s">
        <v>160</v>
      </c>
      <c r="D4" s="137">
        <v>8</v>
      </c>
      <c r="E4" s="137" t="s">
        <v>160</v>
      </c>
      <c r="F4" s="137" t="s">
        <v>160</v>
      </c>
      <c r="G4" s="137" t="s">
        <v>160</v>
      </c>
      <c r="H4" s="137">
        <v>8</v>
      </c>
      <c r="I4" s="137" t="s">
        <v>161</v>
      </c>
    </row>
    <row r="5" spans="1:9" ht="12" customHeight="1">
      <c r="A5" s="138">
        <v>22</v>
      </c>
      <c r="B5" s="139" t="s">
        <v>160</v>
      </c>
      <c r="C5" s="139" t="s">
        <v>160</v>
      </c>
      <c r="D5" s="139">
        <v>11</v>
      </c>
      <c r="E5" s="139" t="s">
        <v>160</v>
      </c>
      <c r="F5" s="139">
        <v>1</v>
      </c>
      <c r="G5" s="139">
        <v>1</v>
      </c>
      <c r="H5" s="139">
        <v>12</v>
      </c>
      <c r="I5" s="139" t="s">
        <v>161</v>
      </c>
    </row>
    <row r="6" spans="1:9" ht="12" customHeight="1">
      <c r="A6" s="138">
        <v>23</v>
      </c>
      <c r="B6" s="139" t="s">
        <v>160</v>
      </c>
      <c r="C6" s="139" t="s">
        <v>160</v>
      </c>
      <c r="D6" s="139">
        <v>163</v>
      </c>
      <c r="E6" s="139" t="s">
        <v>160</v>
      </c>
      <c r="F6" s="139" t="s">
        <v>160</v>
      </c>
      <c r="G6" s="139">
        <v>1</v>
      </c>
      <c r="H6" s="139">
        <v>164</v>
      </c>
      <c r="I6" s="139" t="s">
        <v>161</v>
      </c>
    </row>
    <row r="7" spans="1:9" ht="12" customHeight="1">
      <c r="A7" s="138">
        <v>24</v>
      </c>
      <c r="B7" s="139" t="s">
        <v>160</v>
      </c>
      <c r="C7" s="139" t="s">
        <v>160</v>
      </c>
      <c r="D7" s="139">
        <v>857</v>
      </c>
      <c r="E7" s="139" t="s">
        <v>160</v>
      </c>
      <c r="F7" s="139" t="s">
        <v>160</v>
      </c>
      <c r="G7" s="139" t="s">
        <v>160</v>
      </c>
      <c r="H7" s="139">
        <v>857</v>
      </c>
      <c r="I7" s="139" t="s">
        <v>161</v>
      </c>
    </row>
    <row r="8" spans="1:9" ht="12" customHeight="1">
      <c r="A8" s="138">
        <v>25</v>
      </c>
      <c r="B8" s="139" t="s">
        <v>160</v>
      </c>
      <c r="C8" s="139" t="s">
        <v>160</v>
      </c>
      <c r="D8" s="17">
        <v>3291</v>
      </c>
      <c r="E8" s="139" t="s">
        <v>160</v>
      </c>
      <c r="F8" s="139" t="s">
        <v>160</v>
      </c>
      <c r="G8" s="139" t="s">
        <v>160</v>
      </c>
      <c r="H8" s="17">
        <v>3291</v>
      </c>
      <c r="I8" s="139" t="s">
        <v>161</v>
      </c>
    </row>
    <row r="9" spans="1:9" ht="12" customHeight="1">
      <c r="A9" s="138">
        <v>26</v>
      </c>
      <c r="B9" s="139" t="s">
        <v>160</v>
      </c>
      <c r="C9" s="139" t="s">
        <v>160</v>
      </c>
      <c r="D9" s="17">
        <v>8737</v>
      </c>
      <c r="E9" s="139" t="s">
        <v>160</v>
      </c>
      <c r="F9" s="139" t="s">
        <v>160</v>
      </c>
      <c r="G9" s="139" t="s">
        <v>160</v>
      </c>
      <c r="H9" s="17">
        <v>8737</v>
      </c>
      <c r="I9" s="139" t="s">
        <v>161</v>
      </c>
    </row>
    <row r="10" spans="1:9" ht="12" customHeight="1">
      <c r="A10" s="138">
        <v>27</v>
      </c>
      <c r="B10" s="139" t="s">
        <v>160</v>
      </c>
      <c r="C10" s="139" t="s">
        <v>160</v>
      </c>
      <c r="D10" s="17">
        <v>12283</v>
      </c>
      <c r="E10" s="139">
        <v>489</v>
      </c>
      <c r="F10" s="139">
        <v>669</v>
      </c>
      <c r="G10" s="17">
        <v>1158</v>
      </c>
      <c r="H10" s="17">
        <v>13441</v>
      </c>
      <c r="I10" s="139" t="s">
        <v>161</v>
      </c>
    </row>
    <row r="11" spans="1:9" ht="12" customHeight="1">
      <c r="A11" s="138">
        <v>28</v>
      </c>
      <c r="B11" s="139" t="s">
        <v>160</v>
      </c>
      <c r="C11" s="139" t="s">
        <v>160</v>
      </c>
      <c r="D11" s="17">
        <v>15769</v>
      </c>
      <c r="E11" s="139">
        <v>562</v>
      </c>
      <c r="F11" s="17">
        <v>1070</v>
      </c>
      <c r="G11" s="17">
        <v>1632</v>
      </c>
      <c r="H11" s="17">
        <v>17401</v>
      </c>
      <c r="I11" s="139" t="s">
        <v>161</v>
      </c>
    </row>
    <row r="12" spans="1:9" ht="12" customHeight="1">
      <c r="A12" s="138">
        <v>29</v>
      </c>
      <c r="B12" s="139" t="s">
        <v>160</v>
      </c>
      <c r="C12" s="139" t="s">
        <v>160</v>
      </c>
      <c r="D12" s="17">
        <v>17102</v>
      </c>
      <c r="E12" s="139">
        <v>637</v>
      </c>
      <c r="F12" s="17">
        <v>1708</v>
      </c>
      <c r="G12" s="17">
        <v>2345</v>
      </c>
      <c r="H12" s="17">
        <v>19447</v>
      </c>
      <c r="I12" s="139" t="s">
        <v>161</v>
      </c>
    </row>
    <row r="13" spans="1:9" ht="12" customHeight="1">
      <c r="A13" s="138">
        <v>30</v>
      </c>
      <c r="B13" s="139" t="s">
        <v>160</v>
      </c>
      <c r="C13" s="139" t="s">
        <v>160</v>
      </c>
      <c r="D13" s="17">
        <v>21893</v>
      </c>
      <c r="E13" s="139">
        <v>668</v>
      </c>
      <c r="F13" s="17">
        <v>1972</v>
      </c>
      <c r="G13" s="17">
        <v>2640</v>
      </c>
      <c r="H13" s="17">
        <v>24533</v>
      </c>
      <c r="I13" s="139" t="s">
        <v>161</v>
      </c>
    </row>
    <row r="14" spans="1:9" ht="12" customHeight="1">
      <c r="A14" s="138">
        <v>31</v>
      </c>
      <c r="B14" s="139" t="s">
        <v>160</v>
      </c>
      <c r="C14" s="139" t="s">
        <v>160</v>
      </c>
      <c r="D14" s="17">
        <v>30996</v>
      </c>
      <c r="E14" s="139">
        <v>759</v>
      </c>
      <c r="F14" s="17">
        <v>1938</v>
      </c>
      <c r="G14" s="17">
        <v>2697</v>
      </c>
      <c r="H14" s="17">
        <v>33693</v>
      </c>
      <c r="I14" s="17">
        <v>35803</v>
      </c>
    </row>
    <row r="15" spans="1:9" ht="12" customHeight="1">
      <c r="A15" s="138">
        <v>32</v>
      </c>
      <c r="B15" s="139" t="s">
        <v>160</v>
      </c>
      <c r="C15" s="139" t="s">
        <v>160</v>
      </c>
      <c r="D15" s="17">
        <v>33808</v>
      </c>
      <c r="E15" s="139">
        <v>845</v>
      </c>
      <c r="F15" s="17">
        <v>2064</v>
      </c>
      <c r="G15" s="17">
        <v>2909</v>
      </c>
      <c r="H15" s="17">
        <v>36717</v>
      </c>
      <c r="I15" s="17">
        <v>45744</v>
      </c>
    </row>
    <row r="16" spans="1:9" ht="12" customHeight="1">
      <c r="A16" s="138">
        <v>33</v>
      </c>
      <c r="B16" s="139" t="s">
        <v>160</v>
      </c>
      <c r="C16" s="139" t="s">
        <v>160</v>
      </c>
      <c r="D16" s="17">
        <v>33818</v>
      </c>
      <c r="E16" s="139">
        <v>991</v>
      </c>
      <c r="F16" s="17">
        <v>1837</v>
      </c>
      <c r="G16" s="17">
        <v>2828</v>
      </c>
      <c r="H16" s="17">
        <v>36646</v>
      </c>
      <c r="I16" s="17">
        <v>49263</v>
      </c>
    </row>
    <row r="17" spans="1:9" ht="12" customHeight="1">
      <c r="A17" s="138">
        <v>34</v>
      </c>
      <c r="B17" s="139" t="s">
        <v>160</v>
      </c>
      <c r="C17" s="139" t="s">
        <v>160</v>
      </c>
      <c r="D17" s="17">
        <v>39380</v>
      </c>
      <c r="E17" s="17">
        <v>1109</v>
      </c>
      <c r="F17" s="17">
        <v>2010</v>
      </c>
      <c r="G17" s="17">
        <v>3119</v>
      </c>
      <c r="H17" s="17">
        <v>42499</v>
      </c>
      <c r="I17" s="17">
        <v>57194</v>
      </c>
    </row>
    <row r="18" spans="1:9" ht="12" customHeight="1">
      <c r="A18" s="138">
        <v>35</v>
      </c>
      <c r="B18" s="139" t="s">
        <v>160</v>
      </c>
      <c r="C18" s="139" t="s">
        <v>160</v>
      </c>
      <c r="D18" s="17">
        <v>53710</v>
      </c>
      <c r="E18" s="17">
        <v>1062</v>
      </c>
      <c r="F18" s="17">
        <v>2382</v>
      </c>
      <c r="G18" s="17">
        <v>3444</v>
      </c>
      <c r="H18" s="17">
        <v>57154</v>
      </c>
      <c r="I18" s="17">
        <v>76214</v>
      </c>
    </row>
    <row r="19" spans="1:9" ht="12" customHeight="1">
      <c r="A19" s="138">
        <v>36</v>
      </c>
      <c r="B19" s="139" t="s">
        <v>160</v>
      </c>
      <c r="C19" s="139" t="s">
        <v>160</v>
      </c>
      <c r="D19" s="17">
        <v>61509</v>
      </c>
      <c r="E19" s="17">
        <v>1165</v>
      </c>
      <c r="F19" s="17">
        <v>3124</v>
      </c>
      <c r="G19" s="17">
        <v>4289</v>
      </c>
      <c r="H19" s="17">
        <v>65798</v>
      </c>
      <c r="I19" s="17">
        <v>86328</v>
      </c>
    </row>
    <row r="20" spans="1:9" ht="12" customHeight="1">
      <c r="A20" s="138">
        <v>37</v>
      </c>
      <c r="B20" s="17">
        <v>1920</v>
      </c>
      <c r="C20" s="17">
        <v>62032</v>
      </c>
      <c r="D20" s="17">
        <v>63952</v>
      </c>
      <c r="E20" s="17">
        <v>1184</v>
      </c>
      <c r="F20" s="17">
        <v>3272</v>
      </c>
      <c r="G20" s="17">
        <v>4456</v>
      </c>
      <c r="H20" s="17">
        <v>68408</v>
      </c>
      <c r="I20" s="17">
        <v>74822</v>
      </c>
    </row>
    <row r="21" spans="1:9" ht="12" customHeight="1">
      <c r="A21" s="138">
        <v>38</v>
      </c>
      <c r="B21" s="17">
        <v>2566</v>
      </c>
      <c r="C21" s="17">
        <v>85022</v>
      </c>
      <c r="D21" s="17">
        <v>87588</v>
      </c>
      <c r="E21" s="17">
        <v>1238</v>
      </c>
      <c r="F21" s="17">
        <v>3521</v>
      </c>
      <c r="G21" s="17">
        <v>4759</v>
      </c>
      <c r="H21" s="17">
        <v>92347</v>
      </c>
      <c r="I21" s="17">
        <v>100074</v>
      </c>
    </row>
    <row r="22" spans="1:9" ht="12" customHeight="1">
      <c r="A22" s="138">
        <v>39</v>
      </c>
      <c r="B22" s="17">
        <v>4191</v>
      </c>
      <c r="C22" s="17">
        <v>114476</v>
      </c>
      <c r="D22" s="17">
        <v>118667</v>
      </c>
      <c r="E22" s="17">
        <v>1424</v>
      </c>
      <c r="F22" s="17">
        <v>4361</v>
      </c>
      <c r="G22" s="17">
        <v>5785</v>
      </c>
      <c r="H22" s="17">
        <v>124452</v>
      </c>
      <c r="I22" s="17">
        <v>127749</v>
      </c>
    </row>
    <row r="23" spans="1:9" ht="12" customHeight="1">
      <c r="A23" s="138">
        <v>40</v>
      </c>
      <c r="B23" s="17">
        <v>8624</v>
      </c>
      <c r="C23" s="17">
        <v>139114</v>
      </c>
      <c r="D23" s="17">
        <v>147738</v>
      </c>
      <c r="E23" s="17">
        <v>1737</v>
      </c>
      <c r="F23" s="17">
        <v>4772</v>
      </c>
      <c r="G23" s="17">
        <v>6509</v>
      </c>
      <c r="H23" s="17">
        <v>154247</v>
      </c>
      <c r="I23" s="17">
        <v>158827</v>
      </c>
    </row>
    <row r="24" spans="1:9" ht="12" customHeight="1">
      <c r="A24" s="138">
        <v>41</v>
      </c>
      <c r="B24" s="17">
        <v>15171</v>
      </c>
      <c r="C24" s="17">
        <v>187819</v>
      </c>
      <c r="D24" s="17">
        <v>202990</v>
      </c>
      <c r="E24" s="17">
        <v>2056</v>
      </c>
      <c r="F24" s="17">
        <v>5645</v>
      </c>
      <c r="G24" s="17">
        <v>7701</v>
      </c>
      <c r="H24" s="17">
        <v>210691</v>
      </c>
      <c r="I24" s="17">
        <v>212409</v>
      </c>
    </row>
    <row r="25" spans="1:9" ht="12" customHeight="1">
      <c r="A25" s="138">
        <v>42</v>
      </c>
      <c r="B25" s="17">
        <v>11291</v>
      </c>
      <c r="C25" s="17">
        <v>244108</v>
      </c>
      <c r="D25" s="17">
        <v>255399</v>
      </c>
      <c r="E25" s="17">
        <v>2142</v>
      </c>
      <c r="F25" s="17">
        <v>6903</v>
      </c>
      <c r="G25" s="17">
        <v>9045</v>
      </c>
      <c r="H25" s="17">
        <v>264444</v>
      </c>
      <c r="I25" s="17">
        <v>267538</v>
      </c>
    </row>
    <row r="26" spans="1:9" ht="12" customHeight="1">
      <c r="A26" s="138">
        <v>43</v>
      </c>
      <c r="B26" s="17">
        <v>14972</v>
      </c>
      <c r="C26" s="17">
        <v>306702</v>
      </c>
      <c r="D26" s="17">
        <v>321674</v>
      </c>
      <c r="E26" s="17">
        <v>2342</v>
      </c>
      <c r="F26" s="17">
        <v>7201</v>
      </c>
      <c r="G26" s="17">
        <v>9543</v>
      </c>
      <c r="H26" s="17">
        <v>331217</v>
      </c>
      <c r="I26" s="17">
        <v>343542</v>
      </c>
    </row>
    <row r="27" spans="1:9" ht="12" customHeight="1">
      <c r="A27" s="138">
        <v>44</v>
      </c>
      <c r="B27" s="17">
        <v>18524</v>
      </c>
      <c r="C27" s="17">
        <v>454886</v>
      </c>
      <c r="D27" s="17">
        <v>473410</v>
      </c>
      <c r="E27" s="17">
        <v>2369</v>
      </c>
      <c r="F27" s="17">
        <v>7668</v>
      </c>
      <c r="G27" s="17">
        <v>10037</v>
      </c>
      <c r="H27" s="17">
        <v>483447</v>
      </c>
      <c r="I27" s="17">
        <v>492880</v>
      </c>
    </row>
    <row r="28" spans="1:9" ht="12" customHeight="1">
      <c r="A28" s="138">
        <v>45</v>
      </c>
      <c r="B28" s="17">
        <v>45184</v>
      </c>
      <c r="C28" s="17">
        <v>599500</v>
      </c>
      <c r="D28" s="17">
        <v>644684</v>
      </c>
      <c r="E28" s="17">
        <v>2526</v>
      </c>
      <c r="F28" s="17">
        <v>8522</v>
      </c>
      <c r="G28" s="17">
        <v>11048</v>
      </c>
      <c r="H28" s="17">
        <v>655732</v>
      </c>
      <c r="I28" s="17">
        <v>663467</v>
      </c>
    </row>
    <row r="29" spans="1:9" ht="12" customHeight="1">
      <c r="A29" s="138">
        <v>46</v>
      </c>
      <c r="B29" s="17">
        <v>410926</v>
      </c>
      <c r="C29" s="17">
        <v>445685</v>
      </c>
      <c r="D29" s="17">
        <v>856611</v>
      </c>
      <c r="E29" s="17">
        <v>2534</v>
      </c>
      <c r="F29" s="17">
        <v>9420</v>
      </c>
      <c r="G29" s="17">
        <v>11954</v>
      </c>
      <c r="H29" s="17">
        <v>868565</v>
      </c>
      <c r="I29" s="17">
        <v>961135</v>
      </c>
    </row>
    <row r="30" spans="1:9" ht="12" customHeight="1">
      <c r="A30" s="138">
        <v>47</v>
      </c>
      <c r="B30" s="17">
        <v>593228</v>
      </c>
      <c r="C30" s="17">
        <v>482801</v>
      </c>
      <c r="D30" s="17">
        <v>1076029</v>
      </c>
      <c r="E30" s="17">
        <v>2654</v>
      </c>
      <c r="F30" s="17">
        <v>10014</v>
      </c>
      <c r="G30" s="17">
        <v>12668</v>
      </c>
      <c r="H30" s="17">
        <v>1088697</v>
      </c>
      <c r="I30" s="17">
        <v>1392045</v>
      </c>
    </row>
    <row r="31" spans="1:9" ht="12" customHeight="1">
      <c r="A31" s="138">
        <v>48</v>
      </c>
      <c r="B31" s="17">
        <v>981659</v>
      </c>
      <c r="C31" s="17">
        <v>565831</v>
      </c>
      <c r="D31" s="17">
        <v>1547490</v>
      </c>
      <c r="E31" s="17">
        <v>2449</v>
      </c>
      <c r="F31" s="17">
        <v>8992</v>
      </c>
      <c r="G31" s="17">
        <v>11441</v>
      </c>
      <c r="H31" s="17">
        <v>1558931</v>
      </c>
      <c r="I31" s="17">
        <v>2288966</v>
      </c>
    </row>
    <row r="32" spans="1:9" ht="12" customHeight="1">
      <c r="A32" s="138">
        <v>49</v>
      </c>
      <c r="B32" s="17">
        <v>916218</v>
      </c>
      <c r="C32" s="17">
        <v>415382</v>
      </c>
      <c r="D32" s="17">
        <v>1331600</v>
      </c>
      <c r="E32" s="17">
        <v>2405</v>
      </c>
      <c r="F32" s="17">
        <v>9826</v>
      </c>
      <c r="G32" s="17">
        <v>12231</v>
      </c>
      <c r="H32" s="17">
        <v>1343831</v>
      </c>
      <c r="I32" s="17">
        <v>2335530</v>
      </c>
    </row>
    <row r="33" spans="1:9" ht="12" customHeight="1">
      <c r="A33" s="138">
        <v>50</v>
      </c>
      <c r="B33" s="17">
        <v>967320</v>
      </c>
      <c r="C33" s="17">
        <v>344523</v>
      </c>
      <c r="D33" s="17">
        <v>1311843</v>
      </c>
      <c r="E33" s="17">
        <v>2561</v>
      </c>
      <c r="F33" s="17">
        <v>9313</v>
      </c>
      <c r="G33" s="17">
        <v>11874</v>
      </c>
      <c r="H33" s="17">
        <v>1323717</v>
      </c>
      <c r="I33" s="17">
        <v>2466326</v>
      </c>
    </row>
    <row r="34" spans="1:9" ht="12" customHeight="1">
      <c r="A34" s="138">
        <v>51</v>
      </c>
      <c r="B34" s="17">
        <v>1225672</v>
      </c>
      <c r="C34" s="17">
        <v>328705</v>
      </c>
      <c r="D34" s="17">
        <v>1554377</v>
      </c>
      <c r="E34" s="17">
        <v>2677</v>
      </c>
      <c r="F34" s="17">
        <v>9858</v>
      </c>
      <c r="G34" s="17">
        <v>12535</v>
      </c>
      <c r="H34" s="17">
        <v>1566912</v>
      </c>
      <c r="I34" s="17">
        <v>2852584</v>
      </c>
    </row>
    <row r="35" spans="1:9" ht="12" customHeight="1">
      <c r="A35" s="138">
        <v>52</v>
      </c>
      <c r="B35" s="17">
        <v>1455508</v>
      </c>
      <c r="C35" s="17">
        <v>280490</v>
      </c>
      <c r="D35" s="17">
        <v>1735998</v>
      </c>
      <c r="E35" s="17">
        <v>2692</v>
      </c>
      <c r="F35" s="17">
        <v>11480</v>
      </c>
      <c r="G35" s="17">
        <v>14172</v>
      </c>
      <c r="H35" s="17">
        <v>1750170</v>
      </c>
      <c r="I35" s="17">
        <v>3151431</v>
      </c>
    </row>
    <row r="36" spans="1:9" ht="12" customHeight="1">
      <c r="A36" s="138">
        <v>53</v>
      </c>
      <c r="B36" s="17">
        <v>1529252</v>
      </c>
      <c r="C36" s="17">
        <v>289242</v>
      </c>
      <c r="D36" s="17">
        <v>1818494</v>
      </c>
      <c r="E36" s="17">
        <v>3009</v>
      </c>
      <c r="F36" s="17">
        <v>12708</v>
      </c>
      <c r="G36" s="17">
        <v>15717</v>
      </c>
      <c r="H36" s="17">
        <v>1834211</v>
      </c>
      <c r="I36" s="17">
        <v>3525110</v>
      </c>
    </row>
    <row r="37" spans="1:9" ht="12" customHeight="1">
      <c r="A37" s="138">
        <v>54</v>
      </c>
      <c r="B37" s="17">
        <v>1622237</v>
      </c>
      <c r="C37" s="17">
        <v>358306</v>
      </c>
      <c r="D37" s="17">
        <v>1980543</v>
      </c>
      <c r="E37" s="17">
        <v>3184</v>
      </c>
      <c r="F37" s="17">
        <v>13900</v>
      </c>
      <c r="G37" s="17">
        <v>17084</v>
      </c>
      <c r="H37" s="17">
        <v>1997627</v>
      </c>
      <c r="I37" s="17">
        <v>4038298</v>
      </c>
    </row>
    <row r="38" spans="1:9" ht="12" customHeight="1">
      <c r="A38" s="138">
        <v>55</v>
      </c>
      <c r="B38" s="17">
        <v>1494115</v>
      </c>
      <c r="C38" s="17">
        <v>336150</v>
      </c>
      <c r="D38" s="17">
        <v>1830265</v>
      </c>
      <c r="E38" s="17">
        <v>3322</v>
      </c>
      <c r="F38" s="17">
        <v>15237</v>
      </c>
      <c r="G38" s="17">
        <v>18559</v>
      </c>
      <c r="H38" s="17">
        <v>1848824</v>
      </c>
      <c r="I38" s="17">
        <v>3909333</v>
      </c>
    </row>
    <row r="39" spans="1:9" ht="12" customHeight="1">
      <c r="A39" s="138">
        <v>56</v>
      </c>
      <c r="B39" s="17">
        <v>1571186</v>
      </c>
      <c r="C39" s="17">
        <v>360056</v>
      </c>
      <c r="D39" s="17">
        <v>1931242</v>
      </c>
      <c r="E39" s="17">
        <v>2960</v>
      </c>
      <c r="F39" s="17">
        <v>16358</v>
      </c>
      <c r="G39" s="17">
        <v>19318</v>
      </c>
      <c r="H39" s="17">
        <v>1950560</v>
      </c>
      <c r="I39" s="17">
        <v>4006388</v>
      </c>
    </row>
    <row r="40" spans="1:9" ht="12" customHeight="1">
      <c r="A40" s="138">
        <v>57</v>
      </c>
      <c r="B40" s="17">
        <v>1602278</v>
      </c>
      <c r="C40" s="17">
        <v>386402</v>
      </c>
      <c r="D40" s="17">
        <v>1988680</v>
      </c>
      <c r="E40" s="17">
        <v>3109</v>
      </c>
      <c r="F40" s="17">
        <v>16546</v>
      </c>
      <c r="G40" s="17">
        <v>19655</v>
      </c>
      <c r="H40" s="17">
        <v>2008335</v>
      </c>
      <c r="I40" s="17">
        <v>4086138</v>
      </c>
    </row>
    <row r="41" spans="1:9" ht="12" customHeight="1">
      <c r="A41" s="138">
        <v>58</v>
      </c>
      <c r="B41" s="17">
        <v>1686726</v>
      </c>
      <c r="C41" s="17">
        <v>408971</v>
      </c>
      <c r="D41" s="17">
        <v>2095697</v>
      </c>
      <c r="E41" s="17">
        <v>3270</v>
      </c>
      <c r="F41" s="17">
        <v>17202</v>
      </c>
      <c r="G41" s="17">
        <v>20472</v>
      </c>
      <c r="H41" s="17">
        <v>2116169</v>
      </c>
      <c r="I41" s="17">
        <v>4232246</v>
      </c>
    </row>
    <row r="42" spans="1:9" ht="12" customHeight="1">
      <c r="A42" s="138">
        <v>59</v>
      </c>
      <c r="B42" s="17">
        <v>1857675</v>
      </c>
      <c r="C42" s="17">
        <v>431944</v>
      </c>
      <c r="D42" s="17">
        <v>2289619</v>
      </c>
      <c r="E42" s="17">
        <v>3228</v>
      </c>
      <c r="F42" s="17">
        <v>18172</v>
      </c>
      <c r="G42" s="17">
        <v>21400</v>
      </c>
      <c r="H42" s="17">
        <v>2311019</v>
      </c>
      <c r="I42" s="17">
        <v>4658833</v>
      </c>
    </row>
    <row r="43" spans="1:9" ht="12" customHeight="1">
      <c r="A43" s="138">
        <v>60</v>
      </c>
      <c r="B43" s="17">
        <v>1945779</v>
      </c>
      <c r="C43" s="17">
        <v>442925</v>
      </c>
      <c r="D43" s="17">
        <v>2388704</v>
      </c>
      <c r="E43" s="17">
        <v>3473</v>
      </c>
      <c r="F43" s="17">
        <v>18768</v>
      </c>
      <c r="G43" s="17">
        <v>22241</v>
      </c>
      <c r="H43" s="17">
        <v>2410945</v>
      </c>
      <c r="I43" s="17">
        <v>4948366</v>
      </c>
    </row>
    <row r="44" spans="1:9" ht="12" customHeight="1">
      <c r="A44" s="138">
        <v>61</v>
      </c>
      <c r="B44" s="17">
        <v>2208979</v>
      </c>
      <c r="C44" s="17">
        <v>455694</v>
      </c>
      <c r="D44" s="17">
        <v>2664673</v>
      </c>
      <c r="E44" s="17">
        <v>3191</v>
      </c>
      <c r="F44" s="17">
        <v>19631</v>
      </c>
      <c r="G44" s="17">
        <v>22822</v>
      </c>
      <c r="H44" s="17">
        <v>2687495</v>
      </c>
      <c r="I44" s="17">
        <v>5516193</v>
      </c>
    </row>
    <row r="45" spans="1:9" ht="12" customHeight="1">
      <c r="A45" s="138">
        <v>62</v>
      </c>
      <c r="B45" s="17">
        <v>2802592</v>
      </c>
      <c r="C45" s="17">
        <v>506326</v>
      </c>
      <c r="D45" s="17">
        <v>3308918</v>
      </c>
      <c r="E45" s="17">
        <v>3447</v>
      </c>
      <c r="F45" s="17">
        <v>21537</v>
      </c>
      <c r="G45" s="17">
        <v>24984</v>
      </c>
      <c r="H45" s="17">
        <v>3333902</v>
      </c>
      <c r="I45" s="17">
        <v>6829338</v>
      </c>
    </row>
    <row r="46" spans="1:9" ht="12" customHeight="1">
      <c r="A46" s="138">
        <v>63</v>
      </c>
      <c r="B46" s="17">
        <v>3410682</v>
      </c>
      <c r="C46" s="17">
        <v>509354</v>
      </c>
      <c r="D46" s="17">
        <v>3920036</v>
      </c>
      <c r="E46" s="17">
        <v>3526</v>
      </c>
      <c r="F46" s="17">
        <v>23296</v>
      </c>
      <c r="G46" s="17">
        <v>26822</v>
      </c>
      <c r="H46" s="17">
        <v>3946858</v>
      </c>
      <c r="I46" s="17">
        <v>8426867</v>
      </c>
    </row>
    <row r="47" spans="1:9" ht="12" customHeight="1">
      <c r="A47" s="138" t="s">
        <v>162</v>
      </c>
      <c r="B47" s="17">
        <v>3756942</v>
      </c>
      <c r="C47" s="17">
        <v>484841</v>
      </c>
      <c r="D47" s="17">
        <v>4241783</v>
      </c>
      <c r="E47" s="17">
        <v>3528</v>
      </c>
      <c r="F47" s="17">
        <v>23578</v>
      </c>
      <c r="G47" s="17">
        <v>27106</v>
      </c>
      <c r="H47" s="17">
        <v>4268889</v>
      </c>
      <c r="I47" s="17">
        <v>9662752</v>
      </c>
    </row>
    <row r="48" spans="1:9" ht="12" customHeight="1">
      <c r="A48" s="138">
        <v>2</v>
      </c>
      <c r="B48" s="17">
        <v>4572019</v>
      </c>
      <c r="C48" s="17">
        <v>125028</v>
      </c>
      <c r="D48" s="17">
        <v>4697047</v>
      </c>
      <c r="E48" s="17">
        <v>3890</v>
      </c>
      <c r="F48" s="17">
        <v>26180</v>
      </c>
      <c r="G48" s="17">
        <v>30070</v>
      </c>
      <c r="H48" s="17">
        <v>4727117</v>
      </c>
      <c r="I48" s="17">
        <v>10997431</v>
      </c>
    </row>
    <row r="49" spans="1:9" ht="12" customHeight="1">
      <c r="A49" s="138">
        <v>3</v>
      </c>
      <c r="B49" s="17">
        <v>4436580</v>
      </c>
      <c r="C49" s="17">
        <v>1384</v>
      </c>
      <c r="D49" s="17">
        <v>4437964</v>
      </c>
      <c r="E49" s="17">
        <v>3873</v>
      </c>
      <c r="F49" s="17">
        <v>26647</v>
      </c>
      <c r="G49" s="17">
        <v>30520</v>
      </c>
      <c r="H49" s="17">
        <v>4468484</v>
      </c>
      <c r="I49" s="17">
        <v>10633777</v>
      </c>
    </row>
    <row r="50" spans="1:9" ht="12" customHeight="1">
      <c r="A50" s="138">
        <v>4</v>
      </c>
      <c r="B50" s="17">
        <v>4675900</v>
      </c>
      <c r="C50" s="17">
        <v>1120</v>
      </c>
      <c r="D50" s="17">
        <v>4677020</v>
      </c>
      <c r="E50" s="17">
        <v>3655</v>
      </c>
      <c r="F50" s="17">
        <v>31038</v>
      </c>
      <c r="G50" s="17">
        <v>34693</v>
      </c>
      <c r="H50" s="17">
        <v>4711713</v>
      </c>
      <c r="I50" s="17">
        <v>11790699</v>
      </c>
    </row>
    <row r="51" spans="1:9" ht="12" customHeight="1">
      <c r="A51" s="138">
        <v>5</v>
      </c>
      <c r="B51" s="17">
        <v>4662243</v>
      </c>
      <c r="C51" s="17">
        <v>1129</v>
      </c>
      <c r="D51" s="17">
        <v>4663372</v>
      </c>
      <c r="E51" s="17">
        <v>3438</v>
      </c>
      <c r="F51" s="17">
        <v>35455</v>
      </c>
      <c r="G51" s="17">
        <v>38893</v>
      </c>
      <c r="H51" s="17">
        <v>4702265</v>
      </c>
      <c r="I51" s="17">
        <v>11933620</v>
      </c>
    </row>
    <row r="52" spans="1:9" ht="12" customHeight="1">
      <c r="A52" s="138">
        <v>6</v>
      </c>
      <c r="B52" s="17">
        <v>5209666</v>
      </c>
      <c r="C52" s="17">
        <v>1061</v>
      </c>
      <c r="D52" s="17">
        <v>5210727</v>
      </c>
      <c r="E52" s="17">
        <v>3619</v>
      </c>
      <c r="F52" s="17">
        <v>34601</v>
      </c>
      <c r="G52" s="17">
        <v>38220</v>
      </c>
      <c r="H52" s="17">
        <v>5248947</v>
      </c>
      <c r="I52" s="17">
        <v>13578934</v>
      </c>
    </row>
    <row r="53" spans="1:9" ht="12" customHeight="1">
      <c r="A53" s="138">
        <v>7</v>
      </c>
      <c r="B53" s="17">
        <v>5824368</v>
      </c>
      <c r="C53" s="17">
        <v>1036</v>
      </c>
      <c r="D53" s="17">
        <v>5825404</v>
      </c>
      <c r="E53" s="17">
        <v>3230</v>
      </c>
      <c r="F53" s="17">
        <v>37277</v>
      </c>
      <c r="G53" s="17">
        <v>40507</v>
      </c>
      <c r="H53" s="17">
        <v>5865911</v>
      </c>
      <c r="I53" s="17">
        <v>15298125</v>
      </c>
    </row>
    <row r="54" spans="1:9" ht="12" customHeight="1">
      <c r="A54" s="138">
        <v>8</v>
      </c>
      <c r="B54" s="17">
        <v>6235335</v>
      </c>
      <c r="C54" s="17">
        <v>1103</v>
      </c>
      <c r="D54" s="17">
        <v>6236438</v>
      </c>
      <c r="E54" s="17">
        <v>3285</v>
      </c>
      <c r="F54" s="17">
        <v>39147</v>
      </c>
      <c r="G54" s="17">
        <v>42432</v>
      </c>
      <c r="H54" s="17">
        <v>6278870</v>
      </c>
      <c r="I54" s="17">
        <v>16694769</v>
      </c>
    </row>
    <row r="55" spans="1:9" ht="12" customHeight="1">
      <c r="A55" s="138">
        <v>9</v>
      </c>
      <c r="B55" s="17">
        <v>5810593</v>
      </c>
      <c r="C55" s="139">
        <v>933</v>
      </c>
      <c r="D55" s="17">
        <v>5811526</v>
      </c>
      <c r="E55" s="17">
        <v>3419</v>
      </c>
      <c r="F55" s="17">
        <v>37383</v>
      </c>
      <c r="G55" s="17">
        <v>40802</v>
      </c>
      <c r="H55" s="17">
        <v>5852328</v>
      </c>
      <c r="I55" s="17">
        <v>16802750</v>
      </c>
    </row>
    <row r="56" spans="1:9" ht="12" customHeight="1">
      <c r="A56" s="138">
        <v>10</v>
      </c>
      <c r="B56" s="17">
        <v>5371302</v>
      </c>
      <c r="C56" s="139">
        <v>970</v>
      </c>
      <c r="D56" s="17">
        <v>5372272</v>
      </c>
      <c r="E56" s="17">
        <v>3281</v>
      </c>
      <c r="F56" s="17">
        <v>37600</v>
      </c>
      <c r="G56" s="17">
        <v>40881</v>
      </c>
      <c r="H56" s="17">
        <v>5413153</v>
      </c>
      <c r="I56" s="17">
        <v>15806218</v>
      </c>
    </row>
    <row r="57" spans="1:9" ht="12" customHeight="1">
      <c r="A57" s="138">
        <v>11</v>
      </c>
      <c r="B57" s="17">
        <v>5610972</v>
      </c>
      <c r="C57" s="17">
        <v>1007</v>
      </c>
      <c r="D57" s="17">
        <v>5611979</v>
      </c>
      <c r="E57" s="17">
        <v>3365</v>
      </c>
      <c r="F57" s="17">
        <v>38559</v>
      </c>
      <c r="G57" s="17">
        <v>41924</v>
      </c>
      <c r="H57" s="17">
        <v>5653903</v>
      </c>
      <c r="I57" s="17">
        <v>16357572</v>
      </c>
    </row>
    <row r="58" spans="1:9" ht="12" customHeight="1">
      <c r="A58" s="138">
        <v>12</v>
      </c>
      <c r="B58" s="17">
        <v>5856845</v>
      </c>
      <c r="C58" s="139">
        <v>990</v>
      </c>
      <c r="D58" s="17">
        <v>5857835</v>
      </c>
      <c r="E58" s="17">
        <v>3329</v>
      </c>
      <c r="F58" s="17">
        <v>33695</v>
      </c>
      <c r="G58" s="17">
        <v>37024</v>
      </c>
      <c r="H58" s="17">
        <v>5894859</v>
      </c>
      <c r="I58" s="17">
        <v>17818590</v>
      </c>
    </row>
    <row r="59" spans="1:9" ht="12" customHeight="1">
      <c r="A59" s="138">
        <v>13</v>
      </c>
      <c r="B59" s="17">
        <v>4347846</v>
      </c>
      <c r="C59" s="17">
        <v>1035</v>
      </c>
      <c r="D59" s="17">
        <v>4348881</v>
      </c>
      <c r="E59" s="17">
        <v>3069</v>
      </c>
      <c r="F59" s="17">
        <v>29452</v>
      </c>
      <c r="G59" s="17">
        <v>32521</v>
      </c>
      <c r="H59" s="17">
        <v>4381402</v>
      </c>
      <c r="I59" s="17">
        <v>16215657</v>
      </c>
    </row>
    <row r="60" spans="1:9" ht="12" customHeight="1">
      <c r="A60" s="138">
        <v>14</v>
      </c>
      <c r="B60" s="17">
        <v>3748099</v>
      </c>
      <c r="C60" s="17">
        <v>1067</v>
      </c>
      <c r="D60" s="17">
        <v>3749166</v>
      </c>
      <c r="E60" s="17">
        <v>2992</v>
      </c>
      <c r="F60" s="17">
        <v>29666</v>
      </c>
      <c r="G60" s="17">
        <v>32658</v>
      </c>
      <c r="H60" s="17">
        <v>3781824</v>
      </c>
      <c r="I60" s="17">
        <v>16522804</v>
      </c>
    </row>
    <row r="61" spans="1:9" ht="12" customHeight="1">
      <c r="A61" s="138">
        <v>15</v>
      </c>
      <c r="B61" s="17">
        <v>2720176</v>
      </c>
      <c r="C61" s="139">
        <v>853</v>
      </c>
      <c r="D61" s="17">
        <v>2721029</v>
      </c>
      <c r="E61" s="17">
        <v>2907</v>
      </c>
      <c r="F61" s="17">
        <v>28603</v>
      </c>
      <c r="G61" s="17">
        <v>31510</v>
      </c>
      <c r="H61" s="17">
        <v>2752539</v>
      </c>
      <c r="I61" s="17">
        <v>13296330</v>
      </c>
    </row>
    <row r="62" spans="1:9" ht="12" customHeight="1">
      <c r="A62" s="138">
        <v>16</v>
      </c>
      <c r="B62" s="17">
        <v>3484310</v>
      </c>
      <c r="C62" s="17">
        <v>1015</v>
      </c>
      <c r="D62" s="17">
        <v>3485325</v>
      </c>
      <c r="E62" s="17">
        <v>2615</v>
      </c>
      <c r="F62" s="17">
        <v>29242</v>
      </c>
      <c r="G62" s="17">
        <v>31857</v>
      </c>
      <c r="H62" s="17">
        <v>3517182</v>
      </c>
      <c r="I62" s="17">
        <v>16831112</v>
      </c>
    </row>
    <row r="63" spans="1:9" ht="12" customHeight="1">
      <c r="A63" s="138">
        <v>17</v>
      </c>
      <c r="B63" s="17">
        <v>3611502</v>
      </c>
      <c r="C63" s="139">
        <v>971</v>
      </c>
      <c r="D63" s="17">
        <v>3612473</v>
      </c>
      <c r="E63" s="17">
        <v>2870</v>
      </c>
      <c r="F63" s="17">
        <v>27698</v>
      </c>
      <c r="G63" s="17">
        <v>30568</v>
      </c>
      <c r="H63" s="17">
        <f>D63+G63</f>
        <v>3643041</v>
      </c>
      <c r="I63" s="17">
        <v>17403565</v>
      </c>
    </row>
    <row r="64" spans="1:9" ht="12" customHeight="1">
      <c r="A64" s="138">
        <v>18</v>
      </c>
      <c r="B64" s="17">
        <v>4301208</v>
      </c>
      <c r="C64" s="139">
        <v>983</v>
      </c>
      <c r="D64" s="17">
        <v>4302191</v>
      </c>
      <c r="E64" s="17">
        <v>2904</v>
      </c>
      <c r="F64" s="17">
        <v>26553</v>
      </c>
      <c r="G64" s="17">
        <f>F64+E64</f>
        <v>29457</v>
      </c>
      <c r="H64" s="17">
        <f>D64+G64</f>
        <v>4331648</v>
      </c>
      <c r="I64" s="17">
        <v>17534565</v>
      </c>
    </row>
    <row r="65" spans="1:9" ht="12" customHeight="1">
      <c r="A65" s="138">
        <v>19</v>
      </c>
      <c r="B65" s="17">
        <v>4208225</v>
      </c>
      <c r="C65" s="139">
        <v>872</v>
      </c>
      <c r="D65" s="17">
        <v>4209097</v>
      </c>
      <c r="E65" s="17">
        <v>2904</v>
      </c>
      <c r="F65" s="17">
        <v>24427</v>
      </c>
      <c r="G65" s="17">
        <v>27331</v>
      </c>
      <c r="H65" s="17">
        <v>4236428</v>
      </c>
      <c r="I65" s="17">
        <v>17294935</v>
      </c>
    </row>
    <row r="66" spans="1:9" ht="12" customHeight="1">
      <c r="A66" s="138">
        <v>20</v>
      </c>
      <c r="B66" s="17">
        <v>3800524</v>
      </c>
      <c r="C66" s="139">
        <v>861</v>
      </c>
      <c r="D66" s="17">
        <v>3801385</v>
      </c>
      <c r="E66" s="17">
        <v>2826</v>
      </c>
      <c r="F66" s="17">
        <v>25574</v>
      </c>
      <c r="G66" s="17">
        <v>28400</v>
      </c>
      <c r="H66" s="17">
        <v>3829785</v>
      </c>
      <c r="I66" s="17">
        <v>15987250</v>
      </c>
    </row>
    <row r="67" spans="1:9" ht="12" customHeight="1">
      <c r="A67" s="138">
        <v>21</v>
      </c>
      <c r="B67" s="17">
        <v>4014527</v>
      </c>
      <c r="C67" s="139">
        <v>943</v>
      </c>
      <c r="D67" s="17">
        <v>4015470</v>
      </c>
      <c r="E67" s="17">
        <v>2944</v>
      </c>
      <c r="F67" s="17">
        <v>24606</v>
      </c>
      <c r="G67" s="17">
        <v>27550</v>
      </c>
      <c r="H67" s="17">
        <v>4043020</v>
      </c>
      <c r="I67" s="17">
        <v>15445684</v>
      </c>
    </row>
    <row r="68" spans="1:9" ht="12" customHeight="1">
      <c r="A68" s="138">
        <v>22</v>
      </c>
      <c r="B68" s="17">
        <v>4184092</v>
      </c>
      <c r="C68" s="139">
        <v>988</v>
      </c>
      <c r="D68" s="17">
        <v>4185080</v>
      </c>
      <c r="E68" s="17">
        <v>2702</v>
      </c>
      <c r="F68" s="17">
        <v>25422</v>
      </c>
      <c r="G68" s="17">
        <v>28124</v>
      </c>
      <c r="H68" s="17">
        <v>4213204</v>
      </c>
      <c r="I68" s="17">
        <v>16637224</v>
      </c>
    </row>
    <row r="69" spans="1:9" ht="12" customHeight="1">
      <c r="A69" s="138">
        <v>23</v>
      </c>
      <c r="B69" s="212">
        <v>3961382</v>
      </c>
      <c r="C69" s="212"/>
      <c r="D69" s="17">
        <v>3961382</v>
      </c>
      <c r="E69" s="17">
        <v>2752</v>
      </c>
      <c r="F69" s="17">
        <v>23774</v>
      </c>
      <c r="G69" s="17">
        <v>26526</v>
      </c>
      <c r="H69" s="17">
        <v>3987908</v>
      </c>
      <c r="I69" s="17">
        <v>16994200</v>
      </c>
    </row>
    <row r="70" spans="1:9" ht="12" customHeight="1">
      <c r="A70" s="138">
        <v>24</v>
      </c>
      <c r="B70" s="212">
        <v>3924008</v>
      </c>
      <c r="C70" s="212"/>
      <c r="D70" s="17">
        <v>3924008</v>
      </c>
      <c r="E70" s="17">
        <v>2738</v>
      </c>
      <c r="F70" s="17">
        <v>24775</v>
      </c>
      <c r="G70" s="17">
        <v>27513</v>
      </c>
      <c r="H70" s="17">
        <v>3951521</v>
      </c>
      <c r="I70" s="17">
        <v>18490657</v>
      </c>
    </row>
    <row r="71" spans="1:9" ht="12" customHeight="1">
      <c r="A71" s="138">
        <v>25</v>
      </c>
      <c r="B71" s="214">
        <v>3296805</v>
      </c>
      <c r="C71" s="215"/>
      <c r="D71" s="17">
        <v>3296805</v>
      </c>
      <c r="E71" s="17">
        <v>2748</v>
      </c>
      <c r="F71" s="17">
        <v>24205</v>
      </c>
      <c r="G71" s="17">
        <f>E71+F71</f>
        <v>26953</v>
      </c>
      <c r="H71" s="17">
        <f>D71+G71</f>
        <v>3323758</v>
      </c>
      <c r="I71" s="17">
        <v>17472748</v>
      </c>
    </row>
    <row r="72" spans="1:9" ht="12" customHeight="1">
      <c r="A72" s="141">
        <v>26</v>
      </c>
      <c r="B72" s="218">
        <v>3210844</v>
      </c>
      <c r="C72" s="219"/>
      <c r="D72" s="16">
        <v>3210844</v>
      </c>
      <c r="E72" s="16">
        <v>2539</v>
      </c>
      <c r="F72" s="16">
        <v>24863</v>
      </c>
      <c r="G72" s="16">
        <v>27402</v>
      </c>
      <c r="H72" s="16">
        <v>3238246</v>
      </c>
      <c r="I72" s="128">
        <v>16903352</v>
      </c>
    </row>
    <row r="73" spans="1:9" ht="12" customHeight="1">
      <c r="A73" s="142"/>
      <c r="B73" s="140"/>
      <c r="C73" s="140"/>
      <c r="D73" s="140"/>
      <c r="E73" s="140"/>
      <c r="F73" s="140"/>
      <c r="G73" s="213" t="s">
        <v>326</v>
      </c>
      <c r="H73" s="213"/>
      <c r="I73" s="213"/>
    </row>
  </sheetData>
  <mergeCells count="11">
    <mergeCell ref="A1:I1"/>
    <mergeCell ref="B69:C69"/>
    <mergeCell ref="B70:C70"/>
    <mergeCell ref="G73:I73"/>
    <mergeCell ref="B71:C71"/>
    <mergeCell ref="A2:A3"/>
    <mergeCell ref="B2:D2"/>
    <mergeCell ref="E2:G2"/>
    <mergeCell ref="H2:H3"/>
    <mergeCell ref="I2:I3"/>
    <mergeCell ref="B72:C72"/>
  </mergeCells>
  <phoneticPr fontId="4"/>
  <printOptions horizontalCentered="1"/>
  <pageMargins left="0.70866141732283472" right="0.70866141732283472" top="0.35433070866141736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２．月別・種類別発行数</vt:lpstr>
      <vt:lpstr>３．年代別・性別発行数</vt:lpstr>
      <vt:lpstr>４．年代別・月別発行数</vt:lpstr>
      <vt:lpstr>５．性別・月別発行数</vt:lpstr>
      <vt:lpstr>６．月別・都道府県別発行数</vt:lpstr>
      <vt:lpstr>７．一般旅券発行数</vt:lpstr>
      <vt:lpstr>８．年代別・都道府県別発行数</vt:lpstr>
      <vt:lpstr>９．有効旅券数</vt:lpstr>
      <vt:lpstr>１０．旅券発行数及び海外旅行者数</vt:lpstr>
      <vt:lpstr>１１．紛失・盗難件数</vt:lpstr>
      <vt:lpstr>１２．不正使用件数</vt:lpstr>
      <vt:lpstr>一般旅券発行数の推移</vt:lpstr>
      <vt:lpstr>一般旅券紛失・盗難件数</vt:lpstr>
      <vt:lpstr>'１０．旅券発行数及び海外旅行者数'!Print_Area</vt:lpstr>
      <vt:lpstr>'１１．紛失・盗難件数'!Print_Area</vt:lpstr>
      <vt:lpstr>'１２．不正使用件数'!Print_Area</vt:lpstr>
      <vt:lpstr>'２．月別・種類別発行数'!Print_Area</vt:lpstr>
      <vt:lpstr>'３．年代別・性別発行数'!Print_Area</vt:lpstr>
      <vt:lpstr>'４．年代別・月別発行数'!Print_Area</vt:lpstr>
      <vt:lpstr>'５．性別・月別発行数'!Print_Area</vt:lpstr>
      <vt:lpstr>'６．月別・都道府県別発行数'!Print_Area</vt:lpstr>
      <vt:lpstr>'７．一般旅券発行数'!Print_Area</vt:lpstr>
      <vt:lpstr>'８．年代別・都道府県別発行数'!Print_Area</vt:lpstr>
      <vt:lpstr>'９．有効旅券数'!Print_Area</vt:lpstr>
      <vt:lpstr>一般旅券発行数の推移!Print_Area</vt:lpstr>
      <vt:lpstr>一般旅券紛失・盗難件数!Print_Area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情報通信課</dc:creator>
  <cp:lastModifiedBy>情報通信課</cp:lastModifiedBy>
  <cp:lastPrinted>2015-05-12T00:42:23Z</cp:lastPrinted>
  <dcterms:created xsi:type="dcterms:W3CDTF">2014-01-22T06:51:49Z</dcterms:created>
  <dcterms:modified xsi:type="dcterms:W3CDTF">2015-06-02T01:16:38Z</dcterms:modified>
</cp:coreProperties>
</file>